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09 相生市\"/>
    </mc:Choice>
  </mc:AlternateContent>
  <xr:revisionPtr revIDLastSave="0" documentId="13_ncr:1_{3ECDB8EC-3533-4D69-9ABA-2F74E1BBF3B8}"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c r="DG41" i="10"/>
  <c r="CQ41" i="10"/>
  <c r="CO41" i="10" s="1"/>
  <c r="BY41" i="10"/>
  <c r="BW41" i="10"/>
  <c r="BE41" i="10"/>
  <c r="AM41" i="10"/>
  <c r="U41" i="10"/>
  <c r="E41" i="10"/>
  <c r="C41" i="10"/>
  <c r="DG40" i="10"/>
  <c r="CQ40" i="10"/>
  <c r="CO40" i="10"/>
  <c r="BY40" i="10"/>
  <c r="BW40" i="10" s="1"/>
  <c r="BE40" i="10"/>
  <c r="AM40" i="10"/>
  <c r="U40" i="10"/>
  <c r="E40" i="10"/>
  <c r="C40" i="10" s="1"/>
  <c r="DG39" i="10"/>
  <c r="CQ39" i="10"/>
  <c r="CO39" i="10" s="1"/>
  <c r="BY39" i="10"/>
  <c r="BW39" i="10"/>
  <c r="BE39" i="10"/>
  <c r="AM39" i="10"/>
  <c r="U39" i="10"/>
  <c r="E39" i="10"/>
  <c r="C39" i="10"/>
  <c r="DG38" i="10"/>
  <c r="CQ38" i="10"/>
  <c r="CO38" i="10"/>
  <c r="BY38" i="10"/>
  <c r="BE38" i="10"/>
  <c r="AM38" i="10"/>
  <c r="U38" i="10"/>
  <c r="E38" i="10"/>
  <c r="C38" i="10" s="1"/>
  <c r="DG37" i="10"/>
  <c r="CQ37" i="10"/>
  <c r="CO37" i="10"/>
  <c r="BY37" i="10"/>
  <c r="BE37" i="10"/>
  <c r="AM37" i="10"/>
  <c r="U37" i="10"/>
  <c r="E37" i="10"/>
  <c r="C37" i="10"/>
  <c r="DG36" i="10"/>
  <c r="CQ36" i="10"/>
  <c r="CO36" i="10"/>
  <c r="BY36" i="10"/>
  <c r="BE36" i="10"/>
  <c r="AM36" i="10"/>
  <c r="W36" i="10"/>
  <c r="E36" i="10"/>
  <c r="C36" i="10"/>
  <c r="DG35" i="10"/>
  <c r="CQ35" i="10"/>
  <c r="CO35" i="10"/>
  <c r="BY35" i="10"/>
  <c r="BE35" i="10"/>
  <c r="AO35" i="10"/>
  <c r="W35" i="10"/>
  <c r="E35" i="10"/>
  <c r="DG34" i="10"/>
  <c r="CQ34" i="10"/>
  <c r="BY34" i="10"/>
  <c r="BE34" i="10"/>
  <c r="AO34" i="10"/>
  <c r="W34" i="10"/>
  <c r="U34" i="10" s="1"/>
  <c r="E34" i="10"/>
  <c r="C34" i="10"/>
  <c r="C35" i="10" s="1"/>
  <c r="U35" i="10" l="1"/>
  <c r="U36" i="10" s="1"/>
  <c r="AM34" i="10"/>
  <c r="AM35" i="10" s="1"/>
  <c r="BW34" i="10"/>
  <c r="BW35" i="10" s="1"/>
  <c r="BW36" i="10" s="1"/>
  <c r="BW37" i="10" s="1"/>
  <c r="BW38" i="10" s="1"/>
  <c r="CO34" i="10" l="1"/>
</calcChain>
</file>

<file path=xl/sharedStrings.xml><?xml version="1.0" encoding="utf-8"?>
<sst xmlns="http://schemas.openxmlformats.org/spreadsheetml/2006/main" count="1088" uniqueCount="545">
  <si>
    <t>標準財政規模比（％）</t>
  </si>
  <si>
    <t>※ 減債基金積立不足算定額=(C)×(１－(D)/(E))</t>
  </si>
  <si>
    <t>組合等負担等見込額</t>
  </si>
  <si>
    <t>区分</t>
    <rPh sb="0" eb="2">
      <t>クブン</t>
    </rPh>
    <phoneticPr fontId="6"/>
  </si>
  <si>
    <t>連結実質赤字額</t>
  </si>
  <si>
    <t>年度</t>
    <rPh sb="0" eb="2">
      <t>ネンド</t>
    </rPh>
    <phoneticPr fontId="6"/>
  </si>
  <si>
    <t>　将来負担比率、実質公債費比率とも類似団体より高い水準である。これは平成25年度から平成27年度にかけて行った文化会館建設事業の財源として借入れた市債やその償還にかかる公債費の増加が主因である。
　現在は、行財政健全化計画のもと、投資的経費の平準化等による市債の発行抑制を行い、数値は改善している。</t>
  </si>
  <si>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</si>
  <si>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</si>
  <si>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</si>
  <si>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</si>
  <si>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</si>
  <si>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</si>
  <si>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</si>
  <si>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</si>
  <si>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</si>
  <si>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</si>
  <si>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</si>
  <si>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</si>
  <si>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</si>
  <si>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</si>
  <si>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</si>
  <si>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</si>
  <si>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</si>
  <si>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</si>
  <si>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</si>
  <si>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</si>
  <si>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</si>
  <si>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</si>
  <si>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</si>
  <si>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</si>
  <si>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</si>
  <si>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</si>
  <si>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</si>
  <si>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</si>
  <si>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</si>
  <si>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</si>
  <si>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</si>
  <si>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</si>
  <si>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</si>
  <si>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</si>
  <si>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</si>
  <si>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</si>
  <si>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</si>
  <si>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</si>
  <si>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</si>
  <si>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</si>
  <si>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</si>
  <si>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</si>
  <si>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</si>
  <si>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</si>
  <si>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</si>
  <si>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</si>
  <si>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</si>
  <si>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</si>
  <si>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</si>
  <si>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</si>
  <si>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</si>
  <si>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</si>
  <si>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</si>
  <si>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</si>
  <si>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</si>
  <si>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</si>
  <si>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</si>
  <si>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</si>
  <si>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</si>
  <si>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</si>
  <si>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</si>
  <si>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</si>
  <si>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</si>
  <si>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</si>
  <si>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</si>
  <si>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</si>
  <si>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</si>
  <si>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</si>
  <si>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</si>
  <si>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</si>
  <si>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</si>
  <si>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</si>
  <si>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</si>
  <si>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</si>
  <si>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</si>
  <si>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</si>
  <si>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</si>
  <si>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</si>
  <si>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</si>
  <si>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</si>
  <si>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</si>
  <si>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</si>
  <si>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</si>
  <si>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</si>
  <si>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</si>
  <si>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</si>
  <si>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</si>
  <si>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</si>
  <si>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</si>
  <si>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</si>
  <si>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市営墓園基金</t>
    <rPh sb="0" eb="2">
      <t>シエイ</t>
    </rPh>
    <rPh sb="2" eb="4">
      <t>ボエン</t>
    </rPh>
    <rPh sb="4" eb="6">
      <t>キキン</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</si>
  <si>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</si>
  <si>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</si>
  <si>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</si>
  <si>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</si>
  <si>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</si>
  <si>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</si>
  <si>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</si>
  <si>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</si>
  <si>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</si>
  <si>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</si>
  <si>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</si>
  <si>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</si>
  <si>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</si>
  <si>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</si>
  <si>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</si>
  <si>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</si>
  <si>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</si>
  <si>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</si>
  <si>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</si>
  <si>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</si>
  <si>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庁舎建設基金</t>
    <rPh sb="0" eb="2">
      <t>チョウシャ</t>
    </rPh>
    <rPh sb="2" eb="4">
      <t>ケンセツ</t>
    </rPh>
    <rPh sb="4" eb="6">
      <t>キキン</t>
    </rPh>
    <phoneticPr fontId="6"/>
  </si>
  <si>
    <t>令和6年度　財政状況資料集</t>
  </si>
  <si>
    <t>総括表（市町村）</t>
    <rPh sb="0" eb="2">
      <t>ソウカツ</t>
    </rPh>
    <rPh sb="2" eb="3">
      <t>ヒョウ</t>
    </rPh>
    <rPh sb="4" eb="7">
      <t>シチョウソン</t>
    </rPh>
    <phoneticPr fontId="6"/>
  </si>
  <si>
    <t>都道府県名</t>
  </si>
  <si>
    <t>(　参考　）</t>
    <rPh sb="2" eb="4">
      <t>サンコウ</t>
    </rPh>
    <phoneticPr fontId="34"/>
  </si>
  <si>
    <t>兵庫県</t>
  </si>
  <si>
    <t>市町村類型</t>
  </si>
  <si>
    <t>Ⅰ－３</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</si>
  <si>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</si>
  <si>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</si>
  <si>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</si>
  <si>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</si>
  <si>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</si>
  <si>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</si>
  <si>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</si>
  <si>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</si>
  <si>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</si>
  <si>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</si>
  <si>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</si>
  <si>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</si>
  <si>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</si>
  <si>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</si>
  <si>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</si>
  <si>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</si>
  <si>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</si>
  <si>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</si>
  <si>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</si>
  <si>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歳入</t>
    <rPh sb="0" eb="2">
      <t>サイニュウ</t>
    </rPh>
    <phoneticPr fontId="37"/>
  </si>
  <si>
    <t>相生市</t>
  </si>
  <si>
    <t>令07.01.01(人)</t>
    <rPh sb="0" eb="1">
      <t>レイ</t>
    </rPh>
    <phoneticPr fontId="6"/>
  </si>
  <si>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</si>
  <si>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</si>
  <si>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</si>
  <si>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</si>
  <si>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</si>
  <si>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</si>
  <si>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</si>
  <si>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</si>
  <si>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</si>
  <si>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</si>
  <si>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</si>
  <si>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</si>
  <si>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</si>
  <si>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</si>
  <si>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</si>
  <si>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</si>
  <si>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</si>
  <si>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</si>
  <si>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</si>
  <si>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</si>
  <si>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</si>
  <si>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</si>
  <si>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</si>
  <si>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</si>
  <si>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</si>
  <si>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</si>
  <si>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</si>
  <si>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</si>
  <si>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</si>
  <si>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</si>
  <si>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</si>
  <si>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</si>
  <si>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</si>
  <si>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</si>
  <si>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</si>
  <si>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</si>
  <si>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</si>
  <si>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</si>
  <si>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</si>
  <si>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</si>
  <si>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</si>
  <si>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</si>
  <si>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</si>
  <si>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-5.9</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</si>
  <si>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</si>
  <si>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</si>
  <si>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</si>
  <si>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</si>
  <si>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</si>
  <si>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</si>
  <si>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</si>
  <si>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</si>
  <si>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</si>
  <si>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</si>
  <si>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</si>
  <si>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</si>
  <si>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</si>
  <si>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</si>
  <si>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</si>
  <si>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</si>
  <si>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</si>
  <si>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</si>
  <si>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</si>
  <si>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</si>
  <si>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</si>
  <si>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</si>
  <si>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</si>
  <si>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</si>
  <si>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</si>
  <si>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</si>
  <si>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</si>
  <si>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</si>
  <si>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</si>
  <si>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</si>
  <si>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</si>
  <si>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t>　前年度繰上充用金</t>
  </si>
  <si>
    <r>
      <t>資金不足比率 (※</t>
    </r>
    <r>
      <rPr>
        <sz val="9"/>
        <color indexed="8"/>
        <rFont val="ＭＳ ゴシック"/>
        <family val="3"/>
        <charset val="128"/>
      </rPr>
      <t>4)</t>
    </r>
  </si>
  <si>
    <t>-1.5</t>
  </si>
  <si>
    <t>(A)-(B)</t>
  </si>
  <si>
    <t>ふるさと応援基金</t>
    <rPh sb="4" eb="6">
      <t>オウエン</t>
    </rPh>
    <rPh sb="6" eb="8">
      <t>キキン</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</si>
  <si>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</si>
  <si>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基準財政需要額</t>
  </si>
  <si>
    <t>うち日本人(％)</t>
  </si>
  <si>
    <t>-1.8</t>
  </si>
  <si>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</si>
  <si>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</si>
  <si>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</si>
  <si>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</si>
  <si>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</si>
  <si>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</si>
  <si>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</si>
  <si>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</si>
  <si>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</si>
  <si>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</si>
  <si>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</si>
  <si>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</si>
  <si>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</si>
  <si>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</si>
  <si>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</si>
  <si>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</si>
  <si>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</si>
  <si>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</si>
  <si>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</si>
  <si>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</si>
  <si>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</si>
  <si>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</si>
  <si>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</si>
  <si>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</si>
  <si>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</si>
  <si>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</si>
  <si>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</si>
  <si>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</si>
  <si>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</si>
  <si>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</si>
  <si>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</si>
  <si>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</si>
  <si>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</si>
  <si>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</si>
  <si>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</si>
  <si>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</si>
  <si>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</si>
  <si>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</si>
  <si>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t>
  </si>
  <si>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</si>
  <si>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</si>
  <si>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</si>
  <si>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</si>
  <si>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</si>
  <si>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</si>
  <si>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</si>
  <si>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</si>
  <si>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</si>
  <si>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</si>
  <si>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</si>
  <si>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</si>
  <si>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</si>
  <si>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</si>
  <si>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</si>
  <si>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</si>
  <si>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7"/>
  </si>
  <si>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</si>
  <si>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</si>
  <si>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</si>
  <si>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</si>
  <si>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</si>
  <si>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</si>
  <si>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</si>
  <si>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</si>
  <si>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</si>
  <si>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</si>
  <si>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</si>
  <si>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</si>
  <si>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</si>
  <si>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</si>
  <si>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</si>
  <si>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</si>
  <si>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</si>
  <si>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</si>
  <si>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兵庫県相生市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</si>
  <si>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</si>
  <si>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</si>
  <si>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</si>
  <si>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</si>
  <si>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</si>
  <si>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</si>
  <si>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</si>
  <si>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</si>
  <si>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</si>
  <si>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</si>
  <si>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</si>
  <si>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</si>
  <si>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</si>
  <si>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</si>
  <si>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</si>
  <si>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</si>
  <si>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</si>
  <si>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</si>
  <si>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</si>
  <si>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</si>
  <si>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</si>
  <si>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</si>
  <si>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</si>
  <si>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</si>
  <si>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</si>
  <si>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</si>
  <si>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</si>
  <si>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</si>
  <si>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</si>
  <si>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</si>
  <si>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</si>
  <si>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</si>
  <si>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</si>
  <si>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</si>
  <si>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</si>
  <si>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</si>
  <si>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</si>
  <si>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</si>
  <si>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</si>
  <si>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</si>
  <si>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</si>
  <si>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</si>
  <si>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</si>
  <si>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</si>
  <si>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</si>
  <si>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</si>
  <si>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</si>
  <si>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</si>
  <si>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</si>
  <si>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</si>
  <si>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</si>
  <si>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</si>
  <si>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</si>
  <si>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</si>
  <si>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</si>
  <si>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</si>
  <si>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</si>
  <si>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</si>
  <si>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</si>
  <si>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</si>
  <si>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</si>
  <si>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</si>
  <si>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</si>
  <si>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</si>
  <si>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</si>
  <si>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</si>
  <si>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</si>
  <si>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</si>
  <si>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</si>
  <si>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</si>
  <si>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</si>
  <si>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</si>
  <si>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</si>
  <si>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</si>
  <si>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</si>
  <si>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</si>
  <si>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</si>
  <si>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</si>
  <si>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</si>
  <si>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</si>
  <si>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</si>
  <si>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</si>
  <si>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</si>
  <si>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</si>
  <si>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</si>
  <si>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</si>
  <si>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</si>
  <si>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</si>
  <si>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</si>
  <si>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</si>
  <si>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</si>
  <si>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</si>
  <si>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</si>
  <si>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</si>
  <si>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</si>
  <si>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</si>
  <si>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</si>
  <si>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</si>
  <si>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</si>
  <si>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</si>
  <si>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</si>
  <si>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看護専門学校特別会計</t>
  </si>
  <si>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</si>
  <si>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</si>
  <si>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</si>
  <si>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</si>
  <si>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</si>
  <si>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病院</t>
  </si>
  <si>
    <t>総収益
（歳入）</t>
  </si>
  <si>
    <t>令和4年度</t>
    <rPh sb="0" eb="2">
      <t>レイワ</t>
    </rPh>
    <rPh sb="3" eb="5">
      <t>ネンド</t>
    </rPh>
    <phoneticPr fontId="6"/>
  </si>
  <si>
    <t>実質公債費比率</t>
    <rPh sb="0" eb="2">
      <t>ジッシツ</t>
    </rPh>
    <rPh sb="2" eb="5">
      <t>コウサイヒ</t>
    </rPh>
    <rPh sb="5" eb="7">
      <t>ヒリツ</t>
    </rPh>
    <phoneticPr fontId="39"/>
  </si>
  <si>
    <t>加入世帯数(世帯)</t>
  </si>
  <si>
    <t>　うち減収補塡債(特例分)</t>
    <rPh sb="4" eb="5">
      <t>シュウ</t>
    </rPh>
    <rPh sb="9" eb="10">
      <t>トク</t>
    </rPh>
    <rPh sb="10" eb="11">
      <t>レイ</t>
    </rPh>
    <rPh sb="11" eb="12">
      <t>ブン</t>
    </rPh>
    <phoneticPr fontId="1"/>
  </si>
  <si>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</si>
  <si>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</si>
  <si>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</si>
  <si>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公社・
三セク等</t>
    <rPh sb="0" eb="2">
      <t>コウシャ</t>
    </rPh>
    <rPh sb="4" eb="5">
      <t>サン</t>
    </rPh>
    <rPh sb="7" eb="8">
      <t>トウ</t>
    </rPh>
    <phoneticPr fontId="6"/>
  </si>
  <si>
    <t>増減率(%)(B)</t>
    <rPh sb="0" eb="3">
      <t>ゾウゲンリツ</t>
    </rPh>
    <phoneticPr fontId="6"/>
  </si>
  <si>
    <t>工業用水道</t>
  </si>
  <si>
    <t>西播磨水道企業団</t>
    <rPh sb="0" eb="8">
      <t>ニシハリマスイドウキギョウダン</t>
    </rPh>
    <phoneticPr fontId="6"/>
  </si>
  <si>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</si>
  <si>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</si>
  <si>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</si>
  <si>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</si>
  <si>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</si>
  <si>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</si>
  <si>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</si>
  <si>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</si>
  <si>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</si>
  <si>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</si>
  <si>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</si>
  <si>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</si>
  <si>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</si>
  <si>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</si>
  <si>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</si>
  <si>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</si>
  <si>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</si>
  <si>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</si>
  <si>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</si>
  <si>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</si>
  <si>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令和6年度</t>
    <rPh sb="0" eb="2">
      <t>レイワ</t>
    </rPh>
    <rPh sb="3" eb="5">
      <t>ネンド</t>
    </rPh>
    <phoneticPr fontId="39"/>
  </si>
  <si>
    <t>会計名</t>
    <rPh sb="0" eb="2">
      <t>カイケイ</t>
    </rPh>
    <rPh sb="2" eb="3">
      <t>メイ</t>
    </rPh>
    <phoneticPr fontId="37"/>
  </si>
  <si>
    <t>他会計等
からの
繰入金</t>
    <rPh sb="9" eb="11">
      <t>クリイレ</t>
    </rPh>
    <rPh sb="11" eb="12">
      <t>キン</t>
    </rPh>
    <phoneticPr fontId="37"/>
  </si>
  <si>
    <t>▲ 4.38</t>
  </si>
  <si>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</si>
  <si>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</si>
  <si>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</si>
  <si>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</si>
  <si>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</si>
  <si>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</si>
  <si>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</si>
  <si>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</si>
  <si>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</si>
  <si>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</si>
  <si>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</si>
  <si>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</si>
  <si>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</si>
  <si>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</si>
  <si>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</si>
  <si>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</si>
  <si>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類似団体内平均値</t>
  </si>
  <si>
    <t>(Ｃ)－(Ｄ)</t>
  </si>
  <si>
    <t>介護保険特別会計</t>
  </si>
  <si>
    <t>後期高齢者医療保険特別会計</t>
  </si>
  <si>
    <t>病院事業会計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</si>
  <si>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</si>
  <si>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</si>
  <si>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</si>
  <si>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</si>
  <si>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</si>
  <si>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</si>
  <si>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</si>
  <si>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</si>
  <si>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</si>
  <si>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</si>
  <si>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</si>
  <si>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</si>
  <si>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</si>
  <si>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</si>
  <si>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債務負担行為に基づく支出予定額 </t>
    <rPh sb="0" eb="2">
      <t>サイム</t>
    </rPh>
    <rPh sb="2" eb="4">
      <t>フタン</t>
    </rPh>
    <rPh sb="4" eb="6">
      <t>コウイ</t>
    </rPh>
    <rPh sb="7" eb="8">
      <t>モト</t>
    </rPh>
    <rPh sb="10" eb="12">
      <t>シシュツ</t>
    </rPh>
    <rPh sb="12" eb="15">
      <t>ヨテイガク</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</si>
  <si>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</si>
  <si>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</si>
  <si>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</si>
  <si>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</si>
  <si>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</si>
  <si>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</si>
  <si>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</si>
  <si>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</si>
  <si>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</si>
  <si>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</si>
  <si>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</si>
  <si>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西はりま消防組合</t>
    <rPh sb="0" eb="1">
      <t>ニシ</t>
    </rPh>
    <rPh sb="4" eb="6">
      <t>ショウボウ</t>
    </rPh>
    <rPh sb="6" eb="8">
      <t>クミアイ</t>
    </rPh>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</si>
  <si>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</si>
  <si>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</si>
  <si>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</si>
  <si>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</si>
  <si>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</si>
  <si>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</si>
  <si>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</si>
  <si>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</si>
  <si>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</si>
  <si>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</si>
  <si>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</si>
  <si>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</si>
  <si>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</si>
  <si>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</si>
  <si>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</si>
  <si>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</si>
  <si>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</si>
  <si>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</si>
  <si>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</si>
  <si>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</si>
  <si>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</si>
  <si>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</si>
  <si>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</si>
  <si>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</si>
  <si>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</si>
  <si>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</si>
  <si>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</si>
  <si>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</si>
  <si>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</si>
  <si>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</si>
  <si>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</si>
  <si>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</si>
  <si>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 0.81</t>
  </si>
  <si>
    <t>▲ 1.67</t>
  </si>
  <si>
    <t>安室ダム水道用水供給企業団</t>
    <rPh sb="0" eb="13">
      <t>ヤスムロダムスイドウヨウミズキョウキュウキギョウダン</t>
    </rPh>
    <phoneticPr fontId="6"/>
  </si>
  <si>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6"/>
  </si>
  <si>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6"/>
  </si>
  <si>
    <t>あいおいアクアポリス</t>
  </si>
  <si>
    <t>しあわせ基金</t>
    <rPh sb="4" eb="6">
      <t>キキン</t>
    </rPh>
    <phoneticPr fontId="6"/>
  </si>
  <si>
    <t>職員退職手当基金</t>
    <rPh sb="0" eb="2">
      <t>ショクイン</t>
    </rPh>
    <rPh sb="2" eb="4">
      <t>タイショク</t>
    </rPh>
    <rPh sb="4" eb="6">
      <t>テアテ</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</si>
  <si>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</si>
  <si>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</si>
  <si>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分析欄</t>
    <rPh sb="0" eb="2">
      <t>ブンセキ</t>
    </rPh>
    <rPh sb="2" eb="3">
      <t>ラン</t>
    </rPh>
    <phoneticPr fontId="34"/>
  </si>
  <si>
    <t>　将来負担比率、有形固定資産減価償却率とも類似団体より高い水準である。これは、類似団体と比較して、過去に実施した事業のために借入れた市債残高が多額であり、さらに公共施設の老朽化が進行していることを意味する。しかしながら、行財政健全化計画のもと、市債の発行抑制を行い、将来負担比率は減少傾向にある。
　公共施設の老朽化対策については、公共施設等総合管理計画に基づき、各施設の更新や長寿命化を図り、数値の改善に努める。</t>
  </si>
  <si>
    <t>当該団体値</t>
    <rPh sb="0" eb="2">
      <t>トウガイ</t>
    </rPh>
    <rPh sb="2" eb="4">
      <t>ダンタイ</t>
    </rPh>
    <rPh sb="4" eb="5">
      <t>アタイ</t>
    </rPh>
    <phoneticPr fontId="34"/>
  </si>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</sst>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D7DF-4C9F-A79E-D1F1433E80E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30517</c:v>
                </c:pt>
                <c:pt idx="1">
                  <c:v>32215</c:v>
                </c:pt>
                <c:pt idx="2">
                  <c:v>33525</c:v>
                </c:pt>
                <c:pt idx="3">
                  <c:v>39749</c:v>
                </c:pt>
                <c:pt idx="4">
                  <c:v>49475</c:v>
                </c:pt>
              </c:numCache>
            </c:numRef>
          </c:val>
          <c:smooth val="0"/>
          <c:extLst>
            <c:ext xmlns:c16="http://schemas.microsoft.com/office/drawing/2014/chart" uri="{C3380CC4-5D6E-409C-BE32-E72D297353CC}">
              <c16:uniqueId val="{00000001-D7DF-4C9F-A79E-D1F1433E80E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4.46</c:v>
                </c:pt>
                <c:pt idx="1">
                  <c:v>5.37</c:v>
                </c:pt>
                <c:pt idx="2">
                  <c:v>5.12</c:v>
                </c:pt>
                <c:pt idx="3">
                  <c:v>4.8</c:v>
                </c:pt>
                <c:pt idx="4">
                  <c:v>4.82</c:v>
                </c:pt>
              </c:numCache>
            </c:numRef>
          </c:val>
          <c:extLst>
            <c:ext xmlns:c16="http://schemas.microsoft.com/office/drawing/2014/chart" uri="{C3380CC4-5D6E-409C-BE32-E72D297353CC}">
              <c16:uniqueId val="{00000000-4614-439C-BF3D-C0982CEC25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17.649999999999999</c:v>
                </c:pt>
                <c:pt idx="1">
                  <c:v>21.61</c:v>
                </c:pt>
                <c:pt idx="2">
                  <c:v>21.14</c:v>
                </c:pt>
                <c:pt idx="3">
                  <c:v>16.739999999999998</c:v>
                </c:pt>
                <c:pt idx="4">
                  <c:v>20.059999999999999</c:v>
                </c:pt>
              </c:numCache>
            </c:numRef>
          </c:val>
          <c:extLst>
            <c:ext xmlns:c16="http://schemas.microsoft.com/office/drawing/2014/chart" uri="{C3380CC4-5D6E-409C-BE32-E72D297353CC}">
              <c16:uniqueId val="{00000001-4614-439C-BF3D-C0982CEC25A7}"/>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-0.81</c:v>
                </c:pt>
                <c:pt idx="1">
                  <c:v>5.81</c:v>
                </c:pt>
                <c:pt idx="2">
                  <c:v>-1.67</c:v>
                </c:pt>
                <c:pt idx="3">
                  <c:v>-4.38</c:v>
                </c:pt>
                <c:pt idx="4">
                  <c:v>3.72</c:v>
                </c:pt>
              </c:numCache>
            </c:numRef>
          </c:val>
          <c:smooth val="0"/>
          <c:extLst>
            <c:ext xmlns:c16="http://schemas.microsoft.com/office/drawing/2014/chart" uri="{C3380CC4-5D6E-409C-BE32-E72D297353CC}">
              <c16:uniqueId val="{00000002-4614-439C-BF3D-C0982CEC25A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580-4279-8B80-227364C93A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580-4279-8B80-227364C93A7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580-4279-8B80-227364C93A7F}"/>
            </c:ext>
          </c:extLst>
        </c:ser>
        <c:ser>
          <c:idx val="3"/>
          <c:order val="3"/>
          <c:tx>
            <c:strRef>
              <c:f>データシート!$A$30</c:f>
              <c:strCache>
                <c:ptCount val="1"/>
                <c:pt idx="0">
                  <c:v>看護専門学校特別会計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3-2580-4279-8B80-227364C93A7F}"/>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c:v>
                </c:pt>
                <c:pt idx="6">
                  <c:v>#N/A</c:v>
                </c:pt>
                <c:pt idx="7">
                  <c:v>0.13</c:v>
                </c:pt>
                <c:pt idx="8">
                  <c:v>#N/A</c:v>
                </c:pt>
                <c:pt idx="9">
                  <c:v>0</c:v>
                </c:pt>
              </c:numCache>
            </c:numRef>
          </c:val>
          <c:extLst>
            <c:ext xmlns:c16="http://schemas.microsoft.com/office/drawing/2014/chart" uri="{C3380CC4-5D6E-409C-BE32-E72D297353CC}">
              <c16:uniqueId val="{00000004-2580-4279-8B80-227364C93A7F}"/>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0.91</c:v>
                </c:pt>
                <c:pt idx="2">
                  <c:v>#N/A</c:v>
                </c:pt>
                <c:pt idx="3">
                  <c:v>1.03</c:v>
                </c:pt>
                <c:pt idx="4">
                  <c:v>#N/A</c:v>
                </c:pt>
                <c:pt idx="5">
                  <c:v>0.49</c:v>
                </c:pt>
                <c:pt idx="6">
                  <c:v>#N/A</c:v>
                </c:pt>
                <c:pt idx="7">
                  <c:v>0.27</c:v>
                </c:pt>
                <c:pt idx="8">
                  <c:v>#N/A</c:v>
                </c:pt>
                <c:pt idx="9">
                  <c:v>0.23</c:v>
                </c:pt>
              </c:numCache>
            </c:numRef>
          </c:val>
          <c:extLst>
            <c:ext xmlns:c16="http://schemas.microsoft.com/office/drawing/2014/chart" uri="{C3380CC4-5D6E-409C-BE32-E72D297353CC}">
              <c16:uniqueId val="{00000005-2580-4279-8B80-227364C93A7F}"/>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0.86</c:v>
                </c:pt>
                <c:pt idx="2">
                  <c:v>#N/A</c:v>
                </c:pt>
                <c:pt idx="3">
                  <c:v>0.77</c:v>
                </c:pt>
                <c:pt idx="4">
                  <c:v>#N/A</c:v>
                </c:pt>
                <c:pt idx="5">
                  <c:v>0.57999999999999996</c:v>
                </c:pt>
                <c:pt idx="6">
                  <c:v>#N/A</c:v>
                </c:pt>
                <c:pt idx="7">
                  <c:v>0.54</c:v>
                </c:pt>
                <c:pt idx="8">
                  <c:v>#N/A</c:v>
                </c:pt>
                <c:pt idx="9">
                  <c:v>0.38</c:v>
                </c:pt>
              </c:numCache>
            </c:numRef>
          </c:val>
          <c:extLst>
            <c:ext xmlns:c16="http://schemas.microsoft.com/office/drawing/2014/chart" uri="{C3380CC4-5D6E-409C-BE32-E72D297353CC}">
              <c16:uniqueId val="{00000006-2580-4279-8B80-227364C93A7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0.54</c:v>
                </c:pt>
                <c:pt idx="2">
                  <c:v>#N/A</c:v>
                </c:pt>
                <c:pt idx="3">
                  <c:v>0.74</c:v>
                </c:pt>
                <c:pt idx="4">
                  <c:v>#N/A</c:v>
                </c:pt>
                <c:pt idx="5">
                  <c:v>0.54</c:v>
                </c:pt>
                <c:pt idx="6">
                  <c:v>#N/A</c:v>
                </c:pt>
                <c:pt idx="7">
                  <c:v>0.56000000000000005</c:v>
                </c:pt>
                <c:pt idx="8">
                  <c:v>#N/A</c:v>
                </c:pt>
                <c:pt idx="9">
                  <c:v>0.59</c:v>
                </c:pt>
              </c:numCache>
            </c:numRef>
          </c:val>
          <c:extLst>
            <c:ext xmlns:c16="http://schemas.microsoft.com/office/drawing/2014/chart" uri="{C3380CC4-5D6E-409C-BE32-E72D297353CC}">
              <c16:uniqueId val="{00000007-2580-4279-8B80-227364C93A7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c:v>
                </c:pt>
                <c:pt idx="2">
                  <c:v>#N/A</c:v>
                </c:pt>
                <c:pt idx="3">
                  <c:v>1.76</c:v>
                </c:pt>
                <c:pt idx="4">
                  <c:v>#N/A</c:v>
                </c:pt>
                <c:pt idx="5">
                  <c:v>3.58</c:v>
                </c:pt>
                <c:pt idx="6">
                  <c:v>#N/A</c:v>
                </c:pt>
                <c:pt idx="7">
                  <c:v>4.2</c:v>
                </c:pt>
                <c:pt idx="8">
                  <c:v>#N/A</c:v>
                </c:pt>
                <c:pt idx="9">
                  <c:v>4.2699999999999996</c:v>
                </c:pt>
              </c:numCache>
            </c:numRef>
          </c:val>
          <c:extLst>
            <c:ext xmlns:c16="http://schemas.microsoft.com/office/drawing/2014/chart" uri="{C3380CC4-5D6E-409C-BE32-E72D297353CC}">
              <c16:uniqueId val="{00000008-2580-4279-8B80-227364C93A7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4.46</c:v>
                </c:pt>
                <c:pt idx="2">
                  <c:v>#N/A</c:v>
                </c:pt>
                <c:pt idx="3">
                  <c:v>5.35</c:v>
                </c:pt>
                <c:pt idx="4">
                  <c:v>#N/A</c:v>
                </c:pt>
                <c:pt idx="5">
                  <c:v>5.12</c:v>
                </c:pt>
                <c:pt idx="6">
                  <c:v>#N/A</c:v>
                </c:pt>
                <c:pt idx="7">
                  <c:v>4.79</c:v>
                </c:pt>
                <c:pt idx="8">
                  <c:v>#N/A</c:v>
                </c:pt>
                <c:pt idx="9">
                  <c:v>4.82</c:v>
                </c:pt>
              </c:numCache>
            </c:numRef>
          </c:val>
          <c:extLst>
            <c:ext xmlns:c16="http://schemas.microsoft.com/office/drawing/2014/chart" uri="{C3380CC4-5D6E-409C-BE32-E72D297353CC}">
              <c16:uniqueId val="{00000009-2580-4279-8B80-227364C93A7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1728</c:v>
                </c:pt>
                <c:pt idx="5">
                  <c:v>1677</c:v>
                </c:pt>
                <c:pt idx="8">
                  <c:v>1642</c:v>
                </c:pt>
                <c:pt idx="11">
                  <c:v>1646</c:v>
                </c:pt>
                <c:pt idx="14">
                  <c:v>1522</c:v>
                </c:pt>
              </c:numCache>
            </c:numRef>
          </c:val>
          <c:extLst>
            <c:ext xmlns:c16="http://schemas.microsoft.com/office/drawing/2014/chart" uri="{C3380CC4-5D6E-409C-BE32-E72D297353CC}">
              <c16:uniqueId val="{00000000-6999-4384-81A0-99FEDA0C48F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99-4384-81A0-99FEDA0C48F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999-4384-81A0-99FEDA0C48F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8</c:v>
                </c:pt>
                <c:pt idx="6">
                  <c:v>7</c:v>
                </c:pt>
                <c:pt idx="9">
                  <c:v>7</c:v>
                </c:pt>
                <c:pt idx="12">
                  <c:v>6</c:v>
                </c:pt>
              </c:numCache>
            </c:numRef>
          </c:val>
          <c:extLst>
            <c:ext xmlns:c16="http://schemas.microsoft.com/office/drawing/2014/chart" uri="{C3380CC4-5D6E-409C-BE32-E72D297353CC}">
              <c16:uniqueId val="{00000003-6999-4384-81A0-99FEDA0C48F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1168</c:v>
                </c:pt>
                <c:pt idx="3">
                  <c:v>1070</c:v>
                </c:pt>
                <c:pt idx="6">
                  <c:v>1030</c:v>
                </c:pt>
                <c:pt idx="9">
                  <c:v>1093</c:v>
                </c:pt>
                <c:pt idx="12">
                  <c:v>974</c:v>
                </c:pt>
              </c:numCache>
            </c:numRef>
          </c:val>
          <c:extLst>
            <c:ext xmlns:c16="http://schemas.microsoft.com/office/drawing/2014/chart" uri="{C3380CC4-5D6E-409C-BE32-E72D297353CC}">
              <c16:uniqueId val="{00000004-6999-4384-81A0-99FEDA0C48F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99-4384-81A0-99FEDA0C48F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99-4384-81A0-99FEDA0C48F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1576</c:v>
                </c:pt>
                <c:pt idx="3">
                  <c:v>1487</c:v>
                </c:pt>
                <c:pt idx="6">
                  <c:v>1364</c:v>
                </c:pt>
                <c:pt idx="9">
                  <c:v>1288</c:v>
                </c:pt>
                <c:pt idx="12">
                  <c:v>1210</c:v>
                </c:pt>
              </c:numCache>
            </c:numRef>
          </c:val>
          <c:extLst>
            <c:ext xmlns:c16="http://schemas.microsoft.com/office/drawing/2014/chart" uri="{C3380CC4-5D6E-409C-BE32-E72D297353CC}">
              <c16:uniqueId val="{00000007-6999-4384-81A0-99FEDA0C48F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1026</c:v>
                </c:pt>
                <c:pt idx="2">
                  <c:v>#N/A</c:v>
                </c:pt>
                <c:pt idx="3">
                  <c:v>#N/A</c:v>
                </c:pt>
                <c:pt idx="4">
                  <c:v>888</c:v>
                </c:pt>
                <c:pt idx="5">
                  <c:v>#N/A</c:v>
                </c:pt>
                <c:pt idx="6">
                  <c:v>#N/A</c:v>
                </c:pt>
                <c:pt idx="7">
                  <c:v>759</c:v>
                </c:pt>
                <c:pt idx="8">
                  <c:v>#N/A</c:v>
                </c:pt>
                <c:pt idx="9">
                  <c:v>#N/A</c:v>
                </c:pt>
                <c:pt idx="10">
                  <c:v>742</c:v>
                </c:pt>
                <c:pt idx="11">
                  <c:v>#N/A</c:v>
                </c:pt>
                <c:pt idx="12">
                  <c:v>#N/A</c:v>
                </c:pt>
                <c:pt idx="13">
                  <c:v>668</c:v>
                </c:pt>
                <c:pt idx="14">
                  <c:v>#N/A</c:v>
                </c:pt>
              </c:numCache>
            </c:numRef>
          </c:val>
          <c:smooth val="0"/>
          <c:extLst>
            <c:ext xmlns:c16="http://schemas.microsoft.com/office/drawing/2014/chart" uri="{C3380CC4-5D6E-409C-BE32-E72D297353CC}">
              <c16:uniqueId val="{00000008-6999-4384-81A0-99FEDA0C48F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17389</c:v>
                </c:pt>
                <c:pt idx="5">
                  <c:v>16284</c:v>
                </c:pt>
                <c:pt idx="8">
                  <c:v>15701</c:v>
                </c:pt>
                <c:pt idx="11">
                  <c:v>14799</c:v>
                </c:pt>
                <c:pt idx="14">
                  <c:v>14218</c:v>
                </c:pt>
              </c:numCache>
            </c:numRef>
          </c:val>
          <c:extLst>
            <c:ext xmlns:c16="http://schemas.microsoft.com/office/drawing/2014/chart" uri="{C3380CC4-5D6E-409C-BE32-E72D297353CC}">
              <c16:uniqueId val="{00000000-2189-4D76-901D-4354F8CC07D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2402</c:v>
                </c:pt>
                <c:pt idx="5">
                  <c:v>2301</c:v>
                </c:pt>
                <c:pt idx="8">
                  <c:v>2352</c:v>
                </c:pt>
                <c:pt idx="11">
                  <c:v>2314</c:v>
                </c:pt>
                <c:pt idx="14">
                  <c:v>2371</c:v>
                </c:pt>
              </c:numCache>
            </c:numRef>
          </c:val>
          <c:extLst>
            <c:ext xmlns:c16="http://schemas.microsoft.com/office/drawing/2014/chart" uri="{C3380CC4-5D6E-409C-BE32-E72D297353CC}">
              <c16:uniqueId val="{00000001-2189-4D76-901D-4354F8CC07D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3273</c:v>
                </c:pt>
                <c:pt idx="5">
                  <c:v>3727</c:v>
                </c:pt>
                <c:pt idx="8">
                  <c:v>3722</c:v>
                </c:pt>
                <c:pt idx="11">
                  <c:v>3411</c:v>
                </c:pt>
                <c:pt idx="14">
                  <c:v>3726</c:v>
                </c:pt>
              </c:numCache>
            </c:numRef>
          </c:val>
          <c:extLst>
            <c:ext xmlns:c16="http://schemas.microsoft.com/office/drawing/2014/chart" uri="{C3380CC4-5D6E-409C-BE32-E72D297353CC}">
              <c16:uniqueId val="{00000002-2189-4D76-901D-4354F8CC07D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89-4D76-901D-4354F8CC07D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89-4D76-901D-4354F8CC07D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89-4D76-901D-4354F8CC07D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1289</c:v>
                </c:pt>
                <c:pt idx="3">
                  <c:v>1373</c:v>
                </c:pt>
                <c:pt idx="6">
                  <c:v>1247</c:v>
                </c:pt>
                <c:pt idx="9">
                  <c:v>1297</c:v>
                </c:pt>
                <c:pt idx="12">
                  <c:v>1315</c:v>
                </c:pt>
              </c:numCache>
            </c:numRef>
          </c:val>
          <c:extLst>
            <c:ext xmlns:c16="http://schemas.microsoft.com/office/drawing/2014/chart" uri="{C3380CC4-5D6E-409C-BE32-E72D297353CC}">
              <c16:uniqueId val="{00000006-2189-4D76-901D-4354F8CC07D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c:v>
                </c:pt>
                <c:pt idx="3">
                  <c:v>69</c:v>
                </c:pt>
                <c:pt idx="6">
                  <c:v>56</c:v>
                </c:pt>
                <c:pt idx="9">
                  <c:v>44</c:v>
                </c:pt>
                <c:pt idx="12">
                  <c:v>38</c:v>
                </c:pt>
              </c:numCache>
            </c:numRef>
          </c:val>
          <c:extLst>
            <c:ext xmlns:c16="http://schemas.microsoft.com/office/drawing/2014/chart" uri="{C3380CC4-5D6E-409C-BE32-E72D297353CC}">
              <c16:uniqueId val="{00000007-2189-4D76-901D-4354F8CC07D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14645</c:v>
                </c:pt>
                <c:pt idx="3">
                  <c:v>13610</c:v>
                </c:pt>
                <c:pt idx="6">
                  <c:v>13240</c:v>
                </c:pt>
                <c:pt idx="9">
                  <c:v>13107</c:v>
                </c:pt>
                <c:pt idx="12">
                  <c:v>12517</c:v>
                </c:pt>
              </c:numCache>
            </c:numRef>
          </c:val>
          <c:extLst>
            <c:ext xmlns:c16="http://schemas.microsoft.com/office/drawing/2014/chart" uri="{C3380CC4-5D6E-409C-BE32-E72D297353CC}">
              <c16:uniqueId val="{00000008-2189-4D76-901D-4354F8CC07D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189-4D76-901D-4354F8CC07D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12693</c:v>
                </c:pt>
                <c:pt idx="3">
                  <c:v>12107</c:v>
                </c:pt>
                <c:pt idx="6">
                  <c:v>11251</c:v>
                </c:pt>
                <c:pt idx="9">
                  <c:v>10490</c:v>
                </c:pt>
                <c:pt idx="12">
                  <c:v>10112</c:v>
                </c:pt>
              </c:numCache>
            </c:numRef>
          </c:val>
          <c:extLst>
            <c:ext xmlns:c16="http://schemas.microsoft.com/office/drawing/2014/chart" uri="{C3380CC4-5D6E-409C-BE32-E72D297353CC}">
              <c16:uniqueId val="{0000000A-2189-4D76-901D-4354F8CC07D5}"/>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5647</c:v>
                </c:pt>
                <c:pt idx="2">
                  <c:v>#N/A</c:v>
                </c:pt>
                <c:pt idx="3">
                  <c:v>#N/A</c:v>
                </c:pt>
                <c:pt idx="4">
                  <c:v>4846</c:v>
                </c:pt>
                <c:pt idx="5">
                  <c:v>#N/A</c:v>
                </c:pt>
                <c:pt idx="6">
                  <c:v>#N/A</c:v>
                </c:pt>
                <c:pt idx="7">
                  <c:v>4018</c:v>
                </c:pt>
                <c:pt idx="8">
                  <c:v>#N/A</c:v>
                </c:pt>
                <c:pt idx="9">
                  <c:v>#N/A</c:v>
                </c:pt>
                <c:pt idx="10">
                  <c:v>4415</c:v>
                </c:pt>
                <c:pt idx="11">
                  <c:v>#N/A</c:v>
                </c:pt>
                <c:pt idx="12">
                  <c:v>#N/A</c:v>
                </c:pt>
                <c:pt idx="13">
                  <c:v>3668</c:v>
                </c:pt>
                <c:pt idx="14">
                  <c:v>#N/A</c:v>
                </c:pt>
              </c:numCache>
            </c:numRef>
          </c:val>
          <c:smooth val="0"/>
          <c:extLst>
            <c:ext xmlns:c16="http://schemas.microsoft.com/office/drawing/2014/chart" uri="{C3380CC4-5D6E-409C-BE32-E72D297353CC}">
              <c16:uniqueId val="{0000000B-2189-4D76-901D-4354F8CC07D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1773</c:v>
                </c:pt>
                <c:pt idx="1">
                  <c:v>1422</c:v>
                </c:pt>
                <c:pt idx="2">
                  <c:v>1735</c:v>
                </c:pt>
              </c:numCache>
            </c:numRef>
          </c:val>
          <c:extLst>
            <c:ext xmlns:c16="http://schemas.microsoft.com/office/drawing/2014/chart" uri="{C3380CC4-5D6E-409C-BE32-E72D297353CC}">
              <c16:uniqueId val="{00000000-FB56-43FD-95DA-C175127339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5</c:v>
                </c:pt>
                <c:pt idx="2">
                  <c:v>5</c:v>
                </c:pt>
              </c:numCache>
            </c:numRef>
          </c:val>
          <c:extLst>
            <c:ext xmlns:c16="http://schemas.microsoft.com/office/drawing/2014/chart" uri="{C3380CC4-5D6E-409C-BE32-E72D297353CC}">
              <c16:uniqueId val="{00000001-FB56-43FD-95DA-C175127339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1287</c:v>
                </c:pt>
                <c:pt idx="1">
                  <c:v>1347</c:v>
                </c:pt>
                <c:pt idx="2">
                  <c:v>1414</c:v>
                </c:pt>
              </c:numCache>
            </c:numRef>
          </c:val>
          <c:extLst>
            <c:ext xmlns:c16="http://schemas.microsoft.com/office/drawing/2014/chart" uri="{C3380CC4-5D6E-409C-BE32-E72D297353CC}">
              <c16:uniqueId val="{00000002-FB56-43FD-95DA-C17512733932}"/>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2A8-4077-B3EB-F39100300C3B}"/>
              </c:ext>
            </c:extLst>
          </c:dPt>
          <c:dPt>
            <c:idx val="1"/>
            <c:bubble3D val="0"/>
            <c:extLst>
              <c:ext xmlns:c16="http://schemas.microsoft.com/office/drawing/2014/chart" uri="{C3380CC4-5D6E-409C-BE32-E72D297353CC}">
                <c16:uniqueId val="{00000001-62A8-4077-B3EB-F39100300C3B}"/>
              </c:ext>
            </c:extLst>
          </c:dPt>
          <c:dPt>
            <c:idx val="2"/>
            <c:bubble3D val="0"/>
            <c:extLst>
              <c:ext xmlns:c16="http://schemas.microsoft.com/office/drawing/2014/chart" uri="{C3380CC4-5D6E-409C-BE32-E72D297353CC}">
                <c16:uniqueId val="{00000002-62A8-4077-B3EB-F39100300C3B}"/>
              </c:ext>
            </c:extLst>
          </c:dPt>
          <c:dPt>
            <c:idx val="3"/>
            <c:bubble3D val="0"/>
            <c:extLst>
              <c:ext xmlns:c16="http://schemas.microsoft.com/office/drawing/2014/chart" uri="{C3380CC4-5D6E-409C-BE32-E72D297353CC}">
                <c16:uniqueId val="{00000003-62A8-4077-B3EB-F39100300C3B}"/>
              </c:ext>
            </c:extLst>
          </c:dPt>
          <c:dPt>
            <c:idx val="4"/>
            <c:bubble3D val="0"/>
            <c:extLst>
              <c:ext xmlns:c16="http://schemas.microsoft.com/office/drawing/2014/chart" uri="{C3380CC4-5D6E-409C-BE32-E72D297353CC}">
                <c16:uniqueId val="{00000004-62A8-4077-B3EB-F39100300C3B}"/>
              </c:ext>
            </c:extLst>
          </c:dPt>
          <c:dPt>
            <c:idx val="8"/>
            <c:bubble3D val="0"/>
            <c:extLst>
              <c:ext xmlns:c16="http://schemas.microsoft.com/office/drawing/2014/chart" uri="{C3380CC4-5D6E-409C-BE32-E72D297353CC}">
                <c16:uniqueId val="{00000005-62A8-4077-B3EB-F39100300C3B}"/>
              </c:ext>
            </c:extLst>
          </c:dPt>
          <c:dPt>
            <c:idx val="16"/>
            <c:bubble3D val="0"/>
            <c:extLst>
              <c:ext xmlns:c16="http://schemas.microsoft.com/office/drawing/2014/chart" uri="{C3380CC4-5D6E-409C-BE32-E72D297353CC}">
                <c16:uniqueId val="{00000006-62A8-4077-B3EB-F39100300C3B}"/>
              </c:ext>
            </c:extLst>
          </c:dPt>
          <c:dPt>
            <c:idx val="24"/>
            <c:bubble3D val="0"/>
            <c:extLst>
              <c:ext xmlns:c16="http://schemas.microsoft.com/office/drawing/2014/chart" uri="{C3380CC4-5D6E-409C-BE32-E72D297353CC}">
                <c16:uniqueId val="{00000007-62A8-4077-B3EB-F39100300C3B}"/>
              </c:ext>
            </c:extLst>
          </c:dPt>
          <c:dPt>
            <c:idx val="32"/>
            <c:bubble3D val="0"/>
            <c:extLst>
              <c:ext xmlns:c16="http://schemas.microsoft.com/office/drawing/2014/chart" uri="{C3380CC4-5D6E-409C-BE32-E72D297353CC}">
                <c16:uniqueId val="{00000008-62A8-4077-B3EB-F39100300C3B}"/>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2A8-4077-B3EB-F39100300C3B}"/>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62A8-4077-B3EB-F39100300C3B}"/>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62A8-4077-B3EB-F39100300C3B}"/>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62A8-4077-B3EB-F39100300C3B}"/>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62A8-4077-B3EB-F39100300C3B}"/>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2A8-4077-B3EB-F39100300C3B}"/>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2A8-4077-B3EB-F39100300C3B}"/>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2A8-4077-B3EB-F39100300C3B}"/>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2A8-4077-B3EB-F39100300C3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68.099999999999994</c:v>
                </c:pt>
                <c:pt idx="16">
                  <c:v>69</c:v>
                </c:pt>
                <c:pt idx="24">
                  <c:v>70.7</c:v>
                </c:pt>
                <c:pt idx="32">
                  <c:v>71.900000000000006</c:v>
                </c:pt>
              </c:numCache>
            </c:numRef>
          </c:xVal>
          <c:yVal>
            <c:numRef>
              <c:f>公会計指標分析・財政指標組合せ分析表!$BP$51:$DC$51</c:f>
              <c:numCache>
                <c:formatCode>#,##0.0;"▲ "#,##0.0</c:formatCode>
                <c:ptCount val="40"/>
                <c:pt idx="0">
                  <c:v>82.4</c:v>
                </c:pt>
                <c:pt idx="8">
                  <c:v>66.7</c:v>
                </c:pt>
                <c:pt idx="16">
                  <c:v>57.3</c:v>
                </c:pt>
                <c:pt idx="24">
                  <c:v>62.2</c:v>
                </c:pt>
                <c:pt idx="32">
                  <c:v>49.4</c:v>
                </c:pt>
              </c:numCache>
            </c:numRef>
          </c:yVal>
          <c:smooth val="0"/>
          <c:extLst>
            <c:ext xmlns:c16="http://schemas.microsoft.com/office/drawing/2014/chart" uri="{C3380CC4-5D6E-409C-BE32-E72D297353CC}">
              <c16:uniqueId val="{00000009-62A8-4077-B3EB-F39100300C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2A8-4077-B3EB-F39100300C3B}"/>
              </c:ext>
            </c:extLst>
          </c:dPt>
          <c:dPt>
            <c:idx val="1"/>
            <c:bubble3D val="0"/>
            <c:extLst>
              <c:ext xmlns:c16="http://schemas.microsoft.com/office/drawing/2014/chart" uri="{C3380CC4-5D6E-409C-BE32-E72D297353CC}">
                <c16:uniqueId val="{0000000B-62A8-4077-B3EB-F39100300C3B}"/>
              </c:ext>
            </c:extLst>
          </c:dPt>
          <c:dPt>
            <c:idx val="2"/>
            <c:bubble3D val="0"/>
            <c:extLst>
              <c:ext xmlns:c16="http://schemas.microsoft.com/office/drawing/2014/chart" uri="{C3380CC4-5D6E-409C-BE32-E72D297353CC}">
                <c16:uniqueId val="{0000000C-62A8-4077-B3EB-F39100300C3B}"/>
              </c:ext>
            </c:extLst>
          </c:dPt>
          <c:dPt>
            <c:idx val="3"/>
            <c:bubble3D val="0"/>
            <c:extLst>
              <c:ext xmlns:c16="http://schemas.microsoft.com/office/drawing/2014/chart" uri="{C3380CC4-5D6E-409C-BE32-E72D297353CC}">
                <c16:uniqueId val="{0000000D-62A8-4077-B3EB-F39100300C3B}"/>
              </c:ext>
            </c:extLst>
          </c:dPt>
          <c:dPt>
            <c:idx val="4"/>
            <c:bubble3D val="0"/>
            <c:extLst>
              <c:ext xmlns:c16="http://schemas.microsoft.com/office/drawing/2014/chart" uri="{C3380CC4-5D6E-409C-BE32-E72D297353CC}">
                <c16:uniqueId val="{0000000E-62A8-4077-B3EB-F39100300C3B}"/>
              </c:ext>
            </c:extLst>
          </c:dPt>
          <c:dPt>
            <c:idx val="8"/>
            <c:bubble3D val="0"/>
            <c:extLst>
              <c:ext xmlns:c16="http://schemas.microsoft.com/office/drawing/2014/chart" uri="{C3380CC4-5D6E-409C-BE32-E72D297353CC}">
                <c16:uniqueId val="{0000000F-62A8-4077-B3EB-F39100300C3B}"/>
              </c:ext>
            </c:extLst>
          </c:dPt>
          <c:dPt>
            <c:idx val="16"/>
            <c:bubble3D val="0"/>
            <c:extLst>
              <c:ext xmlns:c16="http://schemas.microsoft.com/office/drawing/2014/chart" uri="{C3380CC4-5D6E-409C-BE32-E72D297353CC}">
                <c16:uniqueId val="{00000010-62A8-4077-B3EB-F39100300C3B}"/>
              </c:ext>
            </c:extLst>
          </c:dPt>
          <c:dPt>
            <c:idx val="24"/>
            <c:bubble3D val="0"/>
            <c:extLst>
              <c:ext xmlns:c16="http://schemas.microsoft.com/office/drawing/2014/chart" uri="{C3380CC4-5D6E-409C-BE32-E72D297353CC}">
                <c16:uniqueId val="{00000011-62A8-4077-B3EB-F39100300C3B}"/>
              </c:ext>
            </c:extLst>
          </c:dPt>
          <c:dPt>
            <c:idx val="32"/>
            <c:bubble3D val="0"/>
            <c:extLst>
              <c:ext xmlns:c16="http://schemas.microsoft.com/office/drawing/2014/chart" uri="{C3380CC4-5D6E-409C-BE32-E72D297353CC}">
                <c16:uniqueId val="{00000012-62A8-4077-B3EB-F39100300C3B}"/>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2A8-4077-B3EB-F39100300C3B}"/>
                </c:ext>
              </c:extLst>
            </c:dLbl>
            <c:dLbl>
              <c:idx val="1"/>
              <c:delete val="1"/>
              <c:extLst>
                <c:ext xmlns:c15="http://schemas.microsoft.com/office/drawing/2012/chart" uri="{CE6537A1-D6FC-4f65-9D91-7224C49458BB}"/>
                <c:ext xmlns:c16="http://schemas.microsoft.com/office/drawing/2014/chart" uri="{C3380CC4-5D6E-409C-BE32-E72D297353CC}">
                  <c16:uniqueId val="{0000000B-62A8-4077-B3EB-F39100300C3B}"/>
                </c:ext>
              </c:extLst>
            </c:dLbl>
            <c:dLbl>
              <c:idx val="2"/>
              <c:delete val="1"/>
              <c:extLst>
                <c:ext xmlns:c15="http://schemas.microsoft.com/office/drawing/2012/chart" uri="{CE6537A1-D6FC-4f65-9D91-7224C49458BB}"/>
                <c:ext xmlns:c16="http://schemas.microsoft.com/office/drawing/2014/chart" uri="{C3380CC4-5D6E-409C-BE32-E72D297353CC}">
                  <c16:uniqueId val="{0000000C-62A8-4077-B3EB-F39100300C3B}"/>
                </c:ext>
              </c:extLst>
            </c:dLbl>
            <c:dLbl>
              <c:idx val="3"/>
              <c:delete val="1"/>
              <c:extLst>
                <c:ext xmlns:c15="http://schemas.microsoft.com/office/drawing/2012/chart" uri="{CE6537A1-D6FC-4f65-9D91-7224C49458BB}"/>
                <c:ext xmlns:c16="http://schemas.microsoft.com/office/drawing/2014/chart" uri="{C3380CC4-5D6E-409C-BE32-E72D297353CC}">
                  <c16:uniqueId val="{0000000D-62A8-4077-B3EB-F39100300C3B}"/>
                </c:ext>
              </c:extLst>
            </c:dLbl>
            <c:dLbl>
              <c:idx val="4"/>
              <c:delete val="1"/>
              <c:extLst>
                <c:ext xmlns:c15="http://schemas.microsoft.com/office/drawing/2012/chart" uri="{CE6537A1-D6FC-4f65-9D91-7224C49458BB}"/>
                <c:ext xmlns:c16="http://schemas.microsoft.com/office/drawing/2014/chart" uri="{C3380CC4-5D6E-409C-BE32-E72D297353CC}">
                  <c16:uniqueId val="{0000000E-62A8-4077-B3EB-F39100300C3B}"/>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2A8-4077-B3EB-F39100300C3B}"/>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2A8-4077-B3EB-F39100300C3B}"/>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2A8-4077-B3EB-F39100300C3B}"/>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2A8-4077-B3EB-F39100300C3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62A8-4077-B3EB-F39100300C3B}"/>
            </c:ext>
          </c:extLst>
        </c:ser>
        <c:dLbls>
          <c:showLegendKey val="0"/>
          <c:showVal val="1"/>
          <c:showCatName val="0"/>
          <c:showSerName val="0"/>
          <c:showPercent val="0"/>
          <c:showBubbleSize val="0"/>
        </c:dLbls>
        <c:axId val="3"/>
        <c:axId val="2"/>
      </c:scatterChart>
      <c:valAx>
        <c:axId val="3"/>
        <c:scaling>
          <c:orientation val="maxMin"/>
          <c:max val="73"/>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99905482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0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9875485301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FD5-45F6-BD40-79798EC97C35}"/>
              </c:ext>
            </c:extLst>
          </c:dPt>
          <c:dPt>
            <c:idx val="1"/>
            <c:bubble3D val="0"/>
            <c:extLst>
              <c:ext xmlns:c16="http://schemas.microsoft.com/office/drawing/2014/chart" uri="{C3380CC4-5D6E-409C-BE32-E72D297353CC}">
                <c16:uniqueId val="{00000001-2FD5-45F6-BD40-79798EC97C35}"/>
              </c:ext>
            </c:extLst>
          </c:dPt>
          <c:dPt>
            <c:idx val="2"/>
            <c:bubble3D val="0"/>
            <c:extLst>
              <c:ext xmlns:c16="http://schemas.microsoft.com/office/drawing/2014/chart" uri="{C3380CC4-5D6E-409C-BE32-E72D297353CC}">
                <c16:uniqueId val="{00000002-2FD5-45F6-BD40-79798EC97C35}"/>
              </c:ext>
            </c:extLst>
          </c:dPt>
          <c:dPt>
            <c:idx val="3"/>
            <c:bubble3D val="0"/>
            <c:extLst>
              <c:ext xmlns:c16="http://schemas.microsoft.com/office/drawing/2014/chart" uri="{C3380CC4-5D6E-409C-BE32-E72D297353CC}">
                <c16:uniqueId val="{00000003-2FD5-45F6-BD40-79798EC97C35}"/>
              </c:ext>
            </c:extLst>
          </c:dPt>
          <c:dPt>
            <c:idx val="4"/>
            <c:bubble3D val="0"/>
            <c:extLst>
              <c:ext xmlns:c16="http://schemas.microsoft.com/office/drawing/2014/chart" uri="{C3380CC4-5D6E-409C-BE32-E72D297353CC}">
                <c16:uniqueId val="{00000004-2FD5-45F6-BD40-79798EC97C35}"/>
              </c:ext>
            </c:extLst>
          </c:dPt>
          <c:dPt>
            <c:idx val="8"/>
            <c:bubble3D val="0"/>
            <c:extLst>
              <c:ext xmlns:c16="http://schemas.microsoft.com/office/drawing/2014/chart" uri="{C3380CC4-5D6E-409C-BE32-E72D297353CC}">
                <c16:uniqueId val="{00000005-2FD5-45F6-BD40-79798EC97C35}"/>
              </c:ext>
            </c:extLst>
          </c:dPt>
          <c:dPt>
            <c:idx val="16"/>
            <c:bubble3D val="0"/>
            <c:extLst>
              <c:ext xmlns:c16="http://schemas.microsoft.com/office/drawing/2014/chart" uri="{C3380CC4-5D6E-409C-BE32-E72D297353CC}">
                <c16:uniqueId val="{00000006-2FD5-45F6-BD40-79798EC97C35}"/>
              </c:ext>
            </c:extLst>
          </c:dPt>
          <c:dPt>
            <c:idx val="24"/>
            <c:bubble3D val="0"/>
            <c:extLst>
              <c:ext xmlns:c16="http://schemas.microsoft.com/office/drawing/2014/chart" uri="{C3380CC4-5D6E-409C-BE32-E72D297353CC}">
                <c16:uniqueId val="{00000007-2FD5-45F6-BD40-79798EC97C35}"/>
              </c:ext>
            </c:extLst>
          </c:dPt>
          <c:dPt>
            <c:idx val="32"/>
            <c:bubble3D val="0"/>
            <c:extLst>
              <c:ext xmlns:c16="http://schemas.microsoft.com/office/drawing/2014/chart" uri="{C3380CC4-5D6E-409C-BE32-E72D297353CC}">
                <c16:uniqueId val="{00000008-2FD5-45F6-BD40-79798EC97C3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FD5-45F6-BD40-79798EC97C35}"/>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D5-45F6-BD40-79798EC97C35}"/>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D5-45F6-BD40-79798EC97C35}"/>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D5-45F6-BD40-79798EC97C35}"/>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FD5-45F6-BD40-79798EC97C3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FD5-45F6-BD40-79798EC97C3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FD5-45F6-BD40-79798EC97C3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FD5-45F6-BD40-79798EC97C3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FD5-45F6-BD40-79798EC97C3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14.5</c:v>
                </c:pt>
                <c:pt idx="8">
                  <c:v>14</c:v>
                </c:pt>
                <c:pt idx="16">
                  <c:v>12.6</c:v>
                </c:pt>
                <c:pt idx="24">
                  <c:v>11.1</c:v>
                </c:pt>
                <c:pt idx="32">
                  <c:v>10</c:v>
                </c:pt>
              </c:numCache>
            </c:numRef>
          </c:xVal>
          <c:yVal>
            <c:numRef>
              <c:f>公会計指標分析・財政指標組合せ分析表!$BP$73:$DC$73</c:f>
              <c:numCache>
                <c:formatCode>#,##0.0;"▲ "#,##0.0</c:formatCode>
                <c:ptCount val="40"/>
                <c:pt idx="0">
                  <c:v>82.4</c:v>
                </c:pt>
                <c:pt idx="8">
                  <c:v>66.7</c:v>
                </c:pt>
                <c:pt idx="16">
                  <c:v>57.3</c:v>
                </c:pt>
                <c:pt idx="24">
                  <c:v>62.2</c:v>
                </c:pt>
                <c:pt idx="32">
                  <c:v>49.4</c:v>
                </c:pt>
              </c:numCache>
            </c:numRef>
          </c:yVal>
          <c:smooth val="0"/>
          <c:extLst>
            <c:ext xmlns:c16="http://schemas.microsoft.com/office/drawing/2014/chart" uri="{C3380CC4-5D6E-409C-BE32-E72D297353CC}">
              <c16:uniqueId val="{00000009-2FD5-45F6-BD40-79798EC97C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2FD5-45F6-BD40-79798EC97C35}"/>
              </c:ext>
            </c:extLst>
          </c:dPt>
          <c:dPt>
            <c:idx val="1"/>
            <c:bubble3D val="0"/>
            <c:extLst>
              <c:ext xmlns:c16="http://schemas.microsoft.com/office/drawing/2014/chart" uri="{C3380CC4-5D6E-409C-BE32-E72D297353CC}">
                <c16:uniqueId val="{0000000B-2FD5-45F6-BD40-79798EC97C35}"/>
              </c:ext>
            </c:extLst>
          </c:dPt>
          <c:dPt>
            <c:idx val="2"/>
            <c:bubble3D val="0"/>
            <c:extLst>
              <c:ext xmlns:c16="http://schemas.microsoft.com/office/drawing/2014/chart" uri="{C3380CC4-5D6E-409C-BE32-E72D297353CC}">
                <c16:uniqueId val="{0000000C-2FD5-45F6-BD40-79798EC97C35}"/>
              </c:ext>
            </c:extLst>
          </c:dPt>
          <c:dPt>
            <c:idx val="3"/>
            <c:bubble3D val="0"/>
            <c:extLst>
              <c:ext xmlns:c16="http://schemas.microsoft.com/office/drawing/2014/chart" uri="{C3380CC4-5D6E-409C-BE32-E72D297353CC}">
                <c16:uniqueId val="{0000000D-2FD5-45F6-BD40-79798EC97C35}"/>
              </c:ext>
            </c:extLst>
          </c:dPt>
          <c:dPt>
            <c:idx val="4"/>
            <c:bubble3D val="0"/>
            <c:extLst>
              <c:ext xmlns:c16="http://schemas.microsoft.com/office/drawing/2014/chart" uri="{C3380CC4-5D6E-409C-BE32-E72D297353CC}">
                <c16:uniqueId val="{0000000E-2FD5-45F6-BD40-79798EC97C35}"/>
              </c:ext>
            </c:extLst>
          </c:dPt>
          <c:dPt>
            <c:idx val="8"/>
            <c:bubble3D val="0"/>
            <c:extLst>
              <c:ext xmlns:c16="http://schemas.microsoft.com/office/drawing/2014/chart" uri="{C3380CC4-5D6E-409C-BE32-E72D297353CC}">
                <c16:uniqueId val="{0000000F-2FD5-45F6-BD40-79798EC97C35}"/>
              </c:ext>
            </c:extLst>
          </c:dPt>
          <c:dPt>
            <c:idx val="16"/>
            <c:bubble3D val="0"/>
            <c:extLst>
              <c:ext xmlns:c16="http://schemas.microsoft.com/office/drawing/2014/chart" uri="{C3380CC4-5D6E-409C-BE32-E72D297353CC}">
                <c16:uniqueId val="{00000010-2FD5-45F6-BD40-79798EC97C35}"/>
              </c:ext>
            </c:extLst>
          </c:dPt>
          <c:dPt>
            <c:idx val="24"/>
            <c:bubble3D val="0"/>
            <c:extLst>
              <c:ext xmlns:c16="http://schemas.microsoft.com/office/drawing/2014/chart" uri="{C3380CC4-5D6E-409C-BE32-E72D297353CC}">
                <c16:uniqueId val="{00000011-2FD5-45F6-BD40-79798EC97C35}"/>
              </c:ext>
            </c:extLst>
          </c:dPt>
          <c:dPt>
            <c:idx val="32"/>
            <c:bubble3D val="0"/>
            <c:extLst>
              <c:ext xmlns:c16="http://schemas.microsoft.com/office/drawing/2014/chart" uri="{C3380CC4-5D6E-409C-BE32-E72D297353CC}">
                <c16:uniqueId val="{00000012-2FD5-45F6-BD40-79798EC97C3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FD5-45F6-BD40-79798EC97C35}"/>
                </c:ext>
              </c:extLst>
            </c:dLbl>
            <c:dLbl>
              <c:idx val="1"/>
              <c:delete val="1"/>
              <c:extLst>
                <c:ext xmlns:c15="http://schemas.microsoft.com/office/drawing/2012/chart" uri="{CE6537A1-D6FC-4f65-9D91-7224C49458BB}"/>
                <c:ext xmlns:c16="http://schemas.microsoft.com/office/drawing/2014/chart" uri="{C3380CC4-5D6E-409C-BE32-E72D297353CC}">
                  <c16:uniqueId val="{0000000B-2FD5-45F6-BD40-79798EC97C35}"/>
                </c:ext>
              </c:extLst>
            </c:dLbl>
            <c:dLbl>
              <c:idx val="2"/>
              <c:delete val="1"/>
              <c:extLst>
                <c:ext xmlns:c15="http://schemas.microsoft.com/office/drawing/2012/chart" uri="{CE6537A1-D6FC-4f65-9D91-7224C49458BB}"/>
                <c:ext xmlns:c16="http://schemas.microsoft.com/office/drawing/2014/chart" uri="{C3380CC4-5D6E-409C-BE32-E72D297353CC}">
                  <c16:uniqueId val="{0000000C-2FD5-45F6-BD40-79798EC97C35}"/>
                </c:ext>
              </c:extLst>
            </c:dLbl>
            <c:dLbl>
              <c:idx val="3"/>
              <c:delete val="1"/>
              <c:extLst>
                <c:ext xmlns:c15="http://schemas.microsoft.com/office/drawing/2012/chart" uri="{CE6537A1-D6FC-4f65-9D91-7224C49458BB}"/>
                <c:ext xmlns:c16="http://schemas.microsoft.com/office/drawing/2014/chart" uri="{C3380CC4-5D6E-409C-BE32-E72D297353CC}">
                  <c16:uniqueId val="{0000000D-2FD5-45F6-BD40-79798EC97C35}"/>
                </c:ext>
              </c:extLst>
            </c:dLbl>
            <c:dLbl>
              <c:idx val="4"/>
              <c:delete val="1"/>
              <c:extLst>
                <c:ext xmlns:c15="http://schemas.microsoft.com/office/drawing/2012/chart" uri="{CE6537A1-D6FC-4f65-9D91-7224C49458BB}"/>
                <c:ext xmlns:c16="http://schemas.microsoft.com/office/drawing/2014/chart" uri="{C3380CC4-5D6E-409C-BE32-E72D297353CC}">
                  <c16:uniqueId val="{0000000E-2FD5-45F6-BD40-79798EC97C35}"/>
                </c:ext>
              </c:extLst>
            </c:dLbl>
            <c:dLbl>
              <c:idx val="8"/>
              <c:layout>
                <c:manualLayout>
                  <c:x val="0"/>
                  <c:y val="3.9218251573558743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FD5-45F6-BD40-79798EC97C35}"/>
                </c:ext>
              </c:extLst>
            </c:dLbl>
            <c:dLbl>
              <c:idx val="16"/>
              <c:layout>
                <c:manualLayout>
                  <c:x val="0"/>
                  <c:y val="2.155068781778565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FD5-45F6-BD40-79798EC97C35}"/>
                </c:ext>
              </c:extLst>
            </c:dLbl>
            <c:dLbl>
              <c:idx val="24"/>
              <c:layout>
                <c:manualLayout>
                  <c:x val="0"/>
                  <c:y val="-3.30731683593544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FD5-45F6-BD40-79798EC97C35}"/>
                </c:ext>
              </c:extLst>
            </c:dLbl>
            <c:dLbl>
              <c:idx val="32"/>
              <c:layout>
                <c:manualLayout>
                  <c:x val="0"/>
                  <c:y val="7.6013403593516576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FD5-45F6-BD40-79798EC97C3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2FD5-45F6-BD40-79798EC97C35}"/>
            </c:ext>
          </c:extLst>
        </c:ser>
        <c:dLbls>
          <c:showLegendKey val="0"/>
          <c:showVal val="1"/>
          <c:showCatName val="0"/>
          <c:showSerName val="0"/>
          <c:showPercent val="0"/>
          <c:showBubbleSize val="0"/>
        </c:dLbls>
        <c:axId val="3"/>
        <c:axId val="2"/>
      </c:scatterChart>
      <c:valAx>
        <c:axId val="3"/>
        <c:scaling>
          <c:orientation val="maxMin"/>
          <c:max val="15"/>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806447990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0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11480"/>
          <a:ext cx="1149921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8780"/>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24180"/>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9580"/>
          <a:ext cx="34747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8780"/>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24180"/>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9580"/>
          <a:ext cx="23228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79830"/>
          <a:ext cx="873379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211580"/>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38100</xdr:rowOff>
    </xdr:from>
    <xdr:to>
      <xdr:col>16</xdr:col>
      <xdr:colOff>189865</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211580"/>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211580"/>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3063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3063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3063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49780"/>
          <a:ext cx="18351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189865</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49780"/>
          <a:ext cx="311340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79830"/>
          <a:ext cx="129730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4333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5062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828800"/>
          <a:ext cx="115189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3223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127000</xdr:rowOff>
    </xdr:from>
    <xdr:to>
      <xdr:col>51</xdr:col>
      <xdr:colOff>189865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803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22225</xdr:rowOff>
    </xdr:from>
    <xdr:to>
      <xdr:col>51</xdr:col>
      <xdr:colOff>189865</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7678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814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405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0625"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945130"/>
          <a:ext cx="8810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180" cy="25908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91510"/>
          <a:ext cx="57581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4900"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441700"/>
          <a:ext cx="8724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74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88080"/>
          <a:ext cx="5960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578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938270"/>
          <a:ext cx="814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190" cy="42481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88460"/>
          <a:ext cx="8759190" cy="4248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150" cy="25908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43484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924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260340"/>
          <a:ext cx="1272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100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15620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34289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189865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65277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189865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96265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chemeClr val="dk1"/>
              </a:solidFill>
              <a:effectLst/>
              <a:latin typeface="ＭＳ Ｐゴシック"/>
              <a:ea typeface="ＭＳ Ｐゴシック"/>
              <a:cs typeface="+mn-cs"/>
            </a:rPr>
            <a:t>　</a:t>
          </a:r>
          <a:r>
            <a:rPr kumimoji="1" lang="ja-JP" altLang="ja-JP" sz="1050">
              <a:solidFill>
                <a:schemeClr val="dk1"/>
              </a:solidFill>
              <a:effectLst/>
              <a:latin typeface="ＭＳ Ｐゴシック"/>
              <a:ea typeface="ＭＳ Ｐゴシック"/>
              <a:cs typeface="+mn-cs"/>
            </a:rPr>
            <a:t>人口の減少や全国平均を上回る高齢化率（令和</a:t>
          </a:r>
          <a:r>
            <a:rPr kumimoji="1" lang="ja-JP" altLang="en-US" sz="1050">
              <a:solidFill>
                <a:schemeClr val="dk1"/>
              </a:solidFill>
              <a:effectLst/>
              <a:latin typeface="ＭＳ Ｐゴシック"/>
              <a:ea typeface="ＭＳ Ｐゴシック"/>
              <a:cs typeface="+mn-cs"/>
            </a:rPr>
            <a:t>６</a:t>
          </a:r>
          <a:r>
            <a:rPr kumimoji="1" lang="ja-JP" altLang="ja-JP" sz="1050">
              <a:solidFill>
                <a:schemeClr val="dk1"/>
              </a:solidFill>
              <a:effectLst/>
              <a:latin typeface="ＭＳ Ｐゴシック"/>
              <a:ea typeface="ＭＳ Ｐゴシック"/>
              <a:cs typeface="+mn-cs"/>
            </a:rPr>
            <a:t>年度末３６．７％）に加え、市内に中心となる産業が少なく、財政基盤が弱いため、地方交付税に依存する体質となっている。</a:t>
          </a:r>
          <a:endParaRPr lang="ja-JP" altLang="ja-JP" sz="120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　令和３年度から実施している「第４期相生市行財政健全化計画」に基づき、人口減少対策としての各種施策を実施し、歳入の確保に努めている。さらに普通建設事業等の削減及び平準化を行い持続可能な財政運営を行った。</a:t>
          </a:r>
          <a:endParaRPr lang="ja-JP" altLang="ja-JP" sz="1200">
            <a:effectLst/>
            <a:latin typeface="ＭＳ Ｐゴシック"/>
            <a:ea typeface="ＭＳ Ｐゴシック"/>
          </a:endParaRPr>
        </a:p>
        <a:p>
          <a:r>
            <a:rPr kumimoji="1" lang="ja-JP" altLang="ja-JP" sz="1050">
              <a:solidFill>
                <a:schemeClr val="dk1"/>
              </a:solidFill>
              <a:effectLst/>
              <a:latin typeface="ＭＳ Ｐゴシック"/>
              <a:ea typeface="ＭＳ Ｐゴシック"/>
              <a:cs typeface="+mn-cs"/>
            </a:rPr>
            <a:t>　今後も行財政健全化を進め、事業の選択と集中を行い、活力あるまちづくりを展開しつつ、行財政の健全化を図ることで、財政基盤の強化に努める。</a:t>
          </a:r>
          <a:endParaRPr lang="ja-JP" altLang="ja-JP" sz="1200">
            <a:effectLst/>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131445</xdr:rowOff>
    </xdr:from>
    <xdr:to>
      <xdr:col>27</xdr:col>
      <xdr:colOff>184150</xdr:colOff>
      <xdr:row>45</xdr:row>
      <xdr:rowOff>131445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2945" y="7675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2945" y="7338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84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199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2945" y="7000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2945" y="6664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908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2945" y="6327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2945" y="59899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0294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0294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113665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500245" y="6123940"/>
          <a:ext cx="0" cy="1365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85725</xdr:rowOff>
    </xdr:from>
    <xdr:ext cx="761365" cy="2584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569460" y="7461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113665</xdr:rowOff>
    </xdr:from>
    <xdr:to>
      <xdr:col>24</xdr:col>
      <xdr:colOff>12700</xdr:colOff>
      <xdr:row>44</xdr:row>
      <xdr:rowOff>113665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11345" y="74898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3810</xdr:rowOff>
    </xdr:from>
    <xdr:ext cx="761365" cy="259080"/>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569460" y="58712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411345" y="6123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75565</xdr:rowOff>
    </xdr:from>
    <xdr:to>
      <xdr:col>23</xdr:col>
      <xdr:colOff>133350</xdr:colOff>
      <xdr:row>40</xdr:row>
      <xdr:rowOff>92710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740785" y="6781165"/>
          <a:ext cx="7594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167640</xdr:rowOff>
    </xdr:from>
    <xdr:ext cx="761365" cy="25908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569460" y="687324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44944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75565</xdr:rowOff>
    </xdr:from>
    <xdr:to>
      <xdr:col>19</xdr:col>
      <xdr:colOff>133350</xdr:colOff>
      <xdr:row>40</xdr:row>
      <xdr:rowOff>92710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930525" y="6781165"/>
          <a:ext cx="8102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689985"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59080"/>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399155" y="6985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40640</xdr:rowOff>
    </xdr:from>
    <xdr:to>
      <xdr:col>15</xdr:col>
      <xdr:colOff>82550</xdr:colOff>
      <xdr:row>40</xdr:row>
      <xdr:rowOff>75565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120265" y="6746240"/>
          <a:ext cx="8102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8255</xdr:rowOff>
    </xdr:from>
    <xdr:to>
      <xdr:col>15</xdr:col>
      <xdr:colOff>133350</xdr:colOff>
      <xdr:row>41</xdr:row>
      <xdr:rowOff>109855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879725" y="688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94615</xdr:rowOff>
    </xdr:from>
    <xdr:ext cx="761365" cy="259080"/>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588895" y="69678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40</xdr:row>
      <xdr:rowOff>6350</xdr:rowOff>
    </xdr:from>
    <xdr:to>
      <xdr:col>11</xdr:col>
      <xdr:colOff>31750</xdr:colOff>
      <xdr:row>40</xdr:row>
      <xdr:rowOff>40640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29055" y="6711950"/>
          <a:ext cx="79121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40</xdr:row>
      <xdr:rowOff>162560</xdr:rowOff>
    </xdr:from>
    <xdr:to>
      <xdr:col>11</xdr:col>
      <xdr:colOff>82550</xdr:colOff>
      <xdr:row>41</xdr:row>
      <xdr:rowOff>92710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088515" y="68681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77470</xdr:rowOff>
    </xdr:from>
    <xdr:ext cx="761365"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778635" y="69507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278890" y="666496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41910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68375" y="6747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1365"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30403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1365"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54457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3431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240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1365"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3347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24765</xdr:rowOff>
    </xdr:from>
    <xdr:to>
      <xdr:col>23</xdr:col>
      <xdr:colOff>184150</xdr:colOff>
      <xdr:row>40</xdr:row>
      <xdr:rowOff>126365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449445" y="673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41275</xdr:rowOff>
    </xdr:from>
    <xdr:ext cx="761365" cy="25908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569460" y="65792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41910</xdr:rowOff>
    </xdr:from>
    <xdr:to>
      <xdr:col>19</xdr:col>
      <xdr:colOff>184150</xdr:colOff>
      <xdr:row>40</xdr:row>
      <xdr:rowOff>143510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689985" y="674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153670</xdr:rowOff>
    </xdr:from>
    <xdr:ext cx="736600" cy="25908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399155" y="6523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24765</xdr:rowOff>
    </xdr:from>
    <xdr:to>
      <xdr:col>15</xdr:col>
      <xdr:colOff>133350</xdr:colOff>
      <xdr:row>40</xdr:row>
      <xdr:rowOff>126365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879725" y="673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136525</xdr:rowOff>
    </xdr:from>
    <xdr:ext cx="761365"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588895" y="6506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39</xdr:row>
      <xdr:rowOff>161290</xdr:rowOff>
    </xdr:from>
    <xdr:to>
      <xdr:col>11</xdr:col>
      <xdr:colOff>82550</xdr:colOff>
      <xdr:row>40</xdr:row>
      <xdr:rowOff>91440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088515" y="66992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101600</xdr:rowOff>
    </xdr:from>
    <xdr:ext cx="761365"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778635" y="6471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278890" y="66649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67310</xdr:rowOff>
    </xdr:from>
    <xdr:ext cx="762000" cy="25908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68375" y="643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0294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275" cy="3092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36065" y="898652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77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964180"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54320" y="888238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54320" y="906526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4784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4784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7054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7054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0294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8132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189865</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81320" y="937895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189865</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588635" y="968883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経常一般財源は、大口法人の操業開始による法人市民税の増加や高額償却資産の増加による固定資産税の増加により地方税が増収したことで、地方交付税が減収し、また、地方財政計画における発行限度額減少に伴い臨時財政対策債が減少したものの、地方税の増収による影響が大きく、前年度と比べて増加した。経常経費充当一般財源は、人事院勧告による給与改定等により人件費が増加したものの、公債費等が減少したことで、前年度と比べて減少した。　経常収支比率は、前年度と比べて改善したものの、高い水準にある。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今後、公共施設の長寿命化対策等の財源として地方債の借入を予定しており、高い水準での推移が見込まれるため、今まで以上に事業全般について見直しを行い、経常経費の抑制に努め、比率の改善を図る。</a:t>
          </a:r>
        </a:p>
      </xdr:txBody>
    </xdr:sp>
    <xdr:clientData/>
  </xdr:twoCellAnchor>
  <xdr:oneCellAnchor>
    <xdr:from>
      <xdr:col>3</xdr:col>
      <xdr:colOff>95250</xdr:colOff>
      <xdr:row>54</xdr:row>
      <xdr:rowOff>140335</xdr:rowOff>
    </xdr:from>
    <xdr:ext cx="297815" cy="224790"/>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64845" y="9192895"/>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96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2945" y="112636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2945" y="107924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84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4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2945" y="103212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84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182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2945" y="98501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0294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84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236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0294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61595</xdr:rowOff>
    </xdr:from>
    <xdr:to>
      <xdr:col>23</xdr:col>
      <xdr:colOff>133350</xdr:colOff>
      <xdr:row>66</xdr:row>
      <xdr:rowOff>635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500245" y="9952355"/>
          <a:ext cx="0" cy="1112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144145</xdr:rowOff>
    </xdr:from>
    <xdr:ext cx="761365" cy="2584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4569460" y="110407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635</xdr:rowOff>
    </xdr:from>
    <xdr:to>
      <xdr:col>24</xdr:col>
      <xdr:colOff>12700</xdr:colOff>
      <xdr:row>66</xdr:row>
      <xdr:rowOff>635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411345" y="110648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147955</xdr:rowOff>
    </xdr:from>
    <xdr:ext cx="761365" cy="2584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4569460" y="97034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61595</xdr:rowOff>
    </xdr:from>
    <xdr:to>
      <xdr:col>24</xdr:col>
      <xdr:colOff>12700</xdr:colOff>
      <xdr:row>59</xdr:row>
      <xdr:rowOff>61595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411345" y="99523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111760</xdr:rowOff>
    </xdr:from>
    <xdr:to>
      <xdr:col>23</xdr:col>
      <xdr:colOff>133350</xdr:colOff>
      <xdr:row>64</xdr:row>
      <xdr:rowOff>10160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740785" y="10505440"/>
          <a:ext cx="759460" cy="233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71755</xdr:rowOff>
    </xdr:from>
    <xdr:ext cx="761365" cy="2584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4569460" y="1046543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99695</xdr:rowOff>
    </xdr:from>
    <xdr:to>
      <xdr:col>23</xdr:col>
      <xdr:colOff>184150</xdr:colOff>
      <xdr:row>63</xdr:row>
      <xdr:rowOff>29845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449445" y="10493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10160</xdr:rowOff>
    </xdr:from>
    <xdr:to>
      <xdr:col>19</xdr:col>
      <xdr:colOff>133350</xdr:colOff>
      <xdr:row>64</xdr:row>
      <xdr:rowOff>20320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930525" y="10739120"/>
          <a:ext cx="8102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689985"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6350</xdr:rowOff>
    </xdr:from>
    <xdr:ext cx="7366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399155" y="10232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20320</xdr:rowOff>
    </xdr:from>
    <xdr:to>
      <xdr:col>15</xdr:col>
      <xdr:colOff>82550</xdr:colOff>
      <xdr:row>64</xdr:row>
      <xdr:rowOff>20320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120265" y="10414000"/>
          <a:ext cx="81026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160020</xdr:rowOff>
    </xdr:from>
    <xdr:to>
      <xdr:col>15</xdr:col>
      <xdr:colOff>133350</xdr:colOff>
      <xdr:row>62</xdr:row>
      <xdr:rowOff>90170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879725" y="10386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100330</xdr:rowOff>
    </xdr:from>
    <xdr:ext cx="761365"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588895" y="10158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62</xdr:row>
      <xdr:rowOff>20320</xdr:rowOff>
    </xdr:from>
    <xdr:to>
      <xdr:col>11</xdr:col>
      <xdr:colOff>31750</xdr:colOff>
      <xdr:row>64</xdr:row>
      <xdr:rowOff>24765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329055" y="10414000"/>
          <a:ext cx="791210" cy="339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60</xdr:row>
      <xdr:rowOff>133985</xdr:rowOff>
    </xdr:from>
    <xdr:to>
      <xdr:col>11</xdr:col>
      <xdr:colOff>82550</xdr:colOff>
      <xdr:row>61</xdr:row>
      <xdr:rowOff>64135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088515" y="1019238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74295</xdr:rowOff>
    </xdr:from>
    <xdr:ext cx="761365" cy="2584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78635" y="99650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107315</xdr:rowOff>
    </xdr:from>
    <xdr:to>
      <xdr:col>7</xdr:col>
      <xdr:colOff>31750</xdr:colOff>
      <xdr:row>62</xdr:row>
      <xdr:rowOff>37465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278890" y="1033335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47625</xdr:rowOff>
    </xdr:from>
    <xdr:ext cx="762000" cy="2584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968375" y="10106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167640</xdr:rowOff>
    </xdr:from>
    <xdr:ext cx="761365"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30403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167640</xdr:rowOff>
    </xdr:from>
    <xdr:ext cx="761365"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54457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167640</xdr:rowOff>
    </xdr:from>
    <xdr:ext cx="762000"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73431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167640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240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167640</xdr:rowOff>
    </xdr:from>
    <xdr:ext cx="761365" cy="25908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13347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60960</xdr:rowOff>
    </xdr:from>
    <xdr:to>
      <xdr:col>23</xdr:col>
      <xdr:colOff>184150</xdr:colOff>
      <xdr:row>62</xdr:row>
      <xdr:rowOff>162560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449445"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77470</xdr:rowOff>
    </xdr:from>
    <xdr:ext cx="761365" cy="25908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4569460" y="10303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130810</xdr:rowOff>
    </xdr:from>
    <xdr:to>
      <xdr:col>19</xdr:col>
      <xdr:colOff>184150</xdr:colOff>
      <xdr:row>64</xdr:row>
      <xdr:rowOff>60960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689985" y="10692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45720</xdr:rowOff>
    </xdr:from>
    <xdr:ext cx="7366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399155" y="10774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140970</xdr:rowOff>
    </xdr:from>
    <xdr:to>
      <xdr:col>15</xdr:col>
      <xdr:colOff>133350</xdr:colOff>
      <xdr:row>64</xdr:row>
      <xdr:rowOff>71120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879725" y="10702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55880</xdr:rowOff>
    </xdr:from>
    <xdr:ext cx="761365"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588895" y="107848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61</xdr:row>
      <xdr:rowOff>140970</xdr:rowOff>
    </xdr:from>
    <xdr:to>
      <xdr:col>11</xdr:col>
      <xdr:colOff>82550</xdr:colOff>
      <xdr:row>62</xdr:row>
      <xdr:rowOff>71120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088515" y="1036701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1365" cy="259080"/>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778635" y="10449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145415</xdr:rowOff>
    </xdr:from>
    <xdr:to>
      <xdr:col>7</xdr:col>
      <xdr:colOff>31750</xdr:colOff>
      <xdr:row>64</xdr:row>
      <xdr:rowOff>75565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278890" y="107067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60325</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968375" y="10789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0294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140335</xdr:rowOff>
    </xdr:from>
    <xdr:ext cx="3218180" cy="30861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744855" y="12713335"/>
          <a:ext cx="32181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377507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[156,277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354320" y="1260475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54320" y="1279144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84784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4784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817054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7054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163,381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0294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48132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189865</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81320" y="13101320"/>
          <a:ext cx="3442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5588635" y="13411200"/>
          <a:ext cx="523367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類似団体と比較して低いのは、平成１８年度から平成２２年度にかけて実施した「第１期相生市行財政健全化計画」による徹底した経費削減の効果であり、さらに平成２５年度より消防業務を一部事務組合で行っていることによるものであ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また、行財政健全化計画のもと普通建設事業等の削減及び平準化などを実施していることにもよる。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しかしながら、物価高騰の影響により上昇傾向にあり、今後、公共施設の老朽化対策経費などの増加が見込まれるため、引き続き経常経費の削減に努める。</a:t>
          </a:r>
        </a:p>
      </xdr:txBody>
    </xdr:sp>
    <xdr:clientData/>
  </xdr:twoCellAnchor>
  <xdr:oneCellAnchor>
    <xdr:from>
      <xdr:col>3</xdr:col>
      <xdr:colOff>95250</xdr:colOff>
      <xdr:row>77</xdr:row>
      <xdr:rowOff>6350</xdr:rowOff>
    </xdr:from>
    <xdr:ext cx="349250" cy="22542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64845" y="1291463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0294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2945" y="149898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5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2945" y="14518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38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2945" y="1404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84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909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2945" y="13576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43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294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0294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117475</xdr:rowOff>
    </xdr:from>
    <xdr:to>
      <xdr:col>23</xdr:col>
      <xdr:colOff>133350</xdr:colOff>
      <xdr:row>89</xdr:row>
      <xdr:rowOff>158750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500245" y="1386395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130810</xdr:rowOff>
    </xdr:from>
    <xdr:ext cx="761365"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4569460" y="15050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158750</xdr:rowOff>
    </xdr:from>
    <xdr:to>
      <xdr:col>24</xdr:col>
      <xdr:colOff>12700</xdr:colOff>
      <xdr:row>89</xdr:row>
      <xdr:rowOff>158750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411345" y="15078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32385</xdr:rowOff>
    </xdr:from>
    <xdr:ext cx="761365" cy="2584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4569460" y="13611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dr:col>23</xdr:col>
      <xdr:colOff>44450</xdr:colOff>
      <xdr:row>82</xdr:row>
      <xdr:rowOff>117475</xdr:rowOff>
    </xdr:from>
    <xdr:to>
      <xdr:col>24</xdr:col>
      <xdr:colOff>12700</xdr:colOff>
      <xdr:row>82</xdr:row>
      <xdr:rowOff>117475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11345" y="138639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12700</xdr:rowOff>
    </xdr:from>
    <xdr:to>
      <xdr:col>23</xdr:col>
      <xdr:colOff>133350</xdr:colOff>
      <xdr:row>83</xdr:row>
      <xdr:rowOff>28575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3740785" y="13926820"/>
          <a:ext cx="7594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1365" cy="2584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4569460" y="1394841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62230</xdr:rowOff>
    </xdr:from>
    <xdr:to>
      <xdr:col>23</xdr:col>
      <xdr:colOff>184150</xdr:colOff>
      <xdr:row>83</xdr:row>
      <xdr:rowOff>163830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449445" y="1397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12065</xdr:rowOff>
    </xdr:from>
    <xdr:to>
      <xdr:col>19</xdr:col>
      <xdr:colOff>133350</xdr:colOff>
      <xdr:row>83</xdr:row>
      <xdr:rowOff>12700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2930525" y="13926185"/>
          <a:ext cx="8102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34925</xdr:rowOff>
    </xdr:from>
    <xdr:to>
      <xdr:col>19</xdr:col>
      <xdr:colOff>184150</xdr:colOff>
      <xdr:row>83</xdr:row>
      <xdr:rowOff>136525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3689985"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120650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399155" y="14034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3810</xdr:rowOff>
    </xdr:from>
    <xdr:to>
      <xdr:col>15</xdr:col>
      <xdr:colOff>82550</xdr:colOff>
      <xdr:row>83</xdr:row>
      <xdr:rowOff>12065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120265" y="13917930"/>
          <a:ext cx="8102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37465</xdr:rowOff>
    </xdr:from>
    <xdr:to>
      <xdr:col>15</xdr:col>
      <xdr:colOff>133350</xdr:colOff>
      <xdr:row>83</xdr:row>
      <xdr:rowOff>139065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2879725" y="1395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123825</xdr:rowOff>
    </xdr:from>
    <xdr:ext cx="761365" cy="2584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588895" y="14037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82</xdr:row>
      <xdr:rowOff>151765</xdr:rowOff>
    </xdr:from>
    <xdr:to>
      <xdr:col>11</xdr:col>
      <xdr:colOff>31750</xdr:colOff>
      <xdr:row>83</xdr:row>
      <xdr:rowOff>3810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329055" y="13898245"/>
          <a:ext cx="79121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83</xdr:row>
      <xdr:rowOff>26035</xdr:rowOff>
    </xdr:from>
    <xdr:to>
      <xdr:col>11</xdr:col>
      <xdr:colOff>82550</xdr:colOff>
      <xdr:row>83</xdr:row>
      <xdr:rowOff>127635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088515" y="13940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112395</xdr:rowOff>
    </xdr:from>
    <xdr:ext cx="761365"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778635" y="14026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160020</xdr:rowOff>
    </xdr:from>
    <xdr:to>
      <xdr:col>7</xdr:col>
      <xdr:colOff>31750</xdr:colOff>
      <xdr:row>83</xdr:row>
      <xdr:rowOff>90170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278890" y="1390650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74930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968375" y="13989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1365" cy="2584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30403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1365" cy="2584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54457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84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3431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84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2405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584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13347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148590</xdr:rowOff>
    </xdr:from>
    <xdr:to>
      <xdr:col>23</xdr:col>
      <xdr:colOff>184150</xdr:colOff>
      <xdr:row>83</xdr:row>
      <xdr:rowOff>78740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449445" y="13895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69850</xdr:rowOff>
    </xdr:from>
    <xdr:ext cx="761365" cy="2584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4569460" y="138163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156,277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133350</xdr:rowOff>
    </xdr:from>
    <xdr:to>
      <xdr:col>19</xdr:col>
      <xdr:colOff>184150</xdr:colOff>
      <xdr:row>83</xdr:row>
      <xdr:rowOff>63500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689985" y="13879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73660</xdr:rowOff>
    </xdr:from>
    <xdr:ext cx="736600" cy="2584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399155" y="136525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149,960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132715</xdr:rowOff>
    </xdr:from>
    <xdr:to>
      <xdr:col>15</xdr:col>
      <xdr:colOff>133350</xdr:colOff>
      <xdr:row>83</xdr:row>
      <xdr:rowOff>62865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879725" y="13879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73025</xdr:rowOff>
    </xdr:from>
    <xdr:ext cx="761365" cy="2584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588895" y="13651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149,648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82</xdr:row>
      <xdr:rowOff>124460</xdr:rowOff>
    </xdr:from>
    <xdr:to>
      <xdr:col>11</xdr:col>
      <xdr:colOff>82550</xdr:colOff>
      <xdr:row>83</xdr:row>
      <xdr:rowOff>54610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088515" y="1387094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64770</xdr:rowOff>
    </xdr:from>
    <xdr:ext cx="761365"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778635" y="13643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146,434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100965</xdr:rowOff>
    </xdr:from>
    <xdr:to>
      <xdr:col>7</xdr:col>
      <xdr:colOff>31750</xdr:colOff>
      <xdr:row>83</xdr:row>
      <xdr:rowOff>31115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278890" y="138474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41275</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968375" y="13620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136,531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162621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140335</xdr:rowOff>
    </xdr:from>
    <xdr:ext cx="1652905" cy="30861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2371705" y="12713335"/>
          <a:ext cx="1652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994765" y="126873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6297275" y="1260475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297275" y="1279144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79079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79079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11350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11350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162621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40459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404590" y="1310132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6518255" y="13411200"/>
          <a:ext cx="524065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給与制度については、以前より人事院勧告及び国公に準拠しており、適正な給与水準を維持してきている。今後も引き続き適正な給与水準の維持に努める。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162621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1365"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0942955" y="15322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626215" y="1512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64770</xdr:rowOff>
    </xdr:from>
    <xdr:ext cx="761365"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942955" y="14984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626215" y="147866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1365" cy="25908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942955" y="14648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44494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1365"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43109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4112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1365"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3974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37756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1365"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3637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3438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1365"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3300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1365"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29628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62621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27305</xdr:rowOff>
    </xdr:from>
    <xdr:to>
      <xdr:col>81</xdr:col>
      <xdr:colOff>44450</xdr:colOff>
      <xdr:row>89</xdr:row>
      <xdr:rowOff>635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423515" y="13438505"/>
          <a:ext cx="0" cy="14820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144145</xdr:rowOff>
    </xdr:from>
    <xdr:ext cx="761365" cy="2584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512415" y="14896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635</xdr:rowOff>
    </xdr:from>
    <xdr:to>
      <xdr:col>81</xdr:col>
      <xdr:colOff>133350</xdr:colOff>
      <xdr:row>89</xdr:row>
      <xdr:rowOff>635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354300" y="149205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113665</xdr:rowOff>
    </xdr:from>
    <xdr:ext cx="761365" cy="25908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512415" y="131895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27305</xdr:rowOff>
    </xdr:from>
    <xdr:to>
      <xdr:col>81</xdr:col>
      <xdr:colOff>133350</xdr:colOff>
      <xdr:row>80</xdr:row>
      <xdr:rowOff>27305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354300" y="134385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133985</xdr:rowOff>
    </xdr:from>
    <xdr:to>
      <xdr:col>81</xdr:col>
      <xdr:colOff>44450</xdr:colOff>
      <xdr:row>84</xdr:row>
      <xdr:rowOff>133985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664055" y="14215745"/>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47625</xdr:rowOff>
    </xdr:from>
    <xdr:ext cx="761365" cy="2584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512415" y="1379410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83</xdr:row>
      <xdr:rowOff>31115</xdr:rowOff>
    </xdr:from>
    <xdr:to>
      <xdr:col>81</xdr:col>
      <xdr:colOff>95250</xdr:colOff>
      <xdr:row>83</xdr:row>
      <xdr:rowOff>132715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379065" y="139452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84</xdr:row>
      <xdr:rowOff>133985</xdr:rowOff>
    </xdr:from>
    <xdr:to>
      <xdr:col>77</xdr:col>
      <xdr:colOff>44450</xdr:colOff>
      <xdr:row>85</xdr:row>
      <xdr:rowOff>66040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860145" y="14215745"/>
          <a:ext cx="80391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83</xdr:row>
      <xdr:rowOff>13335</xdr:rowOff>
    </xdr:from>
    <xdr:to>
      <xdr:col>77</xdr:col>
      <xdr:colOff>95250</xdr:colOff>
      <xdr:row>83</xdr:row>
      <xdr:rowOff>114935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619605" y="139274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125095</xdr:rowOff>
    </xdr:from>
    <xdr:ext cx="736600" cy="2584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322425" y="137039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14605</xdr:rowOff>
    </xdr:from>
    <xdr:to>
      <xdr:col>72</xdr:col>
      <xdr:colOff>189865</xdr:colOff>
      <xdr:row>85</xdr:row>
      <xdr:rowOff>66040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3063220" y="14264005"/>
          <a:ext cx="7969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822680" y="139966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22860</xdr:rowOff>
    </xdr:from>
    <xdr:ext cx="761365"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512165" y="137693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14605</xdr:rowOff>
    </xdr:from>
    <xdr:to>
      <xdr:col>68</xdr:col>
      <xdr:colOff>152400</xdr:colOff>
      <xdr:row>85</xdr:row>
      <xdr:rowOff>83185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2252960" y="14264005"/>
          <a:ext cx="81026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99695</xdr:rowOff>
    </xdr:from>
    <xdr:to>
      <xdr:col>68</xdr:col>
      <xdr:colOff>189865</xdr:colOff>
      <xdr:row>84</xdr:row>
      <xdr:rowOff>29845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012420" y="1401381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82</xdr:row>
      <xdr:rowOff>40005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720955" y="13786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99695</xdr:rowOff>
    </xdr:from>
    <xdr:to>
      <xdr:col>64</xdr:col>
      <xdr:colOff>152400</xdr:colOff>
      <xdr:row>84</xdr:row>
      <xdr:rowOff>29845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202160" y="1401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40005</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1911330" y="13786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1365" cy="2584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22730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1365" cy="2584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467840"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35560</xdr:rowOff>
    </xdr:from>
    <xdr:ext cx="762000" cy="2584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670280"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84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867005" y="15458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1365" cy="2584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056745" y="154584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84</xdr:row>
      <xdr:rowOff>83185</xdr:rowOff>
    </xdr:from>
    <xdr:to>
      <xdr:col>81</xdr:col>
      <xdr:colOff>95250</xdr:colOff>
      <xdr:row>85</xdr:row>
      <xdr:rowOff>13335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379065" y="141649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55245</xdr:rowOff>
    </xdr:from>
    <xdr:ext cx="761365" cy="2584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512415" y="14137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84</xdr:row>
      <xdr:rowOff>83185</xdr:rowOff>
    </xdr:from>
    <xdr:to>
      <xdr:col>77</xdr:col>
      <xdr:colOff>95250</xdr:colOff>
      <xdr:row>85</xdr:row>
      <xdr:rowOff>13335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619605" y="141649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167640</xdr:rowOff>
    </xdr:from>
    <xdr:ext cx="7366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322425" y="14249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15240</xdr:rowOff>
    </xdr:from>
    <xdr:to>
      <xdr:col>73</xdr:col>
      <xdr:colOff>44450</xdr:colOff>
      <xdr:row>85</xdr:row>
      <xdr:rowOff>116840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822680" y="142646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101600</xdr:rowOff>
    </xdr:from>
    <xdr:ext cx="761365"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12165" y="14351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135255</xdr:rowOff>
    </xdr:from>
    <xdr:to>
      <xdr:col>68</xdr:col>
      <xdr:colOff>189865</xdr:colOff>
      <xdr:row>85</xdr:row>
      <xdr:rowOff>64770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012420" y="14217015"/>
          <a:ext cx="8826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85</xdr:row>
      <xdr:rowOff>50165</xdr:rowOff>
    </xdr:from>
    <xdr:ext cx="7620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720955" y="14299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32385</xdr:rowOff>
    </xdr:from>
    <xdr:to>
      <xdr:col>64</xdr:col>
      <xdr:colOff>152400</xdr:colOff>
      <xdr:row>85</xdr:row>
      <xdr:rowOff>133985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202160" y="1428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118745</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1911330" y="14368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62621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2505" cy="3092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106275" y="898652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77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260195" y="896112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297275" y="888238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297275" y="906526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79079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79079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11350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11350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62621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40459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404590" y="937895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518255" y="968883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事務事業の直営又は一部事務組合営等により各類似団体により異なるが、平成２８年度から令和２年度の５年間を計画期間とする「第５次定員適正化計画」に基づき、職員数の適正化に努めてきた結果、類似団体平均を下回っている。</a:t>
          </a:r>
        </a:p>
        <a:p>
          <a:r>
            <a:rPr kumimoji="1" lang="ja-JP" altLang="en-US" sz="1050">
              <a:latin typeface="ＭＳ Ｐゴシック"/>
              <a:ea typeface="ＭＳ Ｐゴシック"/>
            </a:rPr>
            <a:t>　また、令和３年度から令和７年度を計画期間とする「第６次定員適正化計画」に基づき、新たな行政需要に対応した適切な職員配置に努めるとともに、事務事業の見直しや民間委託の活用等により、今後も職員数の適正化に進めていくこととしている。</a:t>
          </a:r>
        </a:p>
      </xdr:txBody>
    </xdr:sp>
    <xdr:clientData/>
  </xdr:twoCellAnchor>
  <xdr:oneCellAnchor>
    <xdr:from>
      <xdr:col>61</xdr:col>
      <xdr:colOff>6350</xdr:colOff>
      <xdr:row>54</xdr:row>
      <xdr:rowOff>140335</xdr:rowOff>
    </xdr:from>
    <xdr:ext cx="349250" cy="22479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588115" y="9192895"/>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1365" cy="2584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0942955" y="115963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626215" y="113442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1365" cy="2584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942955" y="11205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26215" y="10949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1365"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42955" y="10810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26215" y="105587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1365"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42955" y="10416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01644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1365"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0026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46990</xdr:rowOff>
    </xdr:from>
    <xdr:to>
      <xdr:col>85</xdr:col>
      <xdr:colOff>95250</xdr:colOff>
      <xdr:row>58</xdr:row>
      <xdr:rowOff>46990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9770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1365"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9631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162621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90170</xdr:rowOff>
    </xdr:from>
    <xdr:to>
      <xdr:col>81</xdr:col>
      <xdr:colOff>44450</xdr:colOff>
      <xdr:row>68</xdr:row>
      <xdr:rowOff>13335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5423515" y="9980930"/>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156845</xdr:rowOff>
    </xdr:from>
    <xdr:ext cx="761365" cy="259080"/>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5512415" y="113887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13335</xdr:rowOff>
    </xdr:from>
    <xdr:to>
      <xdr:col>81</xdr:col>
      <xdr:colOff>133350</xdr:colOff>
      <xdr:row>68</xdr:row>
      <xdr:rowOff>13335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5354300" y="114128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5080</xdr:rowOff>
    </xdr:from>
    <xdr:ext cx="761365" cy="259080"/>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5512415" y="9728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90170</xdr:rowOff>
    </xdr:from>
    <xdr:to>
      <xdr:col>81</xdr:col>
      <xdr:colOff>133350</xdr:colOff>
      <xdr:row>59</xdr:row>
      <xdr:rowOff>90170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354300" y="99809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38100</xdr:rowOff>
    </xdr:from>
    <xdr:to>
      <xdr:col>81</xdr:col>
      <xdr:colOff>44450</xdr:colOff>
      <xdr:row>60</xdr:row>
      <xdr:rowOff>48895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4664055" y="10096500"/>
          <a:ext cx="7594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22860</xdr:rowOff>
    </xdr:from>
    <xdr:ext cx="761365" cy="259080"/>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5512415" y="100812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60</xdr:row>
      <xdr:rowOff>25400</xdr:rowOff>
    </xdr:from>
    <xdr:to>
      <xdr:col>81</xdr:col>
      <xdr:colOff>95250</xdr:colOff>
      <xdr:row>60</xdr:row>
      <xdr:rowOff>127000</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379065" y="100838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60</xdr:row>
      <xdr:rowOff>35560</xdr:rowOff>
    </xdr:from>
    <xdr:to>
      <xdr:col>77</xdr:col>
      <xdr:colOff>44450</xdr:colOff>
      <xdr:row>60</xdr:row>
      <xdr:rowOff>48895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3860145" y="10093960"/>
          <a:ext cx="80391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60</xdr:row>
      <xdr:rowOff>21590</xdr:rowOff>
    </xdr:from>
    <xdr:to>
      <xdr:col>77</xdr:col>
      <xdr:colOff>95250</xdr:colOff>
      <xdr:row>60</xdr:row>
      <xdr:rowOff>123190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4619605" y="100799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107950</xdr:rowOff>
    </xdr:from>
    <xdr:ext cx="736600" cy="2584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322425" y="101663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23495</xdr:rowOff>
    </xdr:from>
    <xdr:to>
      <xdr:col>72</xdr:col>
      <xdr:colOff>189865</xdr:colOff>
      <xdr:row>60</xdr:row>
      <xdr:rowOff>35560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063220" y="10081895"/>
          <a:ext cx="7969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20320</xdr:rowOff>
    </xdr:from>
    <xdr:to>
      <xdr:col>73</xdr:col>
      <xdr:colOff>44450</xdr:colOff>
      <xdr:row>60</xdr:row>
      <xdr:rowOff>121920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822680" y="10078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106680</xdr:rowOff>
    </xdr:from>
    <xdr:ext cx="761365" cy="2584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512165" y="101650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19685</xdr:rowOff>
    </xdr:from>
    <xdr:to>
      <xdr:col>68</xdr:col>
      <xdr:colOff>152400</xdr:colOff>
      <xdr:row>60</xdr:row>
      <xdr:rowOff>23495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2252960" y="10078085"/>
          <a:ext cx="8102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15875</xdr:rowOff>
    </xdr:from>
    <xdr:to>
      <xdr:col>68</xdr:col>
      <xdr:colOff>189865</xdr:colOff>
      <xdr:row>60</xdr:row>
      <xdr:rowOff>117475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012420" y="10074275"/>
          <a:ext cx="882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60</xdr:row>
      <xdr:rowOff>102870</xdr:rowOff>
    </xdr:from>
    <xdr:ext cx="762000" cy="2584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2720955" y="10161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59</xdr:row>
      <xdr:rowOff>167005</xdr:rowOff>
    </xdr:from>
    <xdr:to>
      <xdr:col>64</xdr:col>
      <xdr:colOff>152400</xdr:colOff>
      <xdr:row>60</xdr:row>
      <xdr:rowOff>97155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2202160" y="10057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81915</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1911330" y="10140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167640</xdr:rowOff>
    </xdr:from>
    <xdr:ext cx="761365"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22730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167640</xdr:rowOff>
    </xdr:from>
    <xdr:ext cx="761365"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467840"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167640</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67028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167640</xdr:rowOff>
    </xdr:from>
    <xdr:ext cx="762000" cy="2590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86700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167640</xdr:rowOff>
    </xdr:from>
    <xdr:ext cx="761365"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2056745" y="1173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59</xdr:row>
      <xdr:rowOff>158750</xdr:rowOff>
    </xdr:from>
    <xdr:to>
      <xdr:col>81</xdr:col>
      <xdr:colOff>95250</xdr:colOff>
      <xdr:row>60</xdr:row>
      <xdr:rowOff>88900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379065" y="1004951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80010</xdr:rowOff>
    </xdr:from>
    <xdr:ext cx="761365" cy="259080"/>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5512415" y="9970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59</xdr:row>
      <xdr:rowOff>167640</xdr:rowOff>
    </xdr:from>
    <xdr:to>
      <xdr:col>77</xdr:col>
      <xdr:colOff>95250</xdr:colOff>
      <xdr:row>60</xdr:row>
      <xdr:rowOff>99695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619605" y="1005840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109855</xdr:rowOff>
    </xdr:from>
    <xdr:ext cx="736600" cy="2584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322425" y="98329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156210</xdr:rowOff>
    </xdr:from>
    <xdr:to>
      <xdr:col>73</xdr:col>
      <xdr:colOff>44450</xdr:colOff>
      <xdr:row>60</xdr:row>
      <xdr:rowOff>86360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822680" y="1004697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96520</xdr:rowOff>
    </xdr:from>
    <xdr:ext cx="761365"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512165" y="9819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144145</xdr:rowOff>
    </xdr:from>
    <xdr:to>
      <xdr:col>68</xdr:col>
      <xdr:colOff>189865</xdr:colOff>
      <xdr:row>60</xdr:row>
      <xdr:rowOff>74295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012420" y="1003490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58</xdr:row>
      <xdr:rowOff>84455</xdr:rowOff>
    </xdr:from>
    <xdr:ext cx="762000" cy="2584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720955" y="9807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140335</xdr:rowOff>
    </xdr:from>
    <xdr:to>
      <xdr:col>64</xdr:col>
      <xdr:colOff>152400</xdr:colOff>
      <xdr:row>60</xdr:row>
      <xdr:rowOff>70485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2202160" y="10031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80645</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1911330" y="980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162621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280" cy="3092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2395835" y="5260340"/>
          <a:ext cx="16052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970635" y="523494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6297275" y="515620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6297275" y="534289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79079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79079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11350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11350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162621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40459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404590" y="565277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6518255" y="596265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地方債償還額について、文化会館建設工事、庁舎耐震工事、幼稚園・小・中学校空調設置工事の財源として借り入れた市債の償還等により高い水準にあるものの、過去に行った区画整理事業の財源として借り入れた市債の償還完了により元利償還金が減少したことで昨年度より数値が改善した。</a:t>
          </a:r>
        </a:p>
        <a:p>
          <a:r>
            <a:rPr kumimoji="1" lang="ja-JP" altLang="en-US" sz="1050">
              <a:latin typeface="ＭＳ Ｐゴシック"/>
              <a:ea typeface="ＭＳ Ｐゴシック"/>
            </a:rPr>
            <a:t>　今後、公共施設の長寿命化等に係る財源として地方債の発行を予定していることなど、比率が高い水準で推移することが予想されるので、地方債の適正管理に努め、比率の改善を図る。</a:t>
          </a:r>
        </a:p>
      </xdr:txBody>
    </xdr:sp>
    <xdr:clientData/>
  </xdr:twoCellAnchor>
  <xdr:oneCellAnchor>
    <xdr:from>
      <xdr:col>61</xdr:col>
      <xdr:colOff>6350</xdr:colOff>
      <xdr:row>32</xdr:row>
      <xdr:rowOff>101600</xdr:rowOff>
    </xdr:from>
    <xdr:ext cx="297815" cy="22542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1588115" y="546608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162621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1365" cy="2584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0942955" y="78740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131445</xdr:rowOff>
    </xdr:from>
    <xdr:to>
      <xdr:col>85</xdr:col>
      <xdr:colOff>95250</xdr:colOff>
      <xdr:row>45</xdr:row>
      <xdr:rowOff>131445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626215" y="7675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1365"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942955" y="75368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626215" y="7338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1365" cy="2584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942955" y="7199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626215" y="7000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1365" cy="25908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942955" y="68624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626215" y="6664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1365"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942955" y="65258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626215" y="6327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1365"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942955" y="61887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626215" y="59899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1365" cy="25908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0942955" y="58515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62621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62621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156845</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423515" y="6024245"/>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61365"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512415" y="7513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354300" y="75412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71755</xdr:rowOff>
    </xdr:from>
    <xdr:ext cx="761365" cy="2584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512415" y="57715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156845</xdr:rowOff>
    </xdr:from>
    <xdr:to>
      <xdr:col>81</xdr:col>
      <xdr:colOff>133350</xdr:colOff>
      <xdr:row>35</xdr:row>
      <xdr:rowOff>156845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354300" y="60242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71120</xdr:rowOff>
    </xdr:from>
    <xdr:to>
      <xdr:col>81</xdr:col>
      <xdr:colOff>44450</xdr:colOff>
      <xdr:row>43</xdr:row>
      <xdr:rowOff>26035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664055" y="7112000"/>
          <a:ext cx="75946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1905</xdr:rowOff>
    </xdr:from>
    <xdr:ext cx="761365"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512415" y="670750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40</xdr:row>
      <xdr:rowOff>156845</xdr:rowOff>
    </xdr:from>
    <xdr:to>
      <xdr:col>81</xdr:col>
      <xdr:colOff>95250</xdr:colOff>
      <xdr:row>41</xdr:row>
      <xdr:rowOff>86995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379065" y="6862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43</xdr:row>
      <xdr:rowOff>26035</xdr:rowOff>
    </xdr:from>
    <xdr:to>
      <xdr:col>77</xdr:col>
      <xdr:colOff>44450</xdr:colOff>
      <xdr:row>44</xdr:row>
      <xdr:rowOff>27305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860145" y="7234555"/>
          <a:ext cx="80391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40</xdr:row>
      <xdr:rowOff>156845</xdr:rowOff>
    </xdr:from>
    <xdr:to>
      <xdr:col>77</xdr:col>
      <xdr:colOff>95250</xdr:colOff>
      <xdr:row>41</xdr:row>
      <xdr:rowOff>86995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619605" y="6862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97155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322425" y="6635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44</xdr:row>
      <xdr:rowOff>27305</xdr:rowOff>
    </xdr:from>
    <xdr:to>
      <xdr:col>72</xdr:col>
      <xdr:colOff>189865</xdr:colOff>
      <xdr:row>45</xdr:row>
      <xdr:rowOff>16510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063220" y="7403465"/>
          <a:ext cx="796925"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133350</xdr:rowOff>
    </xdr:from>
    <xdr:to>
      <xdr:col>73</xdr:col>
      <xdr:colOff>44450</xdr:colOff>
      <xdr:row>41</xdr:row>
      <xdr:rowOff>63500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822680" y="683895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74295</xdr:rowOff>
    </xdr:from>
    <xdr:ext cx="761365" cy="2584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512165" y="66122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45</xdr:row>
      <xdr:rowOff>16510</xdr:rowOff>
    </xdr:from>
    <xdr:to>
      <xdr:col>68</xdr:col>
      <xdr:colOff>152400</xdr:colOff>
      <xdr:row>45</xdr:row>
      <xdr:rowOff>74295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252960" y="7560310"/>
          <a:ext cx="8102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156845</xdr:rowOff>
    </xdr:from>
    <xdr:to>
      <xdr:col>68</xdr:col>
      <xdr:colOff>189865</xdr:colOff>
      <xdr:row>41</xdr:row>
      <xdr:rowOff>86995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012420" y="686244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39</xdr:row>
      <xdr:rowOff>97155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720955" y="6635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31115</xdr:rowOff>
    </xdr:from>
    <xdr:to>
      <xdr:col>64</xdr:col>
      <xdr:colOff>152400</xdr:colOff>
      <xdr:row>41</xdr:row>
      <xdr:rowOff>132715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20216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142875</xdr:rowOff>
    </xdr:from>
    <xdr:ext cx="762000" cy="2584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911330" y="6680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1365"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22730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1365"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467840"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67028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6700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1365"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056745" y="8009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42</xdr:row>
      <xdr:rowOff>20320</xdr:rowOff>
    </xdr:from>
    <xdr:to>
      <xdr:col>81</xdr:col>
      <xdr:colOff>95250</xdr:colOff>
      <xdr:row>42</xdr:row>
      <xdr:rowOff>121920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379065" y="7061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163830</xdr:rowOff>
    </xdr:from>
    <xdr:ext cx="761365" cy="2584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512415" y="7037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42</xdr:row>
      <xdr:rowOff>146685</xdr:rowOff>
    </xdr:from>
    <xdr:to>
      <xdr:col>77</xdr:col>
      <xdr:colOff>95250</xdr:colOff>
      <xdr:row>43</xdr:row>
      <xdr:rowOff>76835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619605" y="718756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61595</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322425" y="7270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43</xdr:row>
      <xdr:rowOff>147955</xdr:rowOff>
    </xdr:from>
    <xdr:to>
      <xdr:col>73</xdr:col>
      <xdr:colOff>44450</xdr:colOff>
      <xdr:row>44</xdr:row>
      <xdr:rowOff>78105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822680" y="7356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62865</xdr:rowOff>
    </xdr:from>
    <xdr:ext cx="761365"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12165" y="74390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44</xdr:row>
      <xdr:rowOff>137160</xdr:rowOff>
    </xdr:from>
    <xdr:to>
      <xdr:col>68</xdr:col>
      <xdr:colOff>189865</xdr:colOff>
      <xdr:row>45</xdr:row>
      <xdr:rowOff>67310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012420" y="751332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45</xdr:row>
      <xdr:rowOff>52070</xdr:rowOff>
    </xdr:from>
    <xdr:ext cx="762000" cy="2584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720955" y="759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45</xdr:row>
      <xdr:rowOff>23495</xdr:rowOff>
    </xdr:from>
    <xdr:to>
      <xdr:col>64</xdr:col>
      <xdr:colOff>152400</xdr:colOff>
      <xdr:row>45</xdr:row>
      <xdr:rowOff>125095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202160" y="756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109855</xdr:rowOff>
    </xdr:from>
    <xdr:ext cx="762000" cy="2584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911330" y="7653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626215" y="1179830"/>
          <a:ext cx="460756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275"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479020" y="153416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887450" y="150876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[49.4%]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297275" y="143002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297275" y="161671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790795"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790795"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113500"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113500"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626215" y="192659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04590" y="192659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404590" y="192659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518255" y="223647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地方債償還額について、文化会館建設工事、庁舎耐震工事、幼稚園・小・中学校空調設置工事の財源として借り入れた市債の償還等により高い水準にあるものの、過去に行った区画整理事業の財源として借り入れた市債の償還完了により元利償還金が減少し、財政調整基金において、財源不足の調整による取り崩しを行うことなく、取崩額を積立額が上回ったことにより、基金残高が増加したため、昨年度より数値が改善した。</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今後も、公共施設の長寿命化等に係る財源として地方債の発行を予定していることなど、比率が高い水準で推移することが予想されるので、地方債の適正管理に努め、比率の改善を図る。</a:t>
          </a:r>
        </a:p>
      </xdr:txBody>
    </xdr:sp>
    <xdr:clientData/>
  </xdr:twoCellAnchor>
  <xdr:oneCellAnchor>
    <xdr:from>
      <xdr:col>61</xdr:col>
      <xdr:colOff>6350</xdr:colOff>
      <xdr:row>10</xdr:row>
      <xdr:rowOff>63500</xdr:rowOff>
    </xdr:from>
    <xdr:ext cx="297815" cy="22479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88115" y="17399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626215" y="4286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1365" cy="2584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942955" y="41478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626215" y="38919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64770</xdr:rowOff>
    </xdr:from>
    <xdr:ext cx="761365"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942955" y="37528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626215" y="35007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5715</xdr:rowOff>
    </xdr:from>
    <xdr:ext cx="761365"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942955" y="33585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626215" y="31064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1365"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942955" y="29679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2712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1365"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25736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2320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167640</xdr:rowOff>
    </xdr:from>
    <xdr:ext cx="761365"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2179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192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626215" y="192659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85725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423515" y="2320925"/>
          <a:ext cx="0" cy="1452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57785</xdr:rowOff>
    </xdr:from>
    <xdr:ext cx="761365"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512415" y="3745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85725</xdr:rowOff>
    </xdr:from>
    <xdr:to>
      <xdr:col>81</xdr:col>
      <xdr:colOff>133350</xdr:colOff>
      <xdr:row>22</xdr:row>
      <xdr:rowOff>85725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354300" y="37738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1365" cy="25908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512415" y="2068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354300" y="2320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118110</xdr:rowOff>
    </xdr:from>
    <xdr:to>
      <xdr:col>81</xdr:col>
      <xdr:colOff>44450</xdr:colOff>
      <xdr:row>18</xdr:row>
      <xdr:rowOff>118110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664055" y="2967990"/>
          <a:ext cx="75946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104775</xdr:rowOff>
    </xdr:from>
    <xdr:ext cx="761365" cy="25908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5512415" y="22840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14</xdr:row>
      <xdr:rowOff>88265</xdr:rowOff>
    </xdr:from>
    <xdr:to>
      <xdr:col>81</xdr:col>
      <xdr:colOff>95250</xdr:colOff>
      <xdr:row>15</xdr:row>
      <xdr:rowOff>18415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379065" y="24352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18</xdr:row>
      <xdr:rowOff>52705</xdr:rowOff>
    </xdr:from>
    <xdr:to>
      <xdr:col>77</xdr:col>
      <xdr:colOff>44450</xdr:colOff>
      <xdr:row>18</xdr:row>
      <xdr:rowOff>118110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860145" y="3070225"/>
          <a:ext cx="80391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14</xdr:row>
      <xdr:rowOff>93980</xdr:rowOff>
    </xdr:from>
    <xdr:to>
      <xdr:col>77</xdr:col>
      <xdr:colOff>95250</xdr:colOff>
      <xdr:row>15</xdr:row>
      <xdr:rowOff>24130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619605" y="24409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34290</xdr:rowOff>
    </xdr:from>
    <xdr:ext cx="73660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322425" y="22136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52705</xdr:rowOff>
    </xdr:from>
    <xdr:to>
      <xdr:col>72</xdr:col>
      <xdr:colOff>189865</xdr:colOff>
      <xdr:row>19</xdr:row>
      <xdr:rowOff>6985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063220" y="3070225"/>
          <a:ext cx="79692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822680" y="24796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73025</xdr:rowOff>
    </xdr:from>
    <xdr:ext cx="761365" cy="2584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512165" y="22523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6985</xdr:rowOff>
    </xdr:from>
    <xdr:to>
      <xdr:col>68</xdr:col>
      <xdr:colOff>152400</xdr:colOff>
      <xdr:row>20</xdr:row>
      <xdr:rowOff>46990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2252960" y="3192145"/>
          <a:ext cx="81026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56515</xdr:rowOff>
    </xdr:from>
    <xdr:to>
      <xdr:col>68</xdr:col>
      <xdr:colOff>189865</xdr:colOff>
      <xdr:row>15</xdr:row>
      <xdr:rowOff>158750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012420" y="2571115"/>
          <a:ext cx="8826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13</xdr:row>
      <xdr:rowOff>167640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2720955" y="234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76835</xdr:rowOff>
    </xdr:from>
    <xdr:to>
      <xdr:col>64</xdr:col>
      <xdr:colOff>152400</xdr:colOff>
      <xdr:row>17</xdr:row>
      <xdr:rowOff>6985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202160" y="2759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17145</xdr:rowOff>
    </xdr:from>
    <xdr:ext cx="762000" cy="2584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1911330" y="2531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1365" cy="2584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22730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1365" cy="2584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467840"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92710</xdr:rowOff>
    </xdr:from>
    <xdr:ext cx="762000"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670280"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84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867005" y="4283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1365" cy="2584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2056745" y="4283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17</xdr:row>
      <xdr:rowOff>67310</xdr:rowOff>
    </xdr:from>
    <xdr:to>
      <xdr:col>81</xdr:col>
      <xdr:colOff>95250</xdr:colOff>
      <xdr:row>17</xdr:row>
      <xdr:rowOff>167640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379065" y="2917190"/>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39370</xdr:rowOff>
    </xdr:from>
    <xdr:ext cx="761365" cy="259080"/>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5512415" y="2889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18</xdr:row>
      <xdr:rowOff>67310</xdr:rowOff>
    </xdr:from>
    <xdr:to>
      <xdr:col>77</xdr:col>
      <xdr:colOff>95250</xdr:colOff>
      <xdr:row>18</xdr:row>
      <xdr:rowOff>167640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619605" y="3084830"/>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153670</xdr:rowOff>
    </xdr:from>
    <xdr:ext cx="7366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322425" y="3171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18</xdr:row>
      <xdr:rowOff>1905</xdr:rowOff>
    </xdr:from>
    <xdr:to>
      <xdr:col>73</xdr:col>
      <xdr:colOff>44450</xdr:colOff>
      <xdr:row>18</xdr:row>
      <xdr:rowOff>103505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822680" y="30194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88265</xdr:rowOff>
    </xdr:from>
    <xdr:ext cx="761365" cy="2584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512165" y="31057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127635</xdr:rowOff>
    </xdr:from>
    <xdr:to>
      <xdr:col>68</xdr:col>
      <xdr:colOff>189865</xdr:colOff>
      <xdr:row>19</xdr:row>
      <xdr:rowOff>57785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012420" y="314515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19</xdr:row>
      <xdr:rowOff>42545</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2720955" y="322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167005</xdr:rowOff>
    </xdr:from>
    <xdr:to>
      <xdr:col>64</xdr:col>
      <xdr:colOff>152400</xdr:colOff>
      <xdr:row>20</xdr:row>
      <xdr:rowOff>97155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2202160" y="3352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81915</xdr:rowOff>
    </xdr:from>
    <xdr:ext cx="762000" cy="25908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1911330" y="343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57986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24400" y="186690"/>
          <a:ext cx="3575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449800" y="212090"/>
          <a:ext cx="3530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182245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475200" y="237490"/>
          <a:ext cx="34829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879320" y="186690"/>
          <a:ext cx="2429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04720" y="212090"/>
          <a:ext cx="2385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30120" y="237490"/>
          <a:ext cx="2327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058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8660" y="1493520"/>
          <a:ext cx="878078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7880" y="1521460"/>
          <a:ext cx="12725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26920" y="1521460"/>
          <a:ext cx="1163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53740" y="152146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35500" y="1515110"/>
          <a:ext cx="18542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89700" y="1515110"/>
          <a:ext cx="11633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98740" y="1515110"/>
          <a:ext cx="58166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35500" y="2359660"/>
          <a:ext cx="18542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53200" y="2359660"/>
          <a:ext cx="310896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41840" y="1493520"/>
          <a:ext cx="129286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866630" y="1553210"/>
          <a:ext cx="11633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140335</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866630" y="1816735"/>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866630" y="2138680"/>
          <a:ext cx="116332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25660" y="164211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60585" y="15913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60585" y="18503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0503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25660" y="211328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167640</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0503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140335</xdr:rowOff>
    </xdr:from>
    <xdr:to>
      <xdr:col>54</xdr:col>
      <xdr:colOff>38100</xdr:colOff>
      <xdr:row>14</xdr:row>
      <xdr:rowOff>140335</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25660" y="248729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908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5160" y="3416300"/>
          <a:ext cx="88957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5160" y="366649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5160" y="391287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140335</xdr:rowOff>
    </xdr:from>
    <xdr:ext cx="184150" cy="2584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5160" y="4163695"/>
          <a:ext cx="1841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182245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8660" y="45961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182245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20615" y="46596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20615" y="48463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6430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6430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3496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3496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182245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8660" y="51562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17160" y="51562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182245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80660" y="51562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0098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類似団体の多くが一部事務組合等で行っている塵芥処理業務等を直営で行っていることや職員の年齢構成の特徴などから、これまでは比較的高い水準にあったが、平成２５年度より消防業務を一部事務組合へ移行したことにより、近年は全国レベルとなっている。</a:t>
          </a:r>
        </a:p>
        <a:p>
          <a:r>
            <a:rPr kumimoji="1" lang="ja-JP" altLang="en-US" sz="1050">
              <a:latin typeface="ＭＳ Ｐゴシック"/>
              <a:ea typeface="ＭＳ Ｐゴシック"/>
            </a:rPr>
            <a:t>　令和６年度は前年度と比較して退職手当や時間外勤務手当が増加したことにより人件費全体が微増したものの、引き続き類似団体平均より低い水準となっている。</a:t>
          </a:r>
        </a:p>
      </xdr:txBody>
    </xdr:sp>
    <xdr:clientData/>
  </xdr:twoCellAnchor>
  <xdr:oneCellAnchor>
    <xdr:from>
      <xdr:col>3</xdr:col>
      <xdr:colOff>123825</xdr:colOff>
      <xdr:row>29</xdr:row>
      <xdr:rowOff>107950</xdr:rowOff>
    </xdr:from>
    <xdr:ext cx="297815" cy="224790"/>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0560" y="49695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182245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8660" y="73888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908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22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182245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8660" y="69430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800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220" y="680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182245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8660" y="649732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800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220" y="635889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182245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8660" y="604774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8000" cy="25908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220" y="59093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182245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8660" y="56019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800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220" y="54635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8660" y="51562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22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8660" y="51562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10160</xdr:rowOff>
    </xdr:from>
    <xdr:to>
      <xdr:col>24</xdr:col>
      <xdr:colOff>25400</xdr:colOff>
      <xdr:row>41</xdr:row>
      <xdr:rowOff>64770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99280" y="5877560"/>
          <a:ext cx="0" cy="1060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37465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88180" y="6910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64770</xdr:rowOff>
    </xdr:from>
    <xdr:to>
      <xdr:col>24</xdr:col>
      <xdr:colOff>114300</xdr:colOff>
      <xdr:row>41</xdr:row>
      <xdr:rowOff>64770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28160" y="69380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96520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88180" y="562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10160</xdr:rowOff>
    </xdr:from>
    <xdr:to>
      <xdr:col>24</xdr:col>
      <xdr:colOff>114300</xdr:colOff>
      <xdr:row>35</xdr:row>
      <xdr:rowOff>10160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28160" y="58775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36</xdr:row>
      <xdr:rowOff>149860</xdr:rowOff>
    </xdr:from>
    <xdr:to>
      <xdr:col>24</xdr:col>
      <xdr:colOff>25400</xdr:colOff>
      <xdr:row>36</xdr:row>
      <xdr:rowOff>158750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44900" y="6184900"/>
          <a:ext cx="7543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88180" y="6207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66260" y="62357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182245</xdr:colOff>
      <xdr:row>37</xdr:row>
      <xdr:rowOff>1270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2832100" y="6184900"/>
          <a:ext cx="8128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84455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99180" y="6188710"/>
          <a:ext cx="838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6600" cy="2584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86760" y="62712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58420</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14220" y="6093460"/>
          <a:ext cx="81788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84455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81300" y="61887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61365" cy="2584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86660" y="6271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58420</xdr:rowOff>
    </xdr:from>
    <xdr:to>
      <xdr:col>11</xdr:col>
      <xdr:colOff>9525</xdr:colOff>
      <xdr:row>37</xdr:row>
      <xdr:rowOff>15240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4120" y="6093460"/>
          <a:ext cx="8001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1200" y="615696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61365" cy="2584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68780" y="6239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332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82550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68680" y="62852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1365" cy="2584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011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1365" cy="2584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5186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84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3398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44</xdr:row>
      <xdr:rowOff>10160</xdr:rowOff>
    </xdr:from>
    <xdr:ext cx="762000" cy="2584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245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1365" cy="2584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6000" y="738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107950</xdr:rowOff>
    </xdr:from>
    <xdr:to>
      <xdr:col>24</xdr:col>
      <xdr:colOff>76200</xdr:colOff>
      <xdr:row>37</xdr:row>
      <xdr:rowOff>38100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66260" y="614299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124460</xdr:rowOff>
    </xdr:from>
    <xdr:ext cx="762000" cy="2584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88180" y="5991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99180" y="613410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39370</xdr:rowOff>
    </xdr:from>
    <xdr:ext cx="7366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86760" y="5906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81300" y="6156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62230</xdr:rowOff>
    </xdr:from>
    <xdr:ext cx="76136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86660" y="59296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1200" y="60426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119380</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68780" y="58191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135890</xdr:rowOff>
    </xdr:from>
    <xdr:to>
      <xdr:col>6</xdr:col>
      <xdr:colOff>171450</xdr:colOff>
      <xdr:row>37</xdr:row>
      <xdr:rowOff>66040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3320" y="617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76200</xdr:rowOff>
    </xdr:from>
    <xdr:ext cx="76136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68680" y="5943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43640" y="12433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57020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57020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17060" y="13068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17060" y="14935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58772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58772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43640" y="18034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855315" y="18034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15640" y="18034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953740" y="21132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物件費は、物価高騰による経費の増加や、光熱水費の高騰により比率が高止まりしている。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今後も、事業内容をゼロベースで見直しを図り、また行財政健全化計画に基づき、裁量的経費の削減などにより更なるコスト削減に努める。</a:t>
          </a:r>
        </a:p>
      </xdr:txBody>
    </xdr:sp>
    <xdr:clientData/>
  </xdr:twoCellAnchor>
  <xdr:oneCellAnchor>
    <xdr:from>
      <xdr:col>62</xdr:col>
      <xdr:colOff>6350</xdr:colOff>
      <xdr:row>9</xdr:row>
      <xdr:rowOff>107950</xdr:rowOff>
    </xdr:from>
    <xdr:ext cx="298450" cy="224790"/>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05540" y="16167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43640" y="40360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908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888980" y="38976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43640" y="35902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888980" y="34518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43640" y="31445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888980" y="30060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43640" y="26949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888980" y="25565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43640" y="22491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888980" y="21107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43640" y="180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888980" y="16649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1343640" y="18034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140970</xdr:rowOff>
    </xdr:from>
    <xdr:to>
      <xdr:col>82</xdr:col>
      <xdr:colOff>107950</xdr:colOff>
      <xdr:row>21</xdr:row>
      <xdr:rowOff>33020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5052040" y="215265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21</xdr:row>
      <xdr:rowOff>5080</xdr:rowOff>
    </xdr:from>
    <xdr:ext cx="762000" cy="259080"/>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5126335" y="352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33020</xdr:rowOff>
    </xdr:from>
    <xdr:to>
      <xdr:col>82</xdr:col>
      <xdr:colOff>182245</xdr:colOff>
      <xdr:row>21</xdr:row>
      <xdr:rowOff>33020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4963140" y="355346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11</xdr:row>
      <xdr:rowOff>55880</xdr:rowOff>
    </xdr:from>
    <xdr:ext cx="762000" cy="259080"/>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5126335" y="189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140970</xdr:rowOff>
    </xdr:from>
    <xdr:to>
      <xdr:col>82</xdr:col>
      <xdr:colOff>182245</xdr:colOff>
      <xdr:row>12</xdr:row>
      <xdr:rowOff>140970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4963140" y="21526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3810</xdr:rowOff>
    </xdr:from>
    <xdr:to>
      <xdr:col>82</xdr:col>
      <xdr:colOff>107950</xdr:colOff>
      <xdr:row>16</xdr:row>
      <xdr:rowOff>3810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4284960" y="2686050"/>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14</xdr:row>
      <xdr:rowOff>49530</xdr:rowOff>
    </xdr:from>
    <xdr:ext cx="762000" cy="2584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5126335" y="23964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33020</xdr:rowOff>
    </xdr:from>
    <xdr:to>
      <xdr:col>82</xdr:col>
      <xdr:colOff>158750</xdr:colOff>
      <xdr:row>15</xdr:row>
      <xdr:rowOff>134620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001240" y="254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3810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3484860" y="265303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23495</xdr:rowOff>
    </xdr:from>
    <xdr:to>
      <xdr:col>78</xdr:col>
      <xdr:colOff>120650</xdr:colOff>
      <xdr:row>15</xdr:row>
      <xdr:rowOff>125095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234160" y="253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135255</xdr:rowOff>
    </xdr:from>
    <xdr:ext cx="735965" cy="259080"/>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3939520" y="23145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154305</xdr:rowOff>
    </xdr:from>
    <xdr:to>
      <xdr:col>73</xdr:col>
      <xdr:colOff>180975</xdr:colOff>
      <xdr:row>15</xdr:row>
      <xdr:rowOff>138430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2666980" y="2501265"/>
          <a:ext cx="81788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3434060" y="251460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107950</xdr:rowOff>
    </xdr:from>
    <xdr:ext cx="762000" cy="2584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121640" y="228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99695</xdr:rowOff>
    </xdr:from>
    <xdr:to>
      <xdr:col>69</xdr:col>
      <xdr:colOff>92075</xdr:colOff>
      <xdr:row>14</xdr:row>
      <xdr:rowOff>154305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1849100" y="2446655"/>
          <a:ext cx="81788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57785</xdr:rowOff>
    </xdr:from>
    <xdr:to>
      <xdr:col>69</xdr:col>
      <xdr:colOff>142875</xdr:colOff>
      <xdr:row>14</xdr:row>
      <xdr:rowOff>159385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616180" y="240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167640</xdr:rowOff>
    </xdr:from>
    <xdr:ext cx="7620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321540" y="2179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5080</xdr:rowOff>
    </xdr:from>
    <xdr:to>
      <xdr:col>65</xdr:col>
      <xdr:colOff>53975</xdr:colOff>
      <xdr:row>15</xdr:row>
      <xdr:rowOff>106680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1816080" y="251968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91440</xdr:rowOff>
    </xdr:from>
    <xdr:ext cx="762000" cy="2584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1503660" y="2606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84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85392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84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0868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84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28674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84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46886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24</xdr:row>
      <xdr:rowOff>10160</xdr:rowOff>
    </xdr:from>
    <xdr:ext cx="762000" cy="2584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1663680" y="4033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124460</xdr:rowOff>
    </xdr:from>
    <xdr:to>
      <xdr:col>82</xdr:col>
      <xdr:colOff>158750</xdr:colOff>
      <xdr:row>16</xdr:row>
      <xdr:rowOff>54610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001240" y="263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15</xdr:row>
      <xdr:rowOff>96520</xdr:rowOff>
    </xdr:from>
    <xdr:ext cx="762000" cy="259080"/>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5126335"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124460</xdr:rowOff>
    </xdr:from>
    <xdr:to>
      <xdr:col>78</xdr:col>
      <xdr:colOff>120650</xdr:colOff>
      <xdr:row>16</xdr:row>
      <xdr:rowOff>54610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234160" y="2639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39370</xdr:rowOff>
    </xdr:from>
    <xdr:ext cx="73596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939520" y="27216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434060" y="26022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2540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12164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103505</xdr:rowOff>
    </xdr:from>
    <xdr:to>
      <xdr:col>69</xdr:col>
      <xdr:colOff>142875</xdr:colOff>
      <xdr:row>15</xdr:row>
      <xdr:rowOff>33655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616180" y="2450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18415</xdr:rowOff>
    </xdr:from>
    <xdr:ext cx="762000" cy="2584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321540" y="2533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48895</xdr:rowOff>
    </xdr:from>
    <xdr:to>
      <xdr:col>65</xdr:col>
      <xdr:colOff>53975</xdr:colOff>
      <xdr:row>14</xdr:row>
      <xdr:rowOff>150495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1816080" y="239585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160655</xdr:rowOff>
    </xdr:from>
    <xdr:ext cx="76200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1503660" y="2172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182245</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08660" y="79489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182245</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4920615" y="80124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4920615" y="81991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646430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646430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93496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93496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182245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 y="85090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217160" y="85090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182245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280660" y="85090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30098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扶助費は、生活保護費や障害福祉サービス等給付費等が高止まり、今後も高い水準となる見通しである。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今後、資格審査の適正化などにより、扶助費の増加の抑制を図る。</a:t>
          </a:r>
        </a:p>
      </xdr:txBody>
    </xdr:sp>
    <xdr:clientData/>
  </xdr:twoCellAnchor>
  <xdr:oneCellAnchor>
    <xdr:from>
      <xdr:col>3</xdr:col>
      <xdr:colOff>123825</xdr:colOff>
      <xdr:row>49</xdr:row>
      <xdr:rowOff>107950</xdr:rowOff>
    </xdr:from>
    <xdr:ext cx="297815" cy="224790"/>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670560" y="83223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182245</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08660" y="107416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22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182245</xdr:colOff>
      <xdr:row>62</xdr:row>
      <xdr:rowOff>29210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08660" y="10422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22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182245</xdr:colOff>
      <xdr:row>60</xdr:row>
      <xdr:rowOff>45085</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8660" y="101034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74295</xdr:rowOff>
    </xdr:from>
    <xdr:ext cx="508000" cy="2584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220" y="99650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182245</xdr:colOff>
      <xdr:row>58</xdr:row>
      <xdr:rowOff>61595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8660" y="97847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220" y="96462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182245</xdr:colOff>
      <xdr:row>56</xdr:row>
      <xdr:rowOff>78105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8660" y="94659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84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220" y="93275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182245</xdr:colOff>
      <xdr:row>54</xdr:row>
      <xdr:rowOff>94615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8660" y="91471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22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182245</xdr:colOff>
      <xdr:row>52</xdr:row>
      <xdr:rowOff>110490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8660" y="88277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140335</xdr:rowOff>
    </xdr:from>
    <xdr:ext cx="508000"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220" y="86899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8660" y="85090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220" y="83705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08660" y="85090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37465</xdr:rowOff>
    </xdr:from>
    <xdr:to>
      <xdr:col>24</xdr:col>
      <xdr:colOff>25400</xdr:colOff>
      <xdr:row>62</xdr:row>
      <xdr:rowOff>18415</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399280" y="8922385"/>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161925</xdr:rowOff>
    </xdr:from>
    <xdr:ext cx="762000" cy="2584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488180" y="10387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18415</xdr:rowOff>
    </xdr:from>
    <xdr:to>
      <xdr:col>24</xdr:col>
      <xdr:colOff>114300</xdr:colOff>
      <xdr:row>62</xdr:row>
      <xdr:rowOff>18415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328160" y="104120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123825</xdr:rowOff>
    </xdr:from>
    <xdr:ext cx="762000" cy="2584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488180" y="867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37465</xdr:rowOff>
    </xdr:from>
    <xdr:to>
      <xdr:col>24</xdr:col>
      <xdr:colOff>114300</xdr:colOff>
      <xdr:row>53</xdr:row>
      <xdr:rowOff>37465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28160" y="89223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57</xdr:row>
      <xdr:rowOff>26035</xdr:rowOff>
    </xdr:from>
    <xdr:to>
      <xdr:col>24</xdr:col>
      <xdr:colOff>25400</xdr:colOff>
      <xdr:row>57</xdr:row>
      <xdr:rowOff>80645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644900" y="9581515"/>
          <a:ext cx="75438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1905</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488180" y="95573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29845</xdr:rowOff>
    </xdr:from>
    <xdr:to>
      <xdr:col>24</xdr:col>
      <xdr:colOff>76200</xdr:colOff>
      <xdr:row>57</xdr:row>
      <xdr:rowOff>131445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366260" y="95853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165100</xdr:rowOff>
    </xdr:from>
    <xdr:to>
      <xdr:col>19</xdr:col>
      <xdr:colOff>182245</xdr:colOff>
      <xdr:row>57</xdr:row>
      <xdr:rowOff>80645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832100" y="9552940"/>
          <a:ext cx="8128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29845</xdr:rowOff>
    </xdr:from>
    <xdr:to>
      <xdr:col>20</xdr:col>
      <xdr:colOff>38100</xdr:colOff>
      <xdr:row>57</xdr:row>
      <xdr:rowOff>131445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599180" y="95853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141605</xdr:rowOff>
    </xdr:from>
    <xdr:ext cx="736600" cy="2584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286760" y="93618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45085</xdr:rowOff>
    </xdr:from>
    <xdr:to>
      <xdr:col>15</xdr:col>
      <xdr:colOff>98425</xdr:colOff>
      <xdr:row>56</xdr:row>
      <xdr:rowOff>165100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014220" y="9432925"/>
          <a:ext cx="81788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125095</xdr:rowOff>
    </xdr:from>
    <xdr:to>
      <xdr:col>15</xdr:col>
      <xdr:colOff>149225</xdr:colOff>
      <xdr:row>57</xdr:row>
      <xdr:rowOff>55245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781300" y="9512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40005</xdr:rowOff>
    </xdr:from>
    <xdr:ext cx="761365" cy="259080"/>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486660" y="9595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45085</xdr:rowOff>
    </xdr:from>
    <xdr:to>
      <xdr:col>11</xdr:col>
      <xdr:colOff>9525</xdr:colOff>
      <xdr:row>57</xdr:row>
      <xdr:rowOff>15240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214120" y="9432925"/>
          <a:ext cx="8001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81915</xdr:rowOff>
    </xdr:from>
    <xdr:to>
      <xdr:col>11</xdr:col>
      <xdr:colOff>60325</xdr:colOff>
      <xdr:row>57</xdr:row>
      <xdr:rowOff>12065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981200" y="946975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167640</xdr:rowOff>
    </xdr:from>
    <xdr:ext cx="76136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668780" y="95554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111760</xdr:rowOff>
    </xdr:from>
    <xdr:to>
      <xdr:col>6</xdr:col>
      <xdr:colOff>171450</xdr:colOff>
      <xdr:row>56</xdr:row>
      <xdr:rowOff>41910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163320" y="933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52070</xdr:rowOff>
    </xdr:from>
    <xdr:ext cx="761365" cy="2584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868680" y="9104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1365" cy="2584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2011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1365" cy="2584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45186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84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63398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64</xdr:row>
      <xdr:rowOff>10160</xdr:rowOff>
    </xdr:from>
    <xdr:ext cx="762000" cy="2584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245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1365" cy="2584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016000" y="107391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146685</xdr:rowOff>
    </xdr:from>
    <xdr:to>
      <xdr:col>24</xdr:col>
      <xdr:colOff>76200</xdr:colOff>
      <xdr:row>57</xdr:row>
      <xdr:rowOff>76835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366260" y="95345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163195</xdr:rowOff>
    </xdr:from>
    <xdr:ext cx="762000" cy="2584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488180" y="9383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29845</xdr:rowOff>
    </xdr:from>
    <xdr:to>
      <xdr:col>20</xdr:col>
      <xdr:colOff>38100</xdr:colOff>
      <xdr:row>57</xdr:row>
      <xdr:rowOff>131445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599180" y="958532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116205</xdr:rowOff>
    </xdr:from>
    <xdr:ext cx="7366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286760" y="96716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781300" y="9502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54610</xdr:rowOff>
    </xdr:from>
    <xdr:ext cx="761365" cy="2584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486660" y="927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165735</xdr:rowOff>
    </xdr:from>
    <xdr:to>
      <xdr:col>11</xdr:col>
      <xdr:colOff>60325</xdr:colOff>
      <xdr:row>56</xdr:row>
      <xdr:rowOff>95885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981200" y="93859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106045</xdr:rowOff>
    </xdr:from>
    <xdr:ext cx="761365" cy="2584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668780" y="9158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135890</xdr:rowOff>
    </xdr:from>
    <xdr:to>
      <xdr:col>6</xdr:col>
      <xdr:colOff>171450</xdr:colOff>
      <xdr:row>57</xdr:row>
      <xdr:rowOff>66040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163320" y="9523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50800</xdr:rowOff>
    </xdr:from>
    <xdr:ext cx="761365" cy="2584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868680" y="96062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1343640" y="79489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557020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557020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11706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11706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58772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58772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1343640" y="85090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855315" y="85090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915640" y="85090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595374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主なものは特別会計への繰出金及び維持補修費であり、類似団体と同水準で推移している。</a:t>
          </a:r>
          <a:endPar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今後も公共施設等の適正な維持管理に努め、維持補修費の抑制を図る。</a:t>
          </a:r>
        </a:p>
      </xdr:txBody>
    </xdr:sp>
    <xdr:clientData/>
  </xdr:twoCellAnchor>
  <xdr:oneCellAnchor>
    <xdr:from>
      <xdr:col>62</xdr:col>
      <xdr:colOff>6350</xdr:colOff>
      <xdr:row>49</xdr:row>
      <xdr:rowOff>107950</xdr:rowOff>
    </xdr:from>
    <xdr:ext cx="298450" cy="22479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305540" y="83223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43640" y="107416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888980" y="106032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43640" y="10372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888980" y="102298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43640" y="99987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888980" y="986028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43640" y="9625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888980" y="948690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43640" y="9251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888980" y="911352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43640" y="88823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888980" y="8740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43640" y="8509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888980" y="83705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1343640" y="85090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052040" y="895477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61</xdr:row>
      <xdr:rowOff>41910</xdr:rowOff>
    </xdr:from>
    <xdr:ext cx="762000" cy="25908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5126335" y="10267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182245</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963140" y="102958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51</xdr:row>
      <xdr:rowOff>156210</xdr:rowOff>
    </xdr:from>
    <xdr:ext cx="762000" cy="259080"/>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5126335" y="8705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69850</xdr:rowOff>
    </xdr:from>
    <xdr:to>
      <xdr:col>82</xdr:col>
      <xdr:colOff>182245</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963140" y="895477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50800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284960" y="9701530"/>
          <a:ext cx="7670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57</xdr:row>
      <xdr:rowOff>143510</xdr:rowOff>
    </xdr:from>
    <xdr:ext cx="762000" cy="2584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5126335" y="96989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00124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58</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484860" y="9676130"/>
          <a:ext cx="8001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23416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5965"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939520" y="94996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19050</xdr:rowOff>
    </xdr:from>
    <xdr:to>
      <xdr:col>73</xdr:col>
      <xdr:colOff>180975</xdr:colOff>
      <xdr:row>57</xdr:row>
      <xdr:rowOff>120650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2666980" y="9574530"/>
          <a:ext cx="81788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434060" y="97358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121640" y="9822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19050</xdr:rowOff>
    </xdr:from>
    <xdr:to>
      <xdr:col>69</xdr:col>
      <xdr:colOff>92075</xdr:colOff>
      <xdr:row>57</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1849100" y="9574530"/>
          <a:ext cx="8178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616180" y="9663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22860</xdr:rowOff>
    </xdr:from>
    <xdr:ext cx="7620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321540" y="9745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1816080" y="96888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48260</xdr:rowOff>
    </xdr:from>
    <xdr:ext cx="762000" cy="2584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1503660" y="9771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84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85392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84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0868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84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28674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84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46886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64</xdr:row>
      <xdr:rowOff>10160</xdr:rowOff>
    </xdr:from>
    <xdr:ext cx="762000" cy="2584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1663680" y="10739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001240" y="9650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56</xdr:row>
      <xdr:rowOff>111760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5126335" y="949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23416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86360</xdr:rowOff>
    </xdr:from>
    <xdr:ext cx="735965" cy="25781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939520" y="9809480"/>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434060" y="96253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10160</xdr:rowOff>
    </xdr:from>
    <xdr:ext cx="762000" cy="2584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121640" y="9398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140335</xdr:rowOff>
    </xdr:from>
    <xdr:to>
      <xdr:col>69</xdr:col>
      <xdr:colOff>142875</xdr:colOff>
      <xdr:row>57</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616180" y="95281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80010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321540" y="930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1816080" y="96380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1503660" y="9410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1343640" y="45961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557020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557020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11706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11706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58772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58772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1343640" y="51562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855315" y="51562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5915640" y="51562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595374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下水道事業会計の元利償還金に対する繰出金等が多額となっているため、高い水準となっている。</a:t>
          </a:r>
          <a:endParaRPr kumimoji="1" lang="en-US" altLang="ja-JP" sz="105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今後も、独立採算の原則に基づき徹底した経費の抑制を行うとともに、使用料の見直しを進めて健全化に努め、補助費等の抑制を図る。</a:t>
          </a:r>
          <a:endParaRPr kumimoji="1" lang="ja-JP" altLang="en-US" sz="1100">
            <a:latin typeface="ＭＳ Ｐゴシック"/>
            <a:ea typeface="ＭＳ Ｐゴシック"/>
          </a:endParaRPr>
        </a:p>
      </xdr:txBody>
    </xdr:sp>
    <xdr:clientData/>
  </xdr:twoCellAnchor>
  <xdr:oneCellAnchor>
    <xdr:from>
      <xdr:col>62</xdr:col>
      <xdr:colOff>6350</xdr:colOff>
      <xdr:row>29</xdr:row>
      <xdr:rowOff>107950</xdr:rowOff>
    </xdr:from>
    <xdr:ext cx="298450" cy="22479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305540" y="49695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343640" y="73888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888980" y="72504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43640" y="6943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90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888980" y="68046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43640" y="64973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888980" y="63588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43640" y="60477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888980" y="59093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43640" y="5601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888980" y="54635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43640" y="5156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1343640" y="51562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42545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052040" y="5693410"/>
          <a:ext cx="0" cy="1222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41</xdr:row>
      <xdr:rowOff>14605</xdr:rowOff>
    </xdr:from>
    <xdr:ext cx="762000" cy="2584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5126335" y="688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42545</xdr:rowOff>
    </xdr:from>
    <xdr:to>
      <xdr:col>82</xdr:col>
      <xdr:colOff>182245</xdr:colOff>
      <xdr:row>41</xdr:row>
      <xdr:rowOff>42545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963140" y="691578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32</xdr:row>
      <xdr:rowOff>76200</xdr:rowOff>
    </xdr:from>
    <xdr:ext cx="762000" cy="259080"/>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5126335"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161290</xdr:rowOff>
    </xdr:from>
    <xdr:to>
      <xdr:col>82</xdr:col>
      <xdr:colOff>182245</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963140" y="569341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113030</xdr:rowOff>
    </xdr:from>
    <xdr:to>
      <xdr:col>82</xdr:col>
      <xdr:colOff>107950</xdr:colOff>
      <xdr:row>39</xdr:row>
      <xdr:rowOff>60960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284960" y="6483350"/>
          <a:ext cx="76708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36</xdr:row>
      <xdr:rowOff>21590</xdr:rowOff>
    </xdr:from>
    <xdr:ext cx="762000" cy="259080"/>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5126335" y="60566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00124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60960</xdr:rowOff>
    </xdr:from>
    <xdr:to>
      <xdr:col>78</xdr:col>
      <xdr:colOff>69850</xdr:colOff>
      <xdr:row>39</xdr:row>
      <xdr:rowOff>101600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484860" y="6598920"/>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10160</xdr:rowOff>
    </xdr:from>
    <xdr:to>
      <xdr:col>78</xdr:col>
      <xdr:colOff>120650</xdr:colOff>
      <xdr:row>37</xdr:row>
      <xdr:rowOff>111760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23416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121920</xdr:rowOff>
    </xdr:from>
    <xdr:ext cx="735965" cy="2584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939520" y="59893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24130</xdr:rowOff>
    </xdr:from>
    <xdr:to>
      <xdr:col>73</xdr:col>
      <xdr:colOff>180975</xdr:colOff>
      <xdr:row>39</xdr:row>
      <xdr:rowOff>101600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2666980" y="6562090"/>
          <a:ext cx="81788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84455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434060" y="6188710"/>
          <a:ext cx="8382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121640" y="596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24130</xdr:rowOff>
    </xdr:from>
    <xdr:to>
      <xdr:col>69</xdr:col>
      <xdr:colOff>92075</xdr:colOff>
      <xdr:row>39</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1849100" y="6562090"/>
          <a:ext cx="8178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616180" y="6165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62000"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321540" y="5938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1816080" y="621728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84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1503660" y="5993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84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85392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84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0868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84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28674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84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46886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44</xdr:row>
      <xdr:rowOff>10160</xdr:rowOff>
    </xdr:from>
    <xdr:ext cx="762000" cy="2584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663680" y="7386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62230</xdr:rowOff>
    </xdr:from>
    <xdr:to>
      <xdr:col>82</xdr:col>
      <xdr:colOff>158750</xdr:colOff>
      <xdr:row>38</xdr:row>
      <xdr:rowOff>163830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00124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38</xdr:row>
      <xdr:rowOff>34290</xdr:rowOff>
    </xdr:from>
    <xdr:ext cx="762000" cy="2584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5126335" y="64046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10160</xdr:rowOff>
    </xdr:from>
    <xdr:to>
      <xdr:col>78</xdr:col>
      <xdr:colOff>120650</xdr:colOff>
      <xdr:row>39</xdr:row>
      <xdr:rowOff>111760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23416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96520</xdr:rowOff>
    </xdr:from>
    <xdr:ext cx="73596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939520" y="663448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50800</xdr:rowOff>
    </xdr:from>
    <xdr:to>
      <xdr:col>74</xdr:col>
      <xdr:colOff>31750</xdr:colOff>
      <xdr:row>39</xdr:row>
      <xdr:rowOff>152400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434060" y="65887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137160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121640" y="6675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144780</xdr:rowOff>
    </xdr:from>
    <xdr:to>
      <xdr:col>69</xdr:col>
      <xdr:colOff>142875</xdr:colOff>
      <xdr:row>39</xdr:row>
      <xdr:rowOff>74930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616180" y="6515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59690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321540" y="659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167640</xdr:rowOff>
    </xdr:from>
    <xdr:to>
      <xdr:col>65</xdr:col>
      <xdr:colOff>53975</xdr:colOff>
      <xdr:row>39</xdr:row>
      <xdr:rowOff>97790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1816080" y="65379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82550</xdr:rowOff>
    </xdr:from>
    <xdr:ext cx="7620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1503660" y="662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182245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 y="113017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182245</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920615" y="113652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4920615" y="115519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46430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646430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93496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93496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182245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 y="118618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17160" y="118618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182245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280660" y="118618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30098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公債費は、過去に行った区画整理事業等に係る起債の償還完了に伴い減少しているものの、臨時財政対策債や文化会館建設工事、庁舎耐震工事、幼稚園・小・中学校空調設置工事に係る償還により比率は高止まりしてい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も、公共施設の長寿命化等に係る財源として地方債の発行を予定しており、比率の高止まりが見込まれるので、行財政健全化計画に基づき、普通建設事業費の削減及び平準化などにより、公債費の増加の抑制を図る。</a:t>
          </a:r>
        </a:p>
      </xdr:txBody>
    </xdr:sp>
    <xdr:clientData/>
  </xdr:twoCellAnchor>
  <xdr:oneCellAnchor>
    <xdr:from>
      <xdr:col>3</xdr:col>
      <xdr:colOff>123825</xdr:colOff>
      <xdr:row>69</xdr:row>
      <xdr:rowOff>107950</xdr:rowOff>
    </xdr:from>
    <xdr:ext cx="297815" cy="224790"/>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670560" y="116751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182245</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08660" y="140944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9080"/>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3622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182245</xdr:colOff>
      <xdr:row>82</xdr:row>
      <xdr:rowOff>29210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08660" y="137756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8000"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6220" y="13637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182245</xdr:colOff>
      <xdr:row>80</xdr:row>
      <xdr:rowOff>45085</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08660" y="134562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74295</xdr:rowOff>
    </xdr:from>
    <xdr:ext cx="508000" cy="2584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220" y="133178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182245</xdr:colOff>
      <xdr:row>78</xdr:row>
      <xdr:rowOff>61595</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8660" y="131375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8000" cy="2584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220" y="1299908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182245</xdr:colOff>
      <xdr:row>76</xdr:row>
      <xdr:rowOff>78105</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8660" y="128187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8000" cy="2584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220" y="1268031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182245</xdr:colOff>
      <xdr:row>74</xdr:row>
      <xdr:rowOff>94615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8660" y="124999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8000" cy="2584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220" y="123615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182245</xdr:colOff>
      <xdr:row>72</xdr:row>
      <xdr:rowOff>110490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8660" y="121805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140335</xdr:rowOff>
    </xdr:from>
    <xdr:ext cx="508000" cy="2584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220" y="1204277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182245</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8660" y="118618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800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220" y="117233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182245</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08660" y="118618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154305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399280" y="12224385"/>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488180" y="13769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328160" y="137972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69215</xdr:rowOff>
    </xdr:from>
    <xdr:ext cx="762000" cy="2584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488180" y="11971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154305</xdr:rowOff>
    </xdr:from>
    <xdr:to>
      <xdr:col>24</xdr:col>
      <xdr:colOff>114300</xdr:colOff>
      <xdr:row>72</xdr:row>
      <xdr:rowOff>154305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328160" y="122243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75</xdr:row>
      <xdr:rowOff>75565</xdr:rowOff>
    </xdr:from>
    <xdr:to>
      <xdr:col>24</xdr:col>
      <xdr:colOff>25400</xdr:colOff>
      <xdr:row>76</xdr:row>
      <xdr:rowOff>67310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644900" y="12648565"/>
          <a:ext cx="75438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45720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488180" y="1295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66260" y="129819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67310</xdr:rowOff>
    </xdr:from>
    <xdr:to>
      <xdr:col>19</xdr:col>
      <xdr:colOff>182245</xdr:colOff>
      <xdr:row>76</xdr:row>
      <xdr:rowOff>154305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2832100" y="12807950"/>
          <a:ext cx="8128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116840</xdr:rowOff>
    </xdr:from>
    <xdr:to>
      <xdr:col>20</xdr:col>
      <xdr:colOff>38100</xdr:colOff>
      <xdr:row>78</xdr:row>
      <xdr:rowOff>46990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599180" y="1302512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31750</xdr:rowOff>
    </xdr:from>
    <xdr:ext cx="736600" cy="2584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86760" y="13107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154305</xdr:rowOff>
    </xdr:from>
    <xdr:to>
      <xdr:col>15</xdr:col>
      <xdr:colOff>98425</xdr:colOff>
      <xdr:row>77</xdr:row>
      <xdr:rowOff>59055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014220" y="12894945"/>
          <a:ext cx="81788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106045</xdr:rowOff>
    </xdr:from>
    <xdr:to>
      <xdr:col>15</xdr:col>
      <xdr:colOff>149225</xdr:colOff>
      <xdr:row>78</xdr:row>
      <xdr:rowOff>36195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81300" y="1301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20955</xdr:rowOff>
    </xdr:from>
    <xdr:ext cx="761365"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86660" y="13096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59055</xdr:rowOff>
    </xdr:from>
    <xdr:to>
      <xdr:col>11</xdr:col>
      <xdr:colOff>9525</xdr:colOff>
      <xdr:row>78</xdr:row>
      <xdr:rowOff>137795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214120" y="12967335"/>
          <a:ext cx="8001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29845</xdr:rowOff>
    </xdr:from>
    <xdr:to>
      <xdr:col>11</xdr:col>
      <xdr:colOff>60325</xdr:colOff>
      <xdr:row>77</xdr:row>
      <xdr:rowOff>131445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81200" y="129381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116205</xdr:rowOff>
    </xdr:from>
    <xdr:ext cx="76136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68780" y="13024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63320" y="13003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35560</xdr:rowOff>
    </xdr:from>
    <xdr:ext cx="761365" cy="2584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68680" y="12776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1365" cy="2584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2011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1365" cy="2584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5186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84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63398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84</xdr:row>
      <xdr:rowOff>10160</xdr:rowOff>
    </xdr:from>
    <xdr:ext cx="762000" cy="2584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245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1365" cy="2584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16000" y="140919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24765</xdr:rowOff>
    </xdr:from>
    <xdr:to>
      <xdr:col>24</xdr:col>
      <xdr:colOff>76200</xdr:colOff>
      <xdr:row>75</xdr:row>
      <xdr:rowOff>126365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66260" y="1259776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41275</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488180" y="1244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16510</xdr:rowOff>
    </xdr:from>
    <xdr:to>
      <xdr:col>20</xdr:col>
      <xdr:colOff>38100</xdr:colOff>
      <xdr:row>76</xdr:row>
      <xdr:rowOff>118110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599180" y="1275715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128270</xdr:rowOff>
    </xdr:from>
    <xdr:ext cx="736600" cy="2584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86760" y="125336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103505</xdr:rowOff>
    </xdr:from>
    <xdr:to>
      <xdr:col>15</xdr:col>
      <xdr:colOff>149225</xdr:colOff>
      <xdr:row>77</xdr:row>
      <xdr:rowOff>33655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81300" y="12844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43815</xdr:rowOff>
    </xdr:from>
    <xdr:ext cx="761365"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86660" y="126168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8255</xdr:rowOff>
    </xdr:from>
    <xdr:to>
      <xdr:col>11</xdr:col>
      <xdr:colOff>60325</xdr:colOff>
      <xdr:row>77</xdr:row>
      <xdr:rowOff>109855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81200" y="1291653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120015</xdr:rowOff>
    </xdr:from>
    <xdr:ext cx="76136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68780" y="12693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86995</xdr:rowOff>
    </xdr:from>
    <xdr:to>
      <xdr:col>6</xdr:col>
      <xdr:colOff>171450</xdr:colOff>
      <xdr:row>79</xdr:row>
      <xdr:rowOff>17145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63320" y="13162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1905</xdr:rowOff>
    </xdr:from>
    <xdr:ext cx="761365"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68680" y="132454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343640" y="113017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57020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57020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11706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1706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58772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58772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343640" y="118618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855315" y="118618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15640" y="118618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595374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人件費に係る経常収支比率は低いものの、扶助費は類似団体と同水準であり、物件費の比率は類似団体を上まわり、数値は高止まりしている。また、補助費等については下水道事業会計の元利償還金に対する負担金等が主であるため、実質的には公債費に係る経費が当市の経常収支比率を押し上げている要因となっている。</a:t>
          </a:r>
        </a:p>
        <a:p>
          <a:pPr marL="0" marR="0" lvl="0" indent="0" defTabSz="914400" eaLnBrk="1" fontAlgn="auto" latinLnBrk="0" hangingPunct="1">
            <a:lnSpc>
              <a:spcPct val="100000"/>
            </a:lnSpc>
            <a:spcBef>
              <a:spcPts val="0"/>
            </a:spcBef>
            <a:spcAft>
              <a:spcPts val="0"/>
            </a:spcAft>
            <a:defRPr/>
          </a:pPr>
          <a:r>
            <a:rPr kumimoji="1" lang="ja-JP" altLang="en-US" sz="1050" b="0" i="0" u="none" strike="noStrike" kern="0" cap="none" spc="0" normalizeH="0" baseline="0" noProof="0">
              <a:ln>
                <a:noFill/>
              </a:ln>
              <a:solidFill>
                <a:prstClr val="black"/>
              </a:solidFill>
              <a:effectLst/>
              <a:uLnTx/>
              <a:uFillTx/>
              <a:latin typeface="ＭＳ Ｐゴシック"/>
              <a:ea typeface="ＭＳ Ｐゴシック"/>
              <a:cs typeface="+mn-cs"/>
            </a:rPr>
            <a:t>　今後は、計画的な事業の実施により経常経費の抑制を図り、健全な財政運営に努める。</a:t>
          </a:r>
        </a:p>
      </xdr:txBody>
    </xdr:sp>
    <xdr:clientData/>
  </xdr:twoCellAnchor>
  <xdr:oneCellAnchor>
    <xdr:from>
      <xdr:col>62</xdr:col>
      <xdr:colOff>6350</xdr:colOff>
      <xdr:row>69</xdr:row>
      <xdr:rowOff>107950</xdr:rowOff>
    </xdr:from>
    <xdr:ext cx="298450" cy="224790"/>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305540" y="1167511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43640" y="140944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908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888980" y="1395603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43640" y="136486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88898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43640" y="132029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888980" y="1306449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43640" y="12753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908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888980" y="1261491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43640" y="123075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888980" y="1216914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43640" y="11861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888980" y="117233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1343640" y="118618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3810</xdr:rowOff>
    </xdr:from>
    <xdr:to>
      <xdr:col>82</xdr:col>
      <xdr:colOff>107950</xdr:colOff>
      <xdr:row>81</xdr:row>
      <xdr:rowOff>167640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052040" y="12409170"/>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81</xdr:row>
      <xdr:rowOff>142240</xdr:rowOff>
    </xdr:from>
    <xdr:ext cx="762000" cy="257810"/>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5126335" y="137210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167640</xdr:rowOff>
    </xdr:from>
    <xdr:to>
      <xdr:col>82</xdr:col>
      <xdr:colOff>182245</xdr:colOff>
      <xdr:row>81</xdr:row>
      <xdr:rowOff>167640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963140" y="137464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72</xdr:row>
      <xdr:rowOff>90170</xdr:rowOff>
    </xdr:from>
    <xdr:ext cx="762000" cy="2584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5126335" y="121602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3810</xdr:rowOff>
    </xdr:from>
    <xdr:to>
      <xdr:col>82</xdr:col>
      <xdr:colOff>182245</xdr:colOff>
      <xdr:row>74</xdr:row>
      <xdr:rowOff>3810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963140" y="1240917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149860</xdr:rowOff>
    </xdr:from>
    <xdr:to>
      <xdr:col>82</xdr:col>
      <xdr:colOff>107950</xdr:colOff>
      <xdr:row>79</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284960" y="13225780"/>
          <a:ext cx="76708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76</xdr:row>
      <xdr:rowOff>158750</xdr:rowOff>
    </xdr:from>
    <xdr:ext cx="762000" cy="2584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5126335" y="1289939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001240" y="1305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111125</xdr:rowOff>
    </xdr:from>
    <xdr:to>
      <xdr:col>78</xdr:col>
      <xdr:colOff>69850</xdr:colOff>
      <xdr:row>79</xdr:row>
      <xdr:rowOff>138430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484860" y="1335468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92075</xdr:rowOff>
    </xdr:from>
    <xdr:to>
      <xdr:col>78</xdr:col>
      <xdr:colOff>120650</xdr:colOff>
      <xdr:row>78</xdr:row>
      <xdr:rowOff>22225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234160" y="13000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32385</xdr:rowOff>
    </xdr:from>
    <xdr:ext cx="735965" cy="2584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939520" y="127730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97155</xdr:rowOff>
    </xdr:from>
    <xdr:to>
      <xdr:col>73</xdr:col>
      <xdr:colOff>180975</xdr:colOff>
      <xdr:row>79</xdr:row>
      <xdr:rowOff>111125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2666980" y="13005435"/>
          <a:ext cx="817880" cy="349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23495</xdr:rowOff>
    </xdr:from>
    <xdr:to>
      <xdr:col>74</xdr:col>
      <xdr:colOff>31750</xdr:colOff>
      <xdr:row>77</xdr:row>
      <xdr:rowOff>125095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434060" y="1293177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135255</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121640" y="12708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97155</xdr:rowOff>
    </xdr:from>
    <xdr:to>
      <xdr:col>69</xdr:col>
      <xdr:colOff>92075</xdr:colOff>
      <xdr:row>78</xdr:row>
      <xdr:rowOff>149860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1849100" y="13005435"/>
          <a:ext cx="81788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39370</xdr:rowOff>
    </xdr:from>
    <xdr:to>
      <xdr:col>69</xdr:col>
      <xdr:colOff>142875</xdr:colOff>
      <xdr:row>76</xdr:row>
      <xdr:rowOff>140970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616180" y="1278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151130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321540" y="1255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149225</xdr:rowOff>
    </xdr:from>
    <xdr:to>
      <xdr:col>65</xdr:col>
      <xdr:colOff>53975</xdr:colOff>
      <xdr:row>77</xdr:row>
      <xdr:rowOff>79375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1816080" y="1288986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89535</xdr:rowOff>
    </xdr:from>
    <xdr:ext cx="762000" cy="2584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1503660" y="12662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84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85392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84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0868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84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28674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84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46886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84</xdr:row>
      <xdr:rowOff>10160</xdr:rowOff>
    </xdr:from>
    <xdr:ext cx="762000" cy="2584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663680" y="1409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99060</xdr:rowOff>
    </xdr:from>
    <xdr:to>
      <xdr:col>82</xdr:col>
      <xdr:colOff>158750</xdr:colOff>
      <xdr:row>79</xdr:row>
      <xdr:rowOff>29210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001240" y="13174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78</xdr:row>
      <xdr:rowOff>71120</xdr:rowOff>
    </xdr:from>
    <xdr:ext cx="762000" cy="2584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5126335" y="13147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87630</xdr:rowOff>
    </xdr:from>
    <xdr:to>
      <xdr:col>78</xdr:col>
      <xdr:colOff>120650</xdr:colOff>
      <xdr:row>80</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234160" y="13331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2540</xdr:rowOff>
    </xdr:from>
    <xdr:ext cx="73596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939520" y="134137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79</xdr:row>
      <xdr:rowOff>60325</xdr:rowOff>
    </xdr:from>
    <xdr:to>
      <xdr:col>74</xdr:col>
      <xdr:colOff>31750</xdr:colOff>
      <xdr:row>79</xdr:row>
      <xdr:rowOff>161925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434060" y="1330388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146685</xdr:rowOff>
    </xdr:from>
    <xdr:ext cx="762000" cy="2584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121640" y="13390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46990</xdr:rowOff>
    </xdr:from>
    <xdr:to>
      <xdr:col>69</xdr:col>
      <xdr:colOff>142875</xdr:colOff>
      <xdr:row>77</xdr:row>
      <xdr:rowOff>147955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616180" y="12955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132715</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321540" y="1304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99060</xdr:rowOff>
    </xdr:from>
    <xdr:to>
      <xdr:col>65</xdr:col>
      <xdr:colOff>53975</xdr:colOff>
      <xdr:row>79</xdr:row>
      <xdr:rowOff>29210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1816080" y="1317498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13970</xdr:rowOff>
    </xdr:from>
    <xdr:ext cx="762000" cy="2584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1503660" y="132575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0955020"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39980" y="0"/>
          <a:ext cx="27247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49505" y="12700"/>
          <a:ext cx="269938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61570" y="31750"/>
          <a:ext cx="266827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兵庫県相生市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7656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01325"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27995"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0555" y="11811000"/>
          <a:ext cx="372491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0157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1060" y="1193800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09165"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42715" y="1188720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4782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0555" y="1047115"/>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0210" y="142430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167005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167005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167005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280"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280"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0555" y="1610995"/>
          <a:ext cx="372491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480" cy="27559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8844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0555" y="38703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1900555" y="34969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108585</xdr:rowOff>
    </xdr:from>
    <xdr:ext cx="761365" cy="2584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219835" y="33585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1900555" y="312356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1365" cy="2584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219835" y="2985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1900555" y="2750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1365" cy="2584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219835" y="26117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1900555" y="2372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1365" cy="2584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219835" y="22313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1900555" y="1991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1365"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219835" y="18497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1365" cy="2584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219835" y="14725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1900555" y="1610995"/>
          <a:ext cx="372491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111125</xdr:rowOff>
    </xdr:from>
    <xdr:to>
      <xdr:col>29</xdr:col>
      <xdr:colOff>127000</xdr:colOff>
      <xdr:row>18</xdr:row>
      <xdr:rowOff>144145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4970145" y="2004695"/>
          <a:ext cx="0" cy="12217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116205</xdr:rowOff>
    </xdr:from>
    <xdr:ext cx="762000" cy="259080"/>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035550" y="3198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144145</xdr:rowOff>
    </xdr:from>
    <xdr:to>
      <xdr:col>30</xdr:col>
      <xdr:colOff>25400</xdr:colOff>
      <xdr:row>18</xdr:row>
      <xdr:rowOff>144145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4881245" y="322643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26035</xdr:rowOff>
    </xdr:from>
    <xdr:ext cx="762000"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035550" y="1748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111125</xdr:rowOff>
    </xdr:from>
    <xdr:to>
      <xdr:col>30</xdr:col>
      <xdr:colOff>25400</xdr:colOff>
      <xdr:row>11</xdr:row>
      <xdr:rowOff>111125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4881245" y="200469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44450</xdr:rowOff>
    </xdr:from>
    <xdr:to>
      <xdr:col>29</xdr:col>
      <xdr:colOff>127000</xdr:colOff>
      <xdr:row>18</xdr:row>
      <xdr:rowOff>69215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392930" y="3126740"/>
          <a:ext cx="577215"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131445</xdr:rowOff>
    </xdr:from>
    <xdr:ext cx="762000" cy="259080"/>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035550" y="28784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114935</xdr:rowOff>
    </xdr:from>
    <xdr:to>
      <xdr:col>29</xdr:col>
      <xdr:colOff>167005</xdr:colOff>
      <xdr:row>18</xdr:row>
      <xdr:rowOff>45085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19345" y="3029585"/>
          <a:ext cx="908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69215</xdr:rowOff>
    </xdr:from>
    <xdr:to>
      <xdr:col>26</xdr:col>
      <xdr:colOff>50800</xdr:colOff>
      <xdr:row>18</xdr:row>
      <xdr:rowOff>82550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788410" y="3151505"/>
          <a:ext cx="60452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148590</xdr:rowOff>
    </xdr:from>
    <xdr:to>
      <xdr:col>26</xdr:col>
      <xdr:colOff>101600</xdr:colOff>
      <xdr:row>18</xdr:row>
      <xdr:rowOff>78740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342130" y="306324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88900</xdr:rowOff>
    </xdr:from>
    <xdr:ext cx="735965" cy="2584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058920" y="283591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18</xdr:row>
      <xdr:rowOff>82550</xdr:rowOff>
    </xdr:from>
    <xdr:to>
      <xdr:col>22</xdr:col>
      <xdr:colOff>114300</xdr:colOff>
      <xdr:row>18</xdr:row>
      <xdr:rowOff>93345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3173095" y="3164840"/>
          <a:ext cx="615315"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156845</xdr:rowOff>
    </xdr:from>
    <xdr:to>
      <xdr:col>22</xdr:col>
      <xdr:colOff>165100</xdr:colOff>
      <xdr:row>18</xdr:row>
      <xdr:rowOff>86995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737610" y="30714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97155</xdr:rowOff>
    </xdr:from>
    <xdr:ext cx="761365"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454400" y="28441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93345</xdr:rowOff>
    </xdr:from>
    <xdr:to>
      <xdr:col>18</xdr:col>
      <xdr:colOff>167005</xdr:colOff>
      <xdr:row>18</xdr:row>
      <xdr:rowOff>96520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flipV="1">
          <a:off x="2555875" y="3175635"/>
          <a:ext cx="61722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161925</xdr:rowOff>
    </xdr:from>
    <xdr:to>
      <xdr:col>19</xdr:col>
      <xdr:colOff>38100</xdr:colOff>
      <xdr:row>18</xdr:row>
      <xdr:rowOff>92075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133090" y="3076575"/>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16</xdr:row>
      <xdr:rowOff>102870</xdr:rowOff>
    </xdr:from>
    <xdr:ext cx="762000" cy="2584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839085" y="2849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20955</xdr:rowOff>
    </xdr:from>
    <xdr:to>
      <xdr:col>15</xdr:col>
      <xdr:colOff>101600</xdr:colOff>
      <xdr:row>18</xdr:row>
      <xdr:rowOff>122555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505075" y="31032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133350</xdr:rowOff>
    </xdr:from>
    <xdr:ext cx="761365"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221865" y="288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200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1584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84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23862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84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634105"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84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00609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84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401570" y="3893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165100</xdr:rowOff>
    </xdr:from>
    <xdr:to>
      <xdr:col>29</xdr:col>
      <xdr:colOff>167005</xdr:colOff>
      <xdr:row>18</xdr:row>
      <xdr:rowOff>95250</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19345" y="3079750"/>
          <a:ext cx="908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74295</xdr:rowOff>
    </xdr:from>
    <xdr:ext cx="762000" cy="2584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035550" y="2988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99,125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18415</xdr:rowOff>
    </xdr:from>
    <xdr:to>
      <xdr:col>26</xdr:col>
      <xdr:colOff>101600</xdr:colOff>
      <xdr:row>18</xdr:row>
      <xdr:rowOff>120015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342130" y="3100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104775</xdr:rowOff>
    </xdr:from>
    <xdr:ext cx="735965" cy="25908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058920" y="318706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92,663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31750</xdr:rowOff>
    </xdr:from>
    <xdr:to>
      <xdr:col>22</xdr:col>
      <xdr:colOff>165100</xdr:colOff>
      <xdr:row>18</xdr:row>
      <xdr:rowOff>133350</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737610" y="3114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118110</xdr:rowOff>
    </xdr:from>
    <xdr:ext cx="761365" cy="25908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454400" y="32004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89,151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42545</xdr:rowOff>
    </xdr:from>
    <xdr:to>
      <xdr:col>19</xdr:col>
      <xdr:colOff>38100</xdr:colOff>
      <xdr:row>18</xdr:row>
      <xdr:rowOff>144145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133090" y="3124835"/>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18</xdr:row>
      <xdr:rowOff>128905</xdr:rowOff>
    </xdr:from>
    <xdr:ext cx="762000" cy="2584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839085" y="32111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86,313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45720</xdr:rowOff>
    </xdr:from>
    <xdr:to>
      <xdr:col>15</xdr:col>
      <xdr:colOff>101600</xdr:colOff>
      <xdr:row>18</xdr:row>
      <xdr:rowOff>147320</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505075" y="3128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132080</xdr:rowOff>
    </xdr:from>
    <xdr:ext cx="761365" cy="25908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221865" y="3214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85,529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1900555" y="4977130"/>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167005</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73355" y="515493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167005</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167005</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08280"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480" cy="27432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488440" y="5167630"/>
          <a:ext cx="41148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00555" y="7449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1365" cy="25908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19835" y="73069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00555" y="7068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1365"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19835" y="6926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00555" y="6687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1365" cy="25781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19835" y="65455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00555" y="63074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1365"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19835" y="616458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00555" y="5925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1365"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19835" y="57835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1365" cy="2584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19835" y="54032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38</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4970145" y="59080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8255</xdr:rowOff>
    </xdr:from>
    <xdr:ext cx="762000"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035550" y="7369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36195</xdr:rowOff>
    </xdr:from>
    <xdr:to>
      <xdr:col>30</xdr:col>
      <xdr:colOff>25400</xdr:colOff>
      <xdr:row>38</xdr:row>
      <xdr:rowOff>36195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4881245" y="739711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4445</xdr:rowOff>
    </xdr:from>
    <xdr:ext cx="762000"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035550" y="5650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4881245" y="590804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88900</xdr:rowOff>
    </xdr:from>
    <xdr:to>
      <xdr:col>29</xdr:col>
      <xdr:colOff>127000</xdr:colOff>
      <xdr:row>36</xdr:row>
      <xdr:rowOff>133350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392930" y="6935470"/>
          <a:ext cx="577215"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118110</xdr:rowOff>
    </xdr:from>
    <xdr:ext cx="762000"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035550" y="69646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119380</xdr:rowOff>
    </xdr:from>
    <xdr:to>
      <xdr:col>29</xdr:col>
      <xdr:colOff>167005</xdr:colOff>
      <xdr:row>37</xdr:row>
      <xdr:rowOff>49530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19345" y="6965950"/>
          <a:ext cx="908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86360</xdr:rowOff>
    </xdr:from>
    <xdr:to>
      <xdr:col>26</xdr:col>
      <xdr:colOff>50800</xdr:colOff>
      <xdr:row>36</xdr:row>
      <xdr:rowOff>88900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788410" y="6932930"/>
          <a:ext cx="60452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116205</xdr:rowOff>
    </xdr:from>
    <xdr:to>
      <xdr:col>26</xdr:col>
      <xdr:colOff>101600</xdr:colOff>
      <xdr:row>37</xdr:row>
      <xdr:rowOff>45720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342130" y="69627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31115</xdr:rowOff>
    </xdr:from>
    <xdr:ext cx="735965" cy="25781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058920" y="704913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36</xdr:row>
      <xdr:rowOff>7620</xdr:rowOff>
    </xdr:from>
    <xdr:to>
      <xdr:col>22</xdr:col>
      <xdr:colOff>114300</xdr:colOff>
      <xdr:row>36</xdr:row>
      <xdr:rowOff>86360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173095" y="6854190"/>
          <a:ext cx="615315" cy="787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134620</xdr:rowOff>
    </xdr:from>
    <xdr:to>
      <xdr:col>22</xdr:col>
      <xdr:colOff>165100</xdr:colOff>
      <xdr:row>37</xdr:row>
      <xdr:rowOff>64770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737610" y="698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49530</xdr:rowOff>
    </xdr:from>
    <xdr:ext cx="761365"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454400" y="70675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267335</xdr:rowOff>
    </xdr:from>
    <xdr:to>
      <xdr:col>18</xdr:col>
      <xdr:colOff>167005</xdr:colOff>
      <xdr:row>36</xdr:row>
      <xdr:rowOff>7620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2555875" y="6771005"/>
          <a:ext cx="617220" cy="831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144780</xdr:rowOff>
    </xdr:from>
    <xdr:to>
      <xdr:col>19</xdr:col>
      <xdr:colOff>38100</xdr:colOff>
      <xdr:row>37</xdr:row>
      <xdr:rowOff>75565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133090" y="6991350"/>
          <a:ext cx="7810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37</xdr:row>
      <xdr:rowOff>59055</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839085" y="70770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158750</xdr:rowOff>
    </xdr:from>
    <xdr:to>
      <xdr:col>15</xdr:col>
      <xdr:colOff>101600</xdr:colOff>
      <xdr:row>37</xdr:row>
      <xdr:rowOff>88900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05075" y="70053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73660</xdr:rowOff>
    </xdr:from>
    <xdr:ext cx="761365" cy="2584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21865" y="70916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1584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23862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63410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0609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0157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82550</xdr:rowOff>
    </xdr:from>
    <xdr:to>
      <xdr:col>29</xdr:col>
      <xdr:colOff>167005</xdr:colOff>
      <xdr:row>37</xdr:row>
      <xdr:rowOff>12065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19345" y="6929120"/>
          <a:ext cx="9080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270510</xdr:rowOff>
    </xdr:from>
    <xdr:ext cx="762000" cy="2584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035550" y="6774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24,672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38100</xdr:rowOff>
    </xdr:from>
    <xdr:to>
      <xdr:col>26</xdr:col>
      <xdr:colOff>101600</xdr:colOff>
      <xdr:row>36</xdr:row>
      <xdr:rowOff>139700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342130" y="6884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149225</xdr:rowOff>
    </xdr:from>
    <xdr:ext cx="735965"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058920" y="665289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27,000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35560</xdr:rowOff>
    </xdr:from>
    <xdr:to>
      <xdr:col>22</xdr:col>
      <xdr:colOff>165100</xdr:colOff>
      <xdr:row>36</xdr:row>
      <xdr:rowOff>137160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737610" y="6882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147955</xdr:rowOff>
    </xdr:from>
    <xdr:ext cx="761365"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54400" y="66516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27,139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299720</xdr:rowOff>
    </xdr:from>
    <xdr:to>
      <xdr:col>19</xdr:col>
      <xdr:colOff>38100</xdr:colOff>
      <xdr:row>36</xdr:row>
      <xdr:rowOff>58420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133090" y="6803390"/>
          <a:ext cx="781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35</xdr:row>
      <xdr:rowOff>68580</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839085" y="65722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217805</xdr:rowOff>
    </xdr:from>
    <xdr:to>
      <xdr:col>15</xdr:col>
      <xdr:colOff>101600</xdr:colOff>
      <xdr:row>35</xdr:row>
      <xdr:rowOff>318770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05075" y="67214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329565</xdr:rowOff>
    </xdr:from>
    <xdr:ext cx="761365" cy="25781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21865" y="649033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35,590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66802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8285" cy="2584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466090" y="64477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66802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35560</xdr:rowOff>
    </xdr:from>
    <xdr:ext cx="594995" cy="2584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744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140335</xdr:rowOff>
    </xdr:from>
    <xdr:to>
      <xdr:col>28</xdr:col>
      <xdr:colOff>114300</xdr:colOff>
      <xdr:row>34</xdr:row>
      <xdr:rowOff>140335</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66802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167640</xdr:rowOff>
    </xdr:from>
    <xdr:ext cx="594995" cy="25908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7035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66802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4995" cy="25908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3314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66802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4995" cy="2584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9580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37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93980</xdr:rowOff>
    </xdr:from>
    <xdr:to>
      <xdr:col>24</xdr:col>
      <xdr:colOff>62865</xdr:colOff>
      <xdr:row>38</xdr:row>
      <xdr:rowOff>3175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069715" y="5126990"/>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6985</xdr:rowOff>
    </xdr:from>
    <xdr:ext cx="534035" cy="259080"/>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122420" y="6381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3175</xdr:rowOff>
    </xdr:from>
    <xdr:to>
      <xdr:col>24</xdr:col>
      <xdr:colOff>152400</xdr:colOff>
      <xdr:row>38</xdr:row>
      <xdr:rowOff>3175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006215" y="63773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40640</xdr:rowOff>
    </xdr:from>
    <xdr:ext cx="598170" cy="259080"/>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122420" y="49060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93980</xdr:rowOff>
    </xdr:from>
    <xdr:to>
      <xdr:col>24</xdr:col>
      <xdr:colOff>152400</xdr:colOff>
      <xdr:row>30</xdr:row>
      <xdr:rowOff>93980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006215" y="51269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37</xdr:row>
      <xdr:rowOff>62865</xdr:rowOff>
    </xdr:from>
    <xdr:to>
      <xdr:col>24</xdr:col>
      <xdr:colOff>63500</xdr:colOff>
      <xdr:row>37</xdr:row>
      <xdr:rowOff>91440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340100" y="6269355"/>
          <a:ext cx="7315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153670</xdr:rowOff>
    </xdr:from>
    <xdr:ext cx="534035" cy="259080"/>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122420" y="602488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130810</xdr:rowOff>
    </xdr:from>
    <xdr:to>
      <xdr:col>24</xdr:col>
      <xdr:colOff>114300</xdr:colOff>
      <xdr:row>37</xdr:row>
      <xdr:rowOff>60960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020820" y="616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78740</xdr:rowOff>
    </xdr:from>
    <xdr:to>
      <xdr:col>19</xdr:col>
      <xdr:colOff>167005</xdr:colOff>
      <xdr:row>37</xdr:row>
      <xdr:rowOff>91440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555875" y="6285230"/>
          <a:ext cx="7842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162560</xdr:rowOff>
    </xdr:from>
    <xdr:to>
      <xdr:col>20</xdr:col>
      <xdr:colOff>38100</xdr:colOff>
      <xdr:row>37</xdr:row>
      <xdr:rowOff>92710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300095" y="6201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109220</xdr:rowOff>
    </xdr:from>
    <xdr:ext cx="534035" cy="2584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107055" y="5980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78740</xdr:rowOff>
    </xdr:from>
    <xdr:to>
      <xdr:col>15</xdr:col>
      <xdr:colOff>50800</xdr:colOff>
      <xdr:row>37</xdr:row>
      <xdr:rowOff>111125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1784350" y="6285230"/>
          <a:ext cx="7715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165100</xdr:rowOff>
    </xdr:from>
    <xdr:to>
      <xdr:col>15</xdr:col>
      <xdr:colOff>101600</xdr:colOff>
      <xdr:row>37</xdr:row>
      <xdr:rowOff>95250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505075"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111760</xdr:rowOff>
    </xdr:from>
    <xdr:ext cx="534035"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335530" y="5982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37</xdr:row>
      <xdr:rowOff>102870</xdr:rowOff>
    </xdr:from>
    <xdr:to>
      <xdr:col>10</xdr:col>
      <xdr:colOff>114300</xdr:colOff>
      <xdr:row>37</xdr:row>
      <xdr:rowOff>111125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002030" y="6309360"/>
          <a:ext cx="7823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167640</xdr:rowOff>
    </xdr:from>
    <xdr:to>
      <xdr:col>10</xdr:col>
      <xdr:colOff>165100</xdr:colOff>
      <xdr:row>37</xdr:row>
      <xdr:rowOff>97790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733550" y="6206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114935</xdr:rowOff>
    </xdr:from>
    <xdr:ext cx="53403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540510" y="5986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18415</xdr:rowOff>
    </xdr:from>
    <xdr:to>
      <xdr:col>6</xdr:col>
      <xdr:colOff>38100</xdr:colOff>
      <xdr:row>37</xdr:row>
      <xdr:rowOff>120015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962025" y="62249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136525</xdr:rowOff>
    </xdr:from>
    <xdr:ext cx="534035"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768985" y="6007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02082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109220</xdr:rowOff>
    </xdr:from>
    <xdr:ext cx="534035" cy="2584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122420" y="6148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85,171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40640</xdr:rowOff>
    </xdr:from>
    <xdr:to>
      <xdr:col>20</xdr:col>
      <xdr:colOff>38100</xdr:colOff>
      <xdr:row>37</xdr:row>
      <xdr:rowOff>142240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300095" y="62471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133350</xdr:rowOff>
    </xdr:from>
    <xdr:ext cx="534035" cy="25908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107055" y="6339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28575</xdr:rowOff>
    </xdr:from>
    <xdr:to>
      <xdr:col>15</xdr:col>
      <xdr:colOff>101600</xdr:colOff>
      <xdr:row>37</xdr:row>
      <xdr:rowOff>129540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505075" y="62350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120650</xdr:rowOff>
    </xdr:from>
    <xdr:ext cx="534035"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335530" y="6327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60325</xdr:rowOff>
    </xdr:from>
    <xdr:to>
      <xdr:col>10</xdr:col>
      <xdr:colOff>165100</xdr:colOff>
      <xdr:row>37</xdr:row>
      <xdr:rowOff>161925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73355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153035</xdr:rowOff>
    </xdr:from>
    <xdr:ext cx="534035" cy="25908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540510" y="6359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51435</xdr:rowOff>
    </xdr:from>
    <xdr:to>
      <xdr:col>6</xdr:col>
      <xdr:colOff>38100</xdr:colOff>
      <xdr:row>37</xdr:row>
      <xdr:rowOff>153035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962025" y="62579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144145</xdr:rowOff>
    </xdr:from>
    <xdr:ext cx="534035" cy="2584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768985" y="6350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67,488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140335</xdr:rowOff>
    </xdr:from>
    <xdr:to>
      <xdr:col>28</xdr:col>
      <xdr:colOff>114300</xdr:colOff>
      <xdr:row>58</xdr:row>
      <xdr:rowOff>140335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68020" y="9867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167640</xdr:rowOff>
    </xdr:from>
    <xdr:ext cx="248285" cy="25908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66090"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68020" y="9417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4995" cy="2584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68020" y="8971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49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140335</xdr:rowOff>
    </xdr:from>
    <xdr:to>
      <xdr:col>28</xdr:col>
      <xdr:colOff>114300</xdr:colOff>
      <xdr:row>50</xdr:row>
      <xdr:rowOff>140335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68020" y="8526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167640</xdr:rowOff>
    </xdr:from>
    <xdr:ext cx="594995" cy="25908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995" cy="2584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5715</xdr:rowOff>
    </xdr:from>
    <xdr:to>
      <xdr:col>24</xdr:col>
      <xdr:colOff>62865</xdr:colOff>
      <xdr:row>57</xdr:row>
      <xdr:rowOff>111125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069715" y="8559165"/>
          <a:ext cx="1270" cy="1111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114935</xdr:rowOff>
    </xdr:from>
    <xdr:ext cx="534035" cy="259080"/>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122420" y="9674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111125</xdr:rowOff>
    </xdr:from>
    <xdr:to>
      <xdr:col>24</xdr:col>
      <xdr:colOff>152400</xdr:colOff>
      <xdr:row>57</xdr:row>
      <xdr:rowOff>111125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006215" y="96704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123825</xdr:rowOff>
    </xdr:from>
    <xdr:ext cx="598170" cy="2584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122420" y="8341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5715</xdr:rowOff>
    </xdr:from>
    <xdr:to>
      <xdr:col>24</xdr:col>
      <xdr:colOff>152400</xdr:colOff>
      <xdr:row>51</xdr:row>
      <xdr:rowOff>5715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006215" y="85591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56</xdr:row>
      <xdr:rowOff>162560</xdr:rowOff>
    </xdr:from>
    <xdr:to>
      <xdr:col>24</xdr:col>
      <xdr:colOff>63500</xdr:colOff>
      <xdr:row>56</xdr:row>
      <xdr:rowOff>163195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340100" y="9554210"/>
          <a:ext cx="7315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48260</xdr:rowOff>
    </xdr:from>
    <xdr:ext cx="534035" cy="2584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122420" y="927227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25400</xdr:rowOff>
    </xdr:from>
    <xdr:to>
      <xdr:col>24</xdr:col>
      <xdr:colOff>114300</xdr:colOff>
      <xdr:row>56</xdr:row>
      <xdr:rowOff>127000</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020820" y="9417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153035</xdr:rowOff>
    </xdr:from>
    <xdr:to>
      <xdr:col>19</xdr:col>
      <xdr:colOff>167005</xdr:colOff>
      <xdr:row>56</xdr:row>
      <xdr:rowOff>162560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555875" y="9544685"/>
          <a:ext cx="7842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41910</xdr:rowOff>
    </xdr:from>
    <xdr:to>
      <xdr:col>20</xdr:col>
      <xdr:colOff>38100</xdr:colOff>
      <xdr:row>56</xdr:row>
      <xdr:rowOff>143510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300095" y="94335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160020</xdr:rowOff>
    </xdr:from>
    <xdr:ext cx="534035" cy="2584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107055" y="9216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153035</xdr:rowOff>
    </xdr:from>
    <xdr:to>
      <xdr:col>15</xdr:col>
      <xdr:colOff>50800</xdr:colOff>
      <xdr:row>56</xdr:row>
      <xdr:rowOff>162560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1784350" y="9544685"/>
          <a:ext cx="771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26670</xdr:rowOff>
    </xdr:from>
    <xdr:to>
      <xdr:col>15</xdr:col>
      <xdr:colOff>101600</xdr:colOff>
      <xdr:row>56</xdr:row>
      <xdr:rowOff>128270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505075"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144780</xdr:rowOff>
    </xdr:from>
    <xdr:ext cx="534035" cy="2584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335530" y="92011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56</xdr:row>
      <xdr:rowOff>162560</xdr:rowOff>
    </xdr:from>
    <xdr:to>
      <xdr:col>10</xdr:col>
      <xdr:colOff>114300</xdr:colOff>
      <xdr:row>57</xdr:row>
      <xdr:rowOff>31115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002030" y="9554210"/>
          <a:ext cx="7823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733550" y="943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161290</xdr:rowOff>
    </xdr:from>
    <xdr:ext cx="534035" cy="2584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540510" y="9217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93980</xdr:rowOff>
    </xdr:from>
    <xdr:to>
      <xdr:col>6</xdr:col>
      <xdr:colOff>38100</xdr:colOff>
      <xdr:row>57</xdr:row>
      <xdr:rowOff>24130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962025" y="94856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40640</xdr:rowOff>
    </xdr:from>
    <xdr:ext cx="534035"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768985" y="9264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112395</xdr:rowOff>
    </xdr:from>
    <xdr:to>
      <xdr:col>24</xdr:col>
      <xdr:colOff>114300</xdr:colOff>
      <xdr:row>57</xdr:row>
      <xdr:rowOff>42545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020820" y="9504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27305</xdr:rowOff>
    </xdr:from>
    <xdr:ext cx="534035" cy="259080"/>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122420" y="9418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111760</xdr:rowOff>
    </xdr:from>
    <xdr:to>
      <xdr:col>20</xdr:col>
      <xdr:colOff>38100</xdr:colOff>
      <xdr:row>57</xdr:row>
      <xdr:rowOff>41910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300095" y="950341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33020</xdr:rowOff>
    </xdr:from>
    <xdr:ext cx="534035" cy="2584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107055" y="9592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102870</xdr:rowOff>
    </xdr:from>
    <xdr:to>
      <xdr:col>15</xdr:col>
      <xdr:colOff>101600</xdr:colOff>
      <xdr:row>57</xdr:row>
      <xdr:rowOff>32385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505075" y="94945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23495</xdr:rowOff>
    </xdr:from>
    <xdr:ext cx="534035"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335530" y="9582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111760</xdr:rowOff>
    </xdr:from>
    <xdr:to>
      <xdr:col>10</xdr:col>
      <xdr:colOff>165100</xdr:colOff>
      <xdr:row>57</xdr:row>
      <xdr:rowOff>41910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733550" y="9503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33020</xdr:rowOff>
    </xdr:from>
    <xdr:ext cx="534035"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540510" y="9592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151765</xdr:rowOff>
    </xdr:from>
    <xdr:to>
      <xdr:col>6</xdr:col>
      <xdr:colOff>38100</xdr:colOff>
      <xdr:row>57</xdr:row>
      <xdr:rowOff>81915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962025" y="95434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73025</xdr:rowOff>
    </xdr:from>
    <xdr:ext cx="534035" cy="2584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68985" y="9632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285" cy="2584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466090" y="131533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0860" cy="2584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0701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167640</xdr:rowOff>
    </xdr:from>
    <xdr:ext cx="53086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0701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0860"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0701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0860" cy="2584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07010" y="116636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117475</xdr:rowOff>
    </xdr:from>
    <xdr:to>
      <xdr:col>24</xdr:col>
      <xdr:colOff>62865</xdr:colOff>
      <xdr:row>79</xdr:row>
      <xdr:rowOff>41910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069715" y="12023725"/>
          <a:ext cx="127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45720</xdr:rowOff>
    </xdr:from>
    <xdr:ext cx="377825"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122420" y="1329309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41910</xdr:rowOff>
    </xdr:from>
    <xdr:to>
      <xdr:col>24</xdr:col>
      <xdr:colOff>152400</xdr:colOff>
      <xdr:row>79</xdr:row>
      <xdr:rowOff>41910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006215" y="13289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64135</xdr:rowOff>
    </xdr:from>
    <xdr:ext cx="534035"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122420" y="11802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117475</xdr:rowOff>
    </xdr:from>
    <xdr:to>
      <xdr:col>24</xdr:col>
      <xdr:colOff>152400</xdr:colOff>
      <xdr:row>71</xdr:row>
      <xdr:rowOff>117475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006215" y="12023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78</xdr:row>
      <xdr:rowOff>144145</xdr:rowOff>
    </xdr:from>
    <xdr:to>
      <xdr:col>24</xdr:col>
      <xdr:colOff>63500</xdr:colOff>
      <xdr:row>78</xdr:row>
      <xdr:rowOff>146050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340100" y="13223875"/>
          <a:ext cx="7315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34290</xdr:rowOff>
    </xdr:from>
    <xdr:ext cx="469265"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122420" y="1294638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11430</xdr:rowOff>
    </xdr:from>
    <xdr:to>
      <xdr:col>24</xdr:col>
      <xdr:colOff>114300</xdr:colOff>
      <xdr:row>78</xdr:row>
      <xdr:rowOff>113030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02082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146050</xdr:rowOff>
    </xdr:from>
    <xdr:to>
      <xdr:col>19</xdr:col>
      <xdr:colOff>167005</xdr:colOff>
      <xdr:row>78</xdr:row>
      <xdr:rowOff>149225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555875" y="13225780"/>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20955</xdr:rowOff>
    </xdr:from>
    <xdr:to>
      <xdr:col>20</xdr:col>
      <xdr:colOff>38100</xdr:colOff>
      <xdr:row>78</xdr:row>
      <xdr:rowOff>122555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300095" y="13100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139065</xdr:rowOff>
    </xdr:from>
    <xdr:ext cx="469900"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139440" y="12883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144780</xdr:rowOff>
    </xdr:from>
    <xdr:to>
      <xdr:col>15</xdr:col>
      <xdr:colOff>50800</xdr:colOff>
      <xdr:row>78</xdr:row>
      <xdr:rowOff>149225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1784350" y="13224510"/>
          <a:ext cx="7715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20320</xdr:rowOff>
    </xdr:from>
    <xdr:to>
      <xdr:col>15</xdr:col>
      <xdr:colOff>101600</xdr:colOff>
      <xdr:row>78</xdr:row>
      <xdr:rowOff>121920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505075"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138430</xdr:rowOff>
    </xdr:from>
    <xdr:ext cx="469900"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344420" y="12882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78</xdr:row>
      <xdr:rowOff>144780</xdr:rowOff>
    </xdr:from>
    <xdr:to>
      <xdr:col>10</xdr:col>
      <xdr:colOff>114300</xdr:colOff>
      <xdr:row>78</xdr:row>
      <xdr:rowOff>147320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002030" y="13224510"/>
          <a:ext cx="7823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21590</xdr:rowOff>
    </xdr:from>
    <xdr:to>
      <xdr:col>10</xdr:col>
      <xdr:colOff>165100</xdr:colOff>
      <xdr:row>78</xdr:row>
      <xdr:rowOff>123190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733550" y="1310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140335</xdr:rowOff>
    </xdr:from>
    <xdr:ext cx="469900" cy="2584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572895" y="128847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962025" y="130905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69900" cy="2584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01370" y="128733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93345</xdr:rowOff>
    </xdr:from>
    <xdr:to>
      <xdr:col>24</xdr:col>
      <xdr:colOff>114300</xdr:colOff>
      <xdr:row>79</xdr:row>
      <xdr:rowOff>23495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020820" y="13173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8255</xdr:rowOff>
    </xdr:from>
    <xdr:ext cx="469265"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122420" y="13087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95250</xdr:rowOff>
    </xdr:from>
    <xdr:to>
      <xdr:col>20</xdr:col>
      <xdr:colOff>38100</xdr:colOff>
      <xdr:row>79</xdr:row>
      <xdr:rowOff>25400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300095" y="131749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16510</xdr:rowOff>
    </xdr:from>
    <xdr:ext cx="469900" cy="2584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139440" y="13263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98425</xdr:rowOff>
    </xdr:from>
    <xdr:to>
      <xdr:col>15</xdr:col>
      <xdr:colOff>101600</xdr:colOff>
      <xdr:row>79</xdr:row>
      <xdr:rowOff>28575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505075" y="1317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19685</xdr:rowOff>
    </xdr:from>
    <xdr:ext cx="4699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344420" y="1326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93980</xdr:rowOff>
    </xdr:from>
    <xdr:to>
      <xdr:col>10</xdr:col>
      <xdr:colOff>165100</xdr:colOff>
      <xdr:row>79</xdr:row>
      <xdr:rowOff>24130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733550" y="13173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15240</xdr:rowOff>
    </xdr:from>
    <xdr:ext cx="469900" cy="2584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572895" y="13262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96520</xdr:rowOff>
    </xdr:from>
    <xdr:to>
      <xdr:col>6</xdr:col>
      <xdr:colOff>38100</xdr:colOff>
      <xdr:row>79</xdr:row>
      <xdr:rowOff>26670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962025" y="1317625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17780</xdr:rowOff>
    </xdr:from>
    <xdr:ext cx="469900" cy="2584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01370" y="132651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466090" y="16913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07010" y="16587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4995" cy="2584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62604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59340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84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608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2812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49618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44450</xdr:rowOff>
    </xdr:from>
    <xdr:to>
      <xdr:col>24</xdr:col>
      <xdr:colOff>62865</xdr:colOff>
      <xdr:row>98</xdr:row>
      <xdr:rowOff>26035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069715" y="153035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34035" cy="2584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122420" y="164890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006215" y="164852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162560</xdr:rowOff>
    </xdr:from>
    <xdr:ext cx="598170"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122420" y="150863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44450</xdr:rowOff>
    </xdr:from>
    <xdr:to>
      <xdr:col>24</xdr:col>
      <xdr:colOff>152400</xdr:colOff>
      <xdr:row>91</xdr:row>
      <xdr:rowOff>44450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006215" y="153035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96</xdr:row>
      <xdr:rowOff>125730</xdr:rowOff>
    </xdr:from>
    <xdr:to>
      <xdr:col>24</xdr:col>
      <xdr:colOff>63500</xdr:colOff>
      <xdr:row>97</xdr:row>
      <xdr:rowOff>21590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340100" y="16242030"/>
          <a:ext cx="73152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137795</xdr:rowOff>
    </xdr:from>
    <xdr:ext cx="598170"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122420" y="1591119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114935</xdr:rowOff>
    </xdr:from>
    <xdr:to>
      <xdr:col>24</xdr:col>
      <xdr:colOff>114300</xdr:colOff>
      <xdr:row>96</xdr:row>
      <xdr:rowOff>45085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020820"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21590</xdr:rowOff>
    </xdr:from>
    <xdr:to>
      <xdr:col>19</xdr:col>
      <xdr:colOff>167005</xdr:colOff>
      <xdr:row>97</xdr:row>
      <xdr:rowOff>76835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555875" y="16309340"/>
          <a:ext cx="7842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150495</xdr:rowOff>
    </xdr:from>
    <xdr:to>
      <xdr:col>20</xdr:col>
      <xdr:colOff>38100</xdr:colOff>
      <xdr:row>96</xdr:row>
      <xdr:rowOff>80645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300095" y="160953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97790</xdr:rowOff>
    </xdr:from>
    <xdr:ext cx="598170" cy="2584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074670" y="158711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24130</xdr:rowOff>
    </xdr:from>
    <xdr:to>
      <xdr:col>15</xdr:col>
      <xdr:colOff>50800</xdr:colOff>
      <xdr:row>97</xdr:row>
      <xdr:rowOff>76835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1784350" y="16311880"/>
          <a:ext cx="77152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62230</xdr:rowOff>
    </xdr:from>
    <xdr:to>
      <xdr:col>15</xdr:col>
      <xdr:colOff>101600</xdr:colOff>
      <xdr:row>96</xdr:row>
      <xdr:rowOff>163830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505075"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8890</xdr:rowOff>
    </xdr:from>
    <xdr:ext cx="598170" cy="2584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303145" y="159537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97</xdr:row>
      <xdr:rowOff>24130</xdr:rowOff>
    </xdr:from>
    <xdr:to>
      <xdr:col>10</xdr:col>
      <xdr:colOff>114300</xdr:colOff>
      <xdr:row>97</xdr:row>
      <xdr:rowOff>157480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002030" y="16311880"/>
          <a:ext cx="78232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733550" y="161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109220</xdr:rowOff>
    </xdr:from>
    <xdr:ext cx="598170" cy="2584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508125" y="15882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0</xdr:rowOff>
    </xdr:from>
    <xdr:to>
      <xdr:col>6</xdr:col>
      <xdr:colOff>38100</xdr:colOff>
      <xdr:row>98</xdr:row>
      <xdr:rowOff>101600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962025" y="164592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92710</xdr:rowOff>
    </xdr:from>
    <xdr:ext cx="53403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768985" y="16551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74930</xdr:rowOff>
    </xdr:from>
    <xdr:to>
      <xdr:col>24</xdr:col>
      <xdr:colOff>114300</xdr:colOff>
      <xdr:row>97</xdr:row>
      <xdr:rowOff>5080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020820" y="1619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53340</xdr:rowOff>
    </xdr:from>
    <xdr:ext cx="598170" cy="2584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122420" y="161696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124,651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142240</xdr:rowOff>
    </xdr:from>
    <xdr:to>
      <xdr:col>20</xdr:col>
      <xdr:colOff>38100</xdr:colOff>
      <xdr:row>97</xdr:row>
      <xdr:rowOff>72390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300095" y="162585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63500</xdr:rowOff>
    </xdr:from>
    <xdr:ext cx="598170" cy="2584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074670" y="163512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26035</xdr:rowOff>
    </xdr:from>
    <xdr:to>
      <xdr:col>15</xdr:col>
      <xdr:colOff>101600</xdr:colOff>
      <xdr:row>97</xdr:row>
      <xdr:rowOff>127635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505075" y="163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118745</xdr:rowOff>
    </xdr:from>
    <xdr:ext cx="59817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303145" y="16406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105,909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144780</xdr:rowOff>
    </xdr:from>
    <xdr:to>
      <xdr:col>10</xdr:col>
      <xdr:colOff>165100</xdr:colOff>
      <xdr:row>97</xdr:row>
      <xdr:rowOff>74930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733550" y="1626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66040</xdr:rowOff>
    </xdr:from>
    <xdr:ext cx="598170" cy="2584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508125" y="163537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106680</xdr:rowOff>
    </xdr:from>
    <xdr:to>
      <xdr:col>6</xdr:col>
      <xdr:colOff>38100</xdr:colOff>
      <xdr:row>98</xdr:row>
      <xdr:rowOff>36830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962025" y="163944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53340</xdr:rowOff>
    </xdr:from>
    <xdr:ext cx="534035" cy="2584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768985" y="16169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805170" y="65862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84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579745" y="64477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805170" y="62128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4995" cy="2584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280025" y="60744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140335</xdr:rowOff>
    </xdr:from>
    <xdr:to>
      <xdr:col>59</xdr:col>
      <xdr:colOff>50800</xdr:colOff>
      <xdr:row>34</xdr:row>
      <xdr:rowOff>140335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05170" y="58439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167640</xdr:rowOff>
    </xdr:from>
    <xdr:ext cx="59499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280025" y="57035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05170" y="54698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49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280025" y="53314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805170" y="50965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4995"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280025" y="49580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280025"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31</xdr:row>
      <xdr:rowOff>90170</xdr:rowOff>
    </xdr:from>
    <xdr:to>
      <xdr:col>54</xdr:col>
      <xdr:colOff>167005</xdr:colOff>
      <xdr:row>38</xdr:row>
      <xdr:rowOff>59055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185275" y="5290820"/>
          <a:ext cx="0" cy="1142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62865</xdr:rowOff>
    </xdr:from>
    <xdr:ext cx="534035" cy="25908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236075" y="6436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59055</xdr:rowOff>
    </xdr:from>
    <xdr:to>
      <xdr:col>55</xdr:col>
      <xdr:colOff>88900</xdr:colOff>
      <xdr:row>38</xdr:row>
      <xdr:rowOff>59055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119870" y="64331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36830</xdr:rowOff>
    </xdr:from>
    <xdr:ext cx="598170" cy="2584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236075" y="50698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90170</xdr:rowOff>
    </xdr:from>
    <xdr:to>
      <xdr:col>55</xdr:col>
      <xdr:colOff>88900</xdr:colOff>
      <xdr:row>31</xdr:row>
      <xdr:rowOff>90170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119870" y="52908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7620</xdr:rowOff>
    </xdr:from>
    <xdr:to>
      <xdr:col>55</xdr:col>
      <xdr:colOff>0</xdr:colOff>
      <xdr:row>37</xdr:row>
      <xdr:rowOff>87630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464550" y="6214110"/>
          <a:ext cx="7207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15240</xdr:rowOff>
    </xdr:from>
    <xdr:ext cx="534035" cy="2584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236075" y="605409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163830</xdr:rowOff>
    </xdr:from>
    <xdr:to>
      <xdr:col>55</xdr:col>
      <xdr:colOff>50800</xdr:colOff>
      <xdr:row>37</xdr:row>
      <xdr:rowOff>93980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157970" y="62026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37</xdr:row>
      <xdr:rowOff>7620</xdr:rowOff>
    </xdr:from>
    <xdr:to>
      <xdr:col>50</xdr:col>
      <xdr:colOff>114300</xdr:colOff>
      <xdr:row>37</xdr:row>
      <xdr:rowOff>19050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682230" y="6214110"/>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167005</xdr:rowOff>
    </xdr:from>
    <xdr:to>
      <xdr:col>50</xdr:col>
      <xdr:colOff>165100</xdr:colOff>
      <xdr:row>37</xdr:row>
      <xdr:rowOff>97155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413750" y="620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88265</xdr:rowOff>
    </xdr:from>
    <xdr:ext cx="534035" cy="2584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220710" y="6294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19050</xdr:rowOff>
    </xdr:from>
    <xdr:to>
      <xdr:col>45</xdr:col>
      <xdr:colOff>167005</xdr:colOff>
      <xdr:row>37</xdr:row>
      <xdr:rowOff>59055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898005" y="6225540"/>
          <a:ext cx="7842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162560</xdr:rowOff>
    </xdr:from>
    <xdr:to>
      <xdr:col>46</xdr:col>
      <xdr:colOff>38100</xdr:colOff>
      <xdr:row>37</xdr:row>
      <xdr:rowOff>92710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642225" y="62014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84455</xdr:rowOff>
    </xdr:from>
    <xdr:ext cx="534035" cy="2584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449185" y="6290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32385</xdr:rowOff>
    </xdr:from>
    <xdr:to>
      <xdr:col>41</xdr:col>
      <xdr:colOff>50800</xdr:colOff>
      <xdr:row>37</xdr:row>
      <xdr:rowOff>59055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126480" y="5903595"/>
          <a:ext cx="771525"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847205"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124460</xdr:rowOff>
    </xdr:from>
    <xdr:ext cx="534035" cy="2584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7660" y="5995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143510</xdr:rowOff>
    </xdr:from>
    <xdr:to>
      <xdr:col>36</xdr:col>
      <xdr:colOff>165100</xdr:colOff>
      <xdr:row>35</xdr:row>
      <xdr:rowOff>73660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075680" y="5847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90170</xdr:rowOff>
    </xdr:from>
    <xdr:ext cx="598170" cy="2584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5850255" y="5626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36830</xdr:rowOff>
    </xdr:from>
    <xdr:to>
      <xdr:col>55</xdr:col>
      <xdr:colOff>50800</xdr:colOff>
      <xdr:row>37</xdr:row>
      <xdr:rowOff>138430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157970" y="62433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15240</xdr:rowOff>
    </xdr:from>
    <xdr:ext cx="534035" cy="2584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236075" y="6221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78,677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128270</xdr:rowOff>
    </xdr:from>
    <xdr:to>
      <xdr:col>50</xdr:col>
      <xdr:colOff>165100</xdr:colOff>
      <xdr:row>37</xdr:row>
      <xdr:rowOff>58420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413750" y="616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74930</xdr:rowOff>
    </xdr:from>
    <xdr:ext cx="53403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220710" y="59461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99,617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140335</xdr:rowOff>
    </xdr:from>
    <xdr:to>
      <xdr:col>46</xdr:col>
      <xdr:colOff>38100</xdr:colOff>
      <xdr:row>37</xdr:row>
      <xdr:rowOff>69850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642225" y="617918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86360</xdr:rowOff>
    </xdr:from>
    <xdr:ext cx="534035" cy="25781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449185" y="59575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8255</xdr:rowOff>
    </xdr:from>
    <xdr:to>
      <xdr:col>41</xdr:col>
      <xdr:colOff>101600</xdr:colOff>
      <xdr:row>37</xdr:row>
      <xdr:rowOff>109855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847205"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100965</xdr:rowOff>
    </xdr:from>
    <xdr:ext cx="53403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7660" y="6307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153035</xdr:rowOff>
    </xdr:from>
    <xdr:to>
      <xdr:col>36</xdr:col>
      <xdr:colOff>165100</xdr:colOff>
      <xdr:row>35</xdr:row>
      <xdr:rowOff>83185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075680" y="5856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74295</xdr:rowOff>
    </xdr:from>
    <xdr:ext cx="598170" cy="2584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5850255" y="59455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183,194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140335</xdr:rowOff>
    </xdr:from>
    <xdr:to>
      <xdr:col>59</xdr:col>
      <xdr:colOff>50800</xdr:colOff>
      <xdr:row>58</xdr:row>
      <xdr:rowOff>140335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5805170" y="98672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167640</xdr:rowOff>
    </xdr:from>
    <xdr:ext cx="248285" cy="2590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579745" y="97269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805170" y="94170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4995" cy="2584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280025" y="927862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805170" y="89712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499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280025" y="88328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140335</xdr:rowOff>
    </xdr:from>
    <xdr:to>
      <xdr:col>59</xdr:col>
      <xdr:colOff>50800</xdr:colOff>
      <xdr:row>50</xdr:row>
      <xdr:rowOff>140335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05170" y="85261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167640</xdr:rowOff>
    </xdr:from>
    <xdr:ext cx="5949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280025" y="83858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50</xdr:row>
      <xdr:rowOff>105410</xdr:rowOff>
    </xdr:from>
    <xdr:to>
      <xdr:col>54</xdr:col>
      <xdr:colOff>167005</xdr:colOff>
      <xdr:row>58</xdr:row>
      <xdr:rowOff>88265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9185275" y="8491220"/>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92075</xdr:rowOff>
    </xdr:from>
    <xdr:ext cx="534035" cy="2584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9236075" y="98190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88265</xdr:rowOff>
    </xdr:from>
    <xdr:to>
      <xdr:col>55</xdr:col>
      <xdr:colOff>88900</xdr:colOff>
      <xdr:row>58</xdr:row>
      <xdr:rowOff>88265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9119870" y="9815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52070</xdr:rowOff>
    </xdr:from>
    <xdr:ext cx="598170" cy="2584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9236075" y="82702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105410</xdr:rowOff>
    </xdr:from>
    <xdr:to>
      <xdr:col>55</xdr:col>
      <xdr:colOff>88900</xdr:colOff>
      <xdr:row>50</xdr:row>
      <xdr:rowOff>105410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119870" y="84912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85090</xdr:rowOff>
    </xdr:from>
    <xdr:to>
      <xdr:col>55</xdr:col>
      <xdr:colOff>0</xdr:colOff>
      <xdr:row>57</xdr:row>
      <xdr:rowOff>129540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8464550" y="9644380"/>
          <a:ext cx="7207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75565</xdr:rowOff>
    </xdr:from>
    <xdr:ext cx="534035" cy="25908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9236075" y="92995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52705</xdr:rowOff>
    </xdr:from>
    <xdr:to>
      <xdr:col>55</xdr:col>
      <xdr:colOff>50800</xdr:colOff>
      <xdr:row>56</xdr:row>
      <xdr:rowOff>154305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157970" y="94443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57</xdr:row>
      <xdr:rowOff>129540</xdr:rowOff>
    </xdr:from>
    <xdr:to>
      <xdr:col>50</xdr:col>
      <xdr:colOff>114300</xdr:colOff>
      <xdr:row>57</xdr:row>
      <xdr:rowOff>158750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7682230" y="9688830"/>
          <a:ext cx="78232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103505</xdr:rowOff>
    </xdr:from>
    <xdr:to>
      <xdr:col>50</xdr:col>
      <xdr:colOff>165100</xdr:colOff>
      <xdr:row>57</xdr:row>
      <xdr:rowOff>33655</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413750" y="9495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50165</xdr:rowOff>
    </xdr:from>
    <xdr:ext cx="534035" cy="2584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220710" y="9274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158750</xdr:rowOff>
    </xdr:from>
    <xdr:to>
      <xdr:col>45</xdr:col>
      <xdr:colOff>167005</xdr:colOff>
      <xdr:row>57</xdr:row>
      <xdr:rowOff>163830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6898005" y="9718040"/>
          <a:ext cx="7842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88900</xdr:rowOff>
    </xdr:from>
    <xdr:to>
      <xdr:col>46</xdr:col>
      <xdr:colOff>38100</xdr:colOff>
      <xdr:row>57</xdr:row>
      <xdr:rowOff>19050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642225" y="948055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35560</xdr:rowOff>
    </xdr:from>
    <xdr:ext cx="534035" cy="2584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449185" y="9259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163830</xdr:rowOff>
    </xdr:from>
    <xdr:to>
      <xdr:col>41</xdr:col>
      <xdr:colOff>50800</xdr:colOff>
      <xdr:row>58</xdr:row>
      <xdr:rowOff>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126480" y="9723120"/>
          <a:ext cx="7715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106045</xdr:rowOff>
    </xdr:from>
    <xdr:to>
      <xdr:col>41</xdr:col>
      <xdr:colOff>101600</xdr:colOff>
      <xdr:row>57</xdr:row>
      <xdr:rowOff>36195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847205" y="9497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52705</xdr:rowOff>
    </xdr:from>
    <xdr:ext cx="534035" cy="2584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7660" y="9276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82550</xdr:rowOff>
    </xdr:from>
    <xdr:to>
      <xdr:col>36</xdr:col>
      <xdr:colOff>165100</xdr:colOff>
      <xdr:row>57</xdr:row>
      <xdr:rowOff>12700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075680" y="9474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29210</xdr:rowOff>
    </xdr:from>
    <xdr:ext cx="534035" cy="2584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5882640" y="9253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34290</xdr:rowOff>
    </xdr:from>
    <xdr:to>
      <xdr:col>55</xdr:col>
      <xdr:colOff>50800</xdr:colOff>
      <xdr:row>57</xdr:row>
      <xdr:rowOff>135890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157970" y="959358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12700</xdr:rowOff>
    </xdr:from>
    <xdr:ext cx="534035" cy="2584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9236075" y="9571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78740</xdr:rowOff>
    </xdr:from>
    <xdr:to>
      <xdr:col>50</xdr:col>
      <xdr:colOff>165100</xdr:colOff>
      <xdr:row>58</xdr:row>
      <xdr:rowOff>8890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413750" y="9638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167640</xdr:rowOff>
    </xdr:from>
    <xdr:ext cx="534035"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220710" y="9726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107315</xdr:rowOff>
    </xdr:from>
    <xdr:to>
      <xdr:col>46</xdr:col>
      <xdr:colOff>38100</xdr:colOff>
      <xdr:row>58</xdr:row>
      <xdr:rowOff>37465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642225" y="96666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28575</xdr:rowOff>
    </xdr:from>
    <xdr:ext cx="534035" cy="2584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449185" y="9755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113030</xdr:rowOff>
    </xdr:from>
    <xdr:to>
      <xdr:col>41</xdr:col>
      <xdr:colOff>101600</xdr:colOff>
      <xdr:row>58</xdr:row>
      <xdr:rowOff>43180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847205" y="9672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34290</xdr:rowOff>
    </xdr:from>
    <xdr:ext cx="534035" cy="2584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677660" y="9761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120650</xdr:rowOff>
    </xdr:from>
    <xdr:to>
      <xdr:col>36</xdr:col>
      <xdr:colOff>165100</xdr:colOff>
      <xdr:row>58</xdr:row>
      <xdr:rowOff>50800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075680" y="9679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41910</xdr:rowOff>
    </xdr:from>
    <xdr:ext cx="534035"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5882640" y="9768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5805170" y="13105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8285" cy="2584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579745" y="129667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140335</xdr:rowOff>
    </xdr:from>
    <xdr:to>
      <xdr:col>59</xdr:col>
      <xdr:colOff>50800</xdr:colOff>
      <xdr:row>74</xdr:row>
      <xdr:rowOff>140335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805170" y="125495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167640</xdr:rowOff>
    </xdr:from>
    <xdr:ext cx="594995" cy="25908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280025" y="12409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805170" y="119888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94995" cy="25908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280025" y="11850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71</xdr:row>
      <xdr:rowOff>21590</xdr:rowOff>
    </xdr:from>
    <xdr:to>
      <xdr:col>54</xdr:col>
      <xdr:colOff>167005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9185275" y="11927840"/>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8920" cy="2584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9236075" y="131089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9119870" y="131051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140335</xdr:rowOff>
    </xdr:from>
    <xdr:ext cx="598170" cy="2584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9236075" y="11711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21590</xdr:rowOff>
    </xdr:from>
    <xdr:to>
      <xdr:col>55</xdr:col>
      <xdr:colOff>88900</xdr:colOff>
      <xdr:row>71</xdr:row>
      <xdr:rowOff>21590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119870" y="119278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148590</xdr:rowOff>
    </xdr:from>
    <xdr:to>
      <xdr:col>55</xdr:col>
      <xdr:colOff>0</xdr:colOff>
      <xdr:row>77</xdr:row>
      <xdr:rowOff>161925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8464550" y="13060680"/>
          <a:ext cx="7207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26035</xdr:rowOff>
    </xdr:from>
    <xdr:ext cx="534035" cy="259080"/>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9236075" y="1277048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3175</xdr:rowOff>
    </xdr:from>
    <xdr:to>
      <xdr:col>55</xdr:col>
      <xdr:colOff>50800</xdr:colOff>
      <xdr:row>77</xdr:row>
      <xdr:rowOff>104775</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9157970" y="129152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77</xdr:row>
      <xdr:rowOff>156210</xdr:rowOff>
    </xdr:from>
    <xdr:to>
      <xdr:col>50</xdr:col>
      <xdr:colOff>114300</xdr:colOff>
      <xdr:row>77</xdr:row>
      <xdr:rowOff>161925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7682230" y="13068300"/>
          <a:ext cx="7823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30480</xdr:rowOff>
    </xdr:from>
    <xdr:to>
      <xdr:col>50</xdr:col>
      <xdr:colOff>165100</xdr:colOff>
      <xdr:row>77</xdr:row>
      <xdr:rowOff>132080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841375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148590</xdr:rowOff>
    </xdr:from>
    <xdr:ext cx="534035" cy="2584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8220710" y="12725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156210</xdr:rowOff>
    </xdr:from>
    <xdr:to>
      <xdr:col>45</xdr:col>
      <xdr:colOff>167005</xdr:colOff>
      <xdr:row>77</xdr:row>
      <xdr:rowOff>163195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6898005" y="13068300"/>
          <a:ext cx="7842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48895</xdr:rowOff>
    </xdr:from>
    <xdr:to>
      <xdr:col>46</xdr:col>
      <xdr:colOff>38100</xdr:colOff>
      <xdr:row>77</xdr:row>
      <xdr:rowOff>150495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7642225" y="129609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167005</xdr:rowOff>
    </xdr:from>
    <xdr:ext cx="534035" cy="2584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7449185" y="12743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161925</xdr:rowOff>
    </xdr:from>
    <xdr:to>
      <xdr:col>41</xdr:col>
      <xdr:colOff>50800</xdr:colOff>
      <xdr:row>77</xdr:row>
      <xdr:rowOff>163195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126480" y="13074015"/>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41275</xdr:rowOff>
    </xdr:from>
    <xdr:to>
      <xdr:col>41</xdr:col>
      <xdr:colOff>101600</xdr:colOff>
      <xdr:row>77</xdr:row>
      <xdr:rowOff>142875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6847205" y="129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159385</xdr:rowOff>
    </xdr:from>
    <xdr:ext cx="534035" cy="2584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677660" y="12736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23495</xdr:rowOff>
    </xdr:from>
    <xdr:to>
      <xdr:col>36</xdr:col>
      <xdr:colOff>165100</xdr:colOff>
      <xdr:row>77</xdr:row>
      <xdr:rowOff>125095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075680" y="12935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141605</xdr:rowOff>
    </xdr:from>
    <xdr:ext cx="534035" cy="2584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5882640" y="127184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97790</xdr:rowOff>
    </xdr:from>
    <xdr:to>
      <xdr:col>55</xdr:col>
      <xdr:colOff>50800</xdr:colOff>
      <xdr:row>78</xdr:row>
      <xdr:rowOff>28575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9157970" y="13009880"/>
          <a:ext cx="7810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12700</xdr:rowOff>
    </xdr:from>
    <xdr:ext cx="469265" cy="2584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9236075" y="129247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111125</xdr:rowOff>
    </xdr:from>
    <xdr:to>
      <xdr:col>50</xdr:col>
      <xdr:colOff>165100</xdr:colOff>
      <xdr:row>78</xdr:row>
      <xdr:rowOff>41275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8413750" y="13023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32385</xdr:rowOff>
    </xdr:from>
    <xdr:ext cx="469900"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253095" y="131121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105410</xdr:rowOff>
    </xdr:from>
    <xdr:to>
      <xdr:col>46</xdr:col>
      <xdr:colOff>38100</xdr:colOff>
      <xdr:row>78</xdr:row>
      <xdr:rowOff>35560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7642225" y="1301750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26670</xdr:rowOff>
    </xdr:from>
    <xdr:ext cx="4699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481570" y="1310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112395</xdr:rowOff>
    </xdr:from>
    <xdr:to>
      <xdr:col>41</xdr:col>
      <xdr:colOff>101600</xdr:colOff>
      <xdr:row>78</xdr:row>
      <xdr:rowOff>42545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6847205" y="13024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33655</xdr:rowOff>
    </xdr:from>
    <xdr:ext cx="469900" cy="2584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686550" y="13113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111125</xdr:rowOff>
    </xdr:from>
    <xdr:to>
      <xdr:col>36</xdr:col>
      <xdr:colOff>165100</xdr:colOff>
      <xdr:row>78</xdr:row>
      <xdr:rowOff>41275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075680" y="13023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32385</xdr:rowOff>
    </xdr:from>
    <xdr:ext cx="469900" cy="2584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5915025" y="131121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5805170" y="16484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285" cy="2584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5579745" y="163423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5805170" y="15341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94995"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280025" y="15203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104140</xdr:rowOff>
    </xdr:from>
    <xdr:to>
      <xdr:col>54</xdr:col>
      <xdr:colOff>167005</xdr:colOff>
      <xdr:row>98</xdr:row>
      <xdr:rowOff>15240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9185275" y="15195550"/>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469265" cy="2584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9236075" y="164782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9119870" y="164744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50800</xdr:rowOff>
    </xdr:from>
    <xdr:ext cx="598170" cy="2584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9236075" y="149745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104140</xdr:rowOff>
    </xdr:from>
    <xdr:to>
      <xdr:col>55</xdr:col>
      <xdr:colOff>88900</xdr:colOff>
      <xdr:row>90</xdr:row>
      <xdr:rowOff>104140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9119870" y="151955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141605</xdr:rowOff>
    </xdr:from>
    <xdr:to>
      <xdr:col>55</xdr:col>
      <xdr:colOff>0</xdr:colOff>
      <xdr:row>97</xdr:row>
      <xdr:rowOff>15240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8464550" y="16257905"/>
          <a:ext cx="7207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66675</xdr:rowOff>
    </xdr:from>
    <xdr:ext cx="534035" cy="2584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9236075" y="160115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43815</xdr:rowOff>
    </xdr:from>
    <xdr:to>
      <xdr:col>55</xdr:col>
      <xdr:colOff>50800</xdr:colOff>
      <xdr:row>96</xdr:row>
      <xdr:rowOff>145415</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9157970" y="16160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97</xdr:row>
      <xdr:rowOff>15240</xdr:rowOff>
    </xdr:from>
    <xdr:to>
      <xdr:col>50</xdr:col>
      <xdr:colOff>114300</xdr:colOff>
      <xdr:row>97</xdr:row>
      <xdr:rowOff>57150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7682230" y="16302990"/>
          <a:ext cx="7823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73660</xdr:rowOff>
    </xdr:from>
    <xdr:to>
      <xdr:col>50</xdr:col>
      <xdr:colOff>165100</xdr:colOff>
      <xdr:row>97</xdr:row>
      <xdr:rowOff>3810</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8413750" y="1618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20320</xdr:rowOff>
    </xdr:from>
    <xdr:ext cx="534035" cy="2584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8220710" y="159651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57150</xdr:rowOff>
    </xdr:from>
    <xdr:to>
      <xdr:col>45</xdr:col>
      <xdr:colOff>167005</xdr:colOff>
      <xdr:row>97</xdr:row>
      <xdr:rowOff>57785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6898005" y="1634490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43815</xdr:rowOff>
    </xdr:from>
    <xdr:to>
      <xdr:col>46</xdr:col>
      <xdr:colOff>38100</xdr:colOff>
      <xdr:row>96</xdr:row>
      <xdr:rowOff>145415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7642225" y="161601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161925</xdr:rowOff>
    </xdr:from>
    <xdr:ext cx="53403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7449185" y="159353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57785</xdr:rowOff>
    </xdr:from>
    <xdr:to>
      <xdr:col>41</xdr:col>
      <xdr:colOff>50800</xdr:colOff>
      <xdr:row>97</xdr:row>
      <xdr:rowOff>70485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126480" y="16345535"/>
          <a:ext cx="7715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64135</xdr:rowOff>
    </xdr:from>
    <xdr:to>
      <xdr:col>41</xdr:col>
      <xdr:colOff>101600</xdr:colOff>
      <xdr:row>96</xdr:row>
      <xdr:rowOff>166370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6847205" y="16180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10795</xdr:rowOff>
    </xdr:from>
    <xdr:ext cx="534035" cy="2584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677660" y="15955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69850</xdr:rowOff>
    </xdr:from>
    <xdr:to>
      <xdr:col>36</xdr:col>
      <xdr:colOff>165100</xdr:colOff>
      <xdr:row>97</xdr:row>
      <xdr:rowOff>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075680" y="1618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16510</xdr:rowOff>
    </xdr:from>
    <xdr:ext cx="534035" cy="259080"/>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5882640" y="15961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90805</xdr:rowOff>
    </xdr:from>
    <xdr:to>
      <xdr:col>55</xdr:col>
      <xdr:colOff>50800</xdr:colOff>
      <xdr:row>97</xdr:row>
      <xdr:rowOff>20955</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9157970" y="162071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69215</xdr:rowOff>
    </xdr:from>
    <xdr:ext cx="534035" cy="259080"/>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9236075" y="16185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135890</xdr:rowOff>
    </xdr:from>
    <xdr:to>
      <xdr:col>50</xdr:col>
      <xdr:colOff>165100</xdr:colOff>
      <xdr:row>97</xdr:row>
      <xdr:rowOff>66040</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8413750" y="1625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57150</xdr:rowOff>
    </xdr:from>
    <xdr:ext cx="534035"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220710" y="16344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6350</xdr:rowOff>
    </xdr:from>
    <xdr:to>
      <xdr:col>46</xdr:col>
      <xdr:colOff>38100</xdr:colOff>
      <xdr:row>97</xdr:row>
      <xdr:rowOff>107950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7642225" y="162941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99060</xdr:rowOff>
    </xdr:from>
    <xdr:ext cx="534035" cy="2584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449185" y="163868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6985</xdr:rowOff>
    </xdr:from>
    <xdr:to>
      <xdr:col>41</xdr:col>
      <xdr:colOff>101600</xdr:colOff>
      <xdr:row>97</xdr:row>
      <xdr:rowOff>109220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6847205" y="16294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99695</xdr:rowOff>
    </xdr:from>
    <xdr:ext cx="534035" cy="2584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7660" y="16387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19685</xdr:rowOff>
    </xdr:from>
    <xdr:to>
      <xdr:col>36</xdr:col>
      <xdr:colOff>165100</xdr:colOff>
      <xdr:row>97</xdr:row>
      <xdr:rowOff>121285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075680" y="163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112395</xdr:rowOff>
    </xdr:from>
    <xdr:ext cx="534035" cy="2584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5882640" y="16400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140335</xdr:rowOff>
    </xdr:from>
    <xdr:to>
      <xdr:col>89</xdr:col>
      <xdr:colOff>167005</xdr:colOff>
      <xdr:row>38</xdr:row>
      <xdr:rowOff>140335</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0918825" y="65144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167640</xdr:rowOff>
    </xdr:from>
    <xdr:ext cx="248285"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0693400"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167005</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0918825" y="60642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0860" cy="2584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0457815" y="59258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167005</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0918825" y="56184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086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0457815" y="548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140335</xdr:rowOff>
    </xdr:from>
    <xdr:to>
      <xdr:col>89</xdr:col>
      <xdr:colOff>167005</xdr:colOff>
      <xdr:row>30</xdr:row>
      <xdr:rowOff>140335</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0918825" y="51733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167640</xdr:rowOff>
    </xdr:from>
    <xdr:ext cx="530860" cy="25908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0457815" y="503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0860" cy="2584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457815"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32385</xdr:rowOff>
    </xdr:from>
    <xdr:to>
      <xdr:col>85</xdr:col>
      <xdr:colOff>126365</xdr:colOff>
      <xdr:row>38</xdr:row>
      <xdr:rowOff>140335</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4320520" y="506539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38</xdr:row>
      <xdr:rowOff>143510</xdr:rowOff>
    </xdr:from>
    <xdr:ext cx="249555" cy="2584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4362430" y="65176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140335</xdr:rowOff>
    </xdr:from>
    <xdr:to>
      <xdr:col>86</xdr:col>
      <xdr:colOff>25400</xdr:colOff>
      <xdr:row>38</xdr:row>
      <xdr:rowOff>140335</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423352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28</xdr:row>
      <xdr:rowOff>150495</xdr:rowOff>
    </xdr:from>
    <xdr:ext cx="534670" cy="259080"/>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4362430" y="4848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32385</xdr:rowOff>
    </xdr:from>
    <xdr:to>
      <xdr:col>86</xdr:col>
      <xdr:colOff>25400</xdr:colOff>
      <xdr:row>30</xdr:row>
      <xdr:rowOff>32385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4233525" y="50653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132715</xdr:rowOff>
    </xdr:from>
    <xdr:to>
      <xdr:col>85</xdr:col>
      <xdr:colOff>127000</xdr:colOff>
      <xdr:row>38</xdr:row>
      <xdr:rowOff>140335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3578205" y="6506845"/>
          <a:ext cx="7442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36</xdr:row>
      <xdr:rowOff>167640</xdr:rowOff>
    </xdr:from>
    <xdr:ext cx="469900" cy="259080"/>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4362430" y="6206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144780</xdr:rowOff>
    </xdr:from>
    <xdr:to>
      <xdr:col>85</xdr:col>
      <xdr:colOff>167005</xdr:colOff>
      <xdr:row>38</xdr:row>
      <xdr:rowOff>74930</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4271625" y="6351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140335</xdr:rowOff>
    </xdr:from>
    <xdr:to>
      <xdr:col>81</xdr:col>
      <xdr:colOff>50800</xdr:colOff>
      <xdr:row>38</xdr:row>
      <xdr:rowOff>140335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806680" y="651446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167640</xdr:rowOff>
    </xdr:from>
    <xdr:to>
      <xdr:col>81</xdr:col>
      <xdr:colOff>101600</xdr:colOff>
      <xdr:row>38</xdr:row>
      <xdr:rowOff>99060</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3527405" y="63741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115570</xdr:rowOff>
    </xdr:from>
    <xdr:ext cx="469900" cy="25908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3366750" y="6154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38</xdr:row>
      <xdr:rowOff>140335</xdr:rowOff>
    </xdr:from>
    <xdr:to>
      <xdr:col>76</xdr:col>
      <xdr:colOff>114300</xdr:colOff>
      <xdr:row>38</xdr:row>
      <xdr:rowOff>140335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024360" y="651446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126365</xdr:rowOff>
    </xdr:from>
    <xdr:to>
      <xdr:col>76</xdr:col>
      <xdr:colOff>165100</xdr:colOff>
      <xdr:row>38</xdr:row>
      <xdr:rowOff>56515</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2755880"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73025</xdr:rowOff>
    </xdr:from>
    <xdr:ext cx="469900" cy="2584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595225" y="61118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140335</xdr:rowOff>
    </xdr:from>
    <xdr:to>
      <xdr:col>71</xdr:col>
      <xdr:colOff>167005</xdr:colOff>
      <xdr:row>38</xdr:row>
      <xdr:rowOff>140335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40135" y="651446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1984355" y="62890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29210</xdr:rowOff>
    </xdr:from>
    <xdr:ext cx="469900" cy="2584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823700" y="6068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113030</xdr:rowOff>
    </xdr:from>
    <xdr:to>
      <xdr:col>67</xdr:col>
      <xdr:colOff>101600</xdr:colOff>
      <xdr:row>38</xdr:row>
      <xdr:rowOff>43180</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1189335"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59690</xdr:rowOff>
    </xdr:from>
    <xdr:ext cx="469900" cy="25908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028680" y="6098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81915</xdr:rowOff>
    </xdr:from>
    <xdr:to>
      <xdr:col>85</xdr:col>
      <xdr:colOff>167005</xdr:colOff>
      <xdr:row>39</xdr:row>
      <xdr:rowOff>12065</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4271625" y="645604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37</xdr:row>
      <xdr:rowOff>167640</xdr:rowOff>
    </xdr:from>
    <xdr:ext cx="378460" cy="259080"/>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4362430" y="63741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3527405"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49555" cy="2584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7724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275588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39</xdr:row>
      <xdr:rowOff>10160</xdr:rowOff>
    </xdr:from>
    <xdr:ext cx="249555" cy="2584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9238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1984355" y="6463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10160</xdr:rowOff>
    </xdr:from>
    <xdr:ext cx="249555" cy="2584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1910695"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1189335"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10160</xdr:rowOff>
    </xdr:from>
    <xdr:ext cx="249555" cy="2584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1139170" y="65519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140335</xdr:rowOff>
    </xdr:from>
    <xdr:to>
      <xdr:col>89</xdr:col>
      <xdr:colOff>167005</xdr:colOff>
      <xdr:row>54</xdr:row>
      <xdr:rowOff>140335</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167640</xdr:rowOff>
    </xdr:from>
    <xdr:ext cx="24828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069340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8285" cy="2584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069340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140335</xdr:rowOff>
    </xdr:from>
    <xdr:to>
      <xdr:col>85</xdr:col>
      <xdr:colOff>126365</xdr:colOff>
      <xdr:row>54</xdr:row>
      <xdr:rowOff>140335</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4320520"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10160</xdr:rowOff>
    </xdr:from>
    <xdr:ext cx="249555" cy="2584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436243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53</xdr:row>
      <xdr:rowOff>10160</xdr:rowOff>
    </xdr:from>
    <xdr:ext cx="249555" cy="2584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4362430" y="88988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140335</xdr:rowOff>
    </xdr:from>
    <xdr:to>
      <xdr:col>85</xdr:col>
      <xdr:colOff>127000</xdr:colOff>
      <xdr:row>54</xdr:row>
      <xdr:rowOff>140335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3578205"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67310</xdr:rowOff>
    </xdr:from>
    <xdr:ext cx="249555" cy="259080"/>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436243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4271625" y="9145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140335</xdr:rowOff>
    </xdr:from>
    <xdr:to>
      <xdr:col>81</xdr:col>
      <xdr:colOff>50800</xdr:colOff>
      <xdr:row>54</xdr:row>
      <xdr:rowOff>140335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80668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352740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9555" cy="2584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7724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54</xdr:row>
      <xdr:rowOff>140335</xdr:rowOff>
    </xdr:from>
    <xdr:to>
      <xdr:col>76</xdr:col>
      <xdr:colOff>114300</xdr:colOff>
      <xdr:row>54</xdr:row>
      <xdr:rowOff>140335</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02436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27558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55</xdr:row>
      <xdr:rowOff>10160</xdr:rowOff>
    </xdr:from>
    <xdr:ext cx="249555" cy="2584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69238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140335</xdr:rowOff>
    </xdr:from>
    <xdr:to>
      <xdr:col>71</xdr:col>
      <xdr:colOff>167005</xdr:colOff>
      <xdr:row>54</xdr:row>
      <xdr:rowOff>140335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2401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19843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9555" cy="2584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1910695"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11893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9555" cy="2584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113917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4271625" y="91452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53</xdr:row>
      <xdr:rowOff>124460</xdr:rowOff>
    </xdr:from>
    <xdr:ext cx="249555" cy="2584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4362430" y="90131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352740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9555" cy="2584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47724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27558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53</xdr:row>
      <xdr:rowOff>35560</xdr:rowOff>
    </xdr:from>
    <xdr:ext cx="249555" cy="2584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9238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19843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9555" cy="2584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1910695"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11893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9555" cy="2584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113917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8285"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069340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167005</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0918825" y="132918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0860" cy="2584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0457815" y="131533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167005</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0918825" y="129184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0860" cy="2584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0457815"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140335</xdr:rowOff>
    </xdr:from>
    <xdr:to>
      <xdr:col>89</xdr:col>
      <xdr:colOff>167005</xdr:colOff>
      <xdr:row>74</xdr:row>
      <xdr:rowOff>140335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0918825" y="125495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167640</xdr:rowOff>
    </xdr:from>
    <xdr:ext cx="53086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0457815"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167005</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0918825" y="121754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0393680" y="120370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167005</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0918825" y="118021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4995" cy="2584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039368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039368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144145</xdr:rowOff>
    </xdr:from>
    <xdr:to>
      <xdr:col>85</xdr:col>
      <xdr:colOff>126365</xdr:colOff>
      <xdr:row>79</xdr:row>
      <xdr:rowOff>107315</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4320520" y="11715115"/>
          <a:ext cx="1270" cy="1639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79</xdr:row>
      <xdr:rowOff>111760</xdr:rowOff>
    </xdr:from>
    <xdr:ext cx="534670" cy="259080"/>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4362430" y="13359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107315</xdr:rowOff>
    </xdr:from>
    <xdr:to>
      <xdr:col>86</xdr:col>
      <xdr:colOff>25400</xdr:colOff>
      <xdr:row>79</xdr:row>
      <xdr:rowOff>107315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4233525" y="133546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68</xdr:row>
      <xdr:rowOff>90805</xdr:rowOff>
    </xdr:from>
    <xdr:ext cx="598805" cy="2584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4362430" y="114941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144145</xdr:rowOff>
    </xdr:from>
    <xdr:to>
      <xdr:col>86</xdr:col>
      <xdr:colOff>25400</xdr:colOff>
      <xdr:row>69</xdr:row>
      <xdr:rowOff>144145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4233525" y="117151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1270</xdr:rowOff>
    </xdr:from>
    <xdr:to>
      <xdr:col>85</xdr:col>
      <xdr:colOff>127000</xdr:colOff>
      <xdr:row>78</xdr:row>
      <xdr:rowOff>28575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3578205" y="13081000"/>
          <a:ext cx="7442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75</xdr:row>
      <xdr:rowOff>132715</xdr:rowOff>
    </xdr:from>
    <xdr:ext cx="534670" cy="259080"/>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4362430" y="12709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109855</xdr:rowOff>
    </xdr:from>
    <xdr:to>
      <xdr:col>85</xdr:col>
      <xdr:colOff>167005</xdr:colOff>
      <xdr:row>77</xdr:row>
      <xdr:rowOff>40005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4271625" y="1285430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142875</xdr:rowOff>
    </xdr:from>
    <xdr:to>
      <xdr:col>81</xdr:col>
      <xdr:colOff>50800</xdr:colOff>
      <xdr:row>78</xdr:row>
      <xdr:rowOff>1270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806680" y="13054965"/>
          <a:ext cx="7715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101600</xdr:rowOff>
    </xdr:from>
    <xdr:to>
      <xdr:col>81</xdr:col>
      <xdr:colOff>101600</xdr:colOff>
      <xdr:row>77</xdr:row>
      <xdr:rowOff>31750</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3527405" y="12846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48260</xdr:rowOff>
    </xdr:from>
    <xdr:ext cx="534035" cy="2584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3357860" y="12625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77</xdr:row>
      <xdr:rowOff>103505</xdr:rowOff>
    </xdr:from>
    <xdr:to>
      <xdr:col>76</xdr:col>
      <xdr:colOff>114300</xdr:colOff>
      <xdr:row>77</xdr:row>
      <xdr:rowOff>142875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024360" y="13015595"/>
          <a:ext cx="78232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137795</xdr:rowOff>
    </xdr:from>
    <xdr:to>
      <xdr:col>76</xdr:col>
      <xdr:colOff>165100</xdr:colOff>
      <xdr:row>77</xdr:row>
      <xdr:rowOff>67945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2755880" y="12882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84455</xdr:rowOff>
    </xdr:from>
    <xdr:ext cx="534035" cy="2584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2562840" y="126612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73660</xdr:rowOff>
    </xdr:from>
    <xdr:to>
      <xdr:col>71</xdr:col>
      <xdr:colOff>167005</xdr:colOff>
      <xdr:row>77</xdr:row>
      <xdr:rowOff>103505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40135" y="12985750"/>
          <a:ext cx="7842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149860</xdr:rowOff>
    </xdr:from>
    <xdr:to>
      <xdr:col>72</xdr:col>
      <xdr:colOff>38100</xdr:colOff>
      <xdr:row>77</xdr:row>
      <xdr:rowOff>80010</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1984355" y="128943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96520</xdr:rowOff>
    </xdr:from>
    <xdr:ext cx="534035"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791315" y="12673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20955</xdr:rowOff>
    </xdr:from>
    <xdr:to>
      <xdr:col>67</xdr:col>
      <xdr:colOff>101600</xdr:colOff>
      <xdr:row>77</xdr:row>
      <xdr:rowOff>122555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1189335" y="1293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139065</xdr:rowOff>
    </xdr:from>
    <xdr:ext cx="534035" cy="2590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019790" y="12715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149225</xdr:rowOff>
    </xdr:from>
    <xdr:to>
      <xdr:col>85</xdr:col>
      <xdr:colOff>167005</xdr:colOff>
      <xdr:row>78</xdr:row>
      <xdr:rowOff>79375</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4271625" y="1306131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77</xdr:row>
      <xdr:rowOff>127635</xdr:rowOff>
    </xdr:from>
    <xdr:ext cx="534670" cy="2584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4362430" y="13039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44,731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121920</xdr:rowOff>
    </xdr:from>
    <xdr:to>
      <xdr:col>81</xdr:col>
      <xdr:colOff>101600</xdr:colOff>
      <xdr:row>78</xdr:row>
      <xdr:rowOff>52070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3527405" y="1303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43180</xdr:rowOff>
    </xdr:from>
    <xdr:ext cx="534035"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357860" y="13122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92075</xdr:rowOff>
    </xdr:from>
    <xdr:to>
      <xdr:col>76</xdr:col>
      <xdr:colOff>165100</xdr:colOff>
      <xdr:row>78</xdr:row>
      <xdr:rowOff>22225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2755880" y="13004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13335</xdr:rowOff>
    </xdr:from>
    <xdr:ext cx="534035" cy="2584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62840" y="13093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49,273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52705</xdr:rowOff>
    </xdr:from>
    <xdr:to>
      <xdr:col>72</xdr:col>
      <xdr:colOff>38100</xdr:colOff>
      <xdr:row>77</xdr:row>
      <xdr:rowOff>154305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1984355" y="129647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145415</xdr:rowOff>
    </xdr:from>
    <xdr:ext cx="534035" cy="2584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1791315" y="13057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52,334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22860</xdr:rowOff>
    </xdr:from>
    <xdr:to>
      <xdr:col>67</xdr:col>
      <xdr:colOff>101600</xdr:colOff>
      <xdr:row>77</xdr:row>
      <xdr:rowOff>124460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1189335"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115570</xdr:rowOff>
    </xdr:from>
    <xdr:ext cx="534035"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1019790" y="13027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167005</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0693400"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167005</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0393680" y="16151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167005</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0393680"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167005</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039368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167005</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84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039368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39368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52070</xdr:rowOff>
    </xdr:from>
    <xdr:to>
      <xdr:col>85</xdr:col>
      <xdr:colOff>126365</xdr:colOff>
      <xdr:row>99</xdr:row>
      <xdr:rowOff>40640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4320520" y="15143480"/>
          <a:ext cx="127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99</xdr:row>
      <xdr:rowOff>43815</xdr:rowOff>
    </xdr:from>
    <xdr:ext cx="469900" cy="2584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4362430" y="166744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40640</xdr:rowOff>
    </xdr:from>
    <xdr:to>
      <xdr:col>86</xdr:col>
      <xdr:colOff>25400</xdr:colOff>
      <xdr:row>99</xdr:row>
      <xdr:rowOff>40640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4233525" y="16671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88</xdr:row>
      <xdr:rowOff>167640</xdr:rowOff>
    </xdr:from>
    <xdr:ext cx="598805" cy="259080"/>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4362430" y="14923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52070</xdr:rowOff>
    </xdr:from>
    <xdr:to>
      <xdr:col>86</xdr:col>
      <xdr:colOff>25400</xdr:colOff>
      <xdr:row>90</xdr:row>
      <xdr:rowOff>52070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4233525" y="151434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142240</xdr:rowOff>
    </xdr:from>
    <xdr:to>
      <xdr:col>85</xdr:col>
      <xdr:colOff>127000</xdr:colOff>
      <xdr:row>98</xdr:row>
      <xdr:rowOff>143510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3578205" y="16601440"/>
          <a:ext cx="7442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97</xdr:row>
      <xdr:rowOff>64135</xdr:rowOff>
    </xdr:from>
    <xdr:ext cx="534670" cy="2584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4362430" y="163518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41275</xdr:rowOff>
    </xdr:from>
    <xdr:to>
      <xdr:col>85</xdr:col>
      <xdr:colOff>167005</xdr:colOff>
      <xdr:row>98</xdr:row>
      <xdr:rowOff>143510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4271625" y="16500475"/>
          <a:ext cx="908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142240</xdr:rowOff>
    </xdr:from>
    <xdr:to>
      <xdr:col>81</xdr:col>
      <xdr:colOff>50800</xdr:colOff>
      <xdr:row>98</xdr:row>
      <xdr:rowOff>144780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2806680" y="16601440"/>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55245</xdr:rowOff>
    </xdr:from>
    <xdr:to>
      <xdr:col>81</xdr:col>
      <xdr:colOff>101600</xdr:colOff>
      <xdr:row>98</xdr:row>
      <xdr:rowOff>156845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3527405"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1905</xdr:rowOff>
    </xdr:from>
    <xdr:ext cx="53403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3357860" y="16289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98</xdr:row>
      <xdr:rowOff>126365</xdr:rowOff>
    </xdr:from>
    <xdr:to>
      <xdr:col>76</xdr:col>
      <xdr:colOff>114300</xdr:colOff>
      <xdr:row>98</xdr:row>
      <xdr:rowOff>144780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024360" y="16585565"/>
          <a:ext cx="7823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40640</xdr:rowOff>
    </xdr:from>
    <xdr:to>
      <xdr:col>76</xdr:col>
      <xdr:colOff>165100</xdr:colOff>
      <xdr:row>98</xdr:row>
      <xdr:rowOff>142240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275588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158750</xdr:rowOff>
    </xdr:from>
    <xdr:ext cx="53403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2562840" y="16275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126365</xdr:rowOff>
    </xdr:from>
    <xdr:to>
      <xdr:col>71</xdr:col>
      <xdr:colOff>167005</xdr:colOff>
      <xdr:row>98</xdr:row>
      <xdr:rowOff>169545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1240135" y="16585565"/>
          <a:ext cx="78422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26670</xdr:rowOff>
    </xdr:from>
    <xdr:to>
      <xdr:col>72</xdr:col>
      <xdr:colOff>38100</xdr:colOff>
      <xdr:row>98</xdr:row>
      <xdr:rowOff>128270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1984355" y="1648587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144780</xdr:rowOff>
    </xdr:from>
    <xdr:ext cx="534035" cy="2584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91315" y="16261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83820</xdr:rowOff>
    </xdr:from>
    <xdr:to>
      <xdr:col>67</xdr:col>
      <xdr:colOff>101600</xdr:colOff>
      <xdr:row>99</xdr:row>
      <xdr:rowOff>13970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1189335" y="165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30480</xdr:rowOff>
    </xdr:from>
    <xdr:ext cx="534035" cy="2584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019790" y="16318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92075</xdr:rowOff>
    </xdr:from>
    <xdr:to>
      <xdr:col>85</xdr:col>
      <xdr:colOff>167005</xdr:colOff>
      <xdr:row>99</xdr:row>
      <xdr:rowOff>22225</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4271625" y="1655127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98</xdr:row>
      <xdr:rowOff>19685</xdr:rowOff>
    </xdr:from>
    <xdr:ext cx="534670" cy="2584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4362430" y="16478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91440</xdr:rowOff>
    </xdr:from>
    <xdr:to>
      <xdr:col>81</xdr:col>
      <xdr:colOff>101600</xdr:colOff>
      <xdr:row>99</xdr:row>
      <xdr:rowOff>21590</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3527405"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12700</xdr:rowOff>
    </xdr:from>
    <xdr:ext cx="534035"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357860" y="16643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19,290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93980</xdr:rowOff>
    </xdr:from>
    <xdr:to>
      <xdr:col>76</xdr:col>
      <xdr:colOff>165100</xdr:colOff>
      <xdr:row>99</xdr:row>
      <xdr:rowOff>24130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2755880" y="1655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15875</xdr:rowOff>
    </xdr:from>
    <xdr:ext cx="53403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62840" y="16646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75565</xdr:rowOff>
    </xdr:from>
    <xdr:to>
      <xdr:col>72</xdr:col>
      <xdr:colOff>38100</xdr:colOff>
      <xdr:row>99</xdr:row>
      <xdr:rowOff>6350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1984355" y="1653476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168275</xdr:rowOff>
    </xdr:from>
    <xdr:ext cx="534035" cy="2584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1791315" y="16627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23,578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118745</xdr:rowOff>
    </xdr:from>
    <xdr:to>
      <xdr:col>67</xdr:col>
      <xdr:colOff>101600</xdr:colOff>
      <xdr:row>99</xdr:row>
      <xdr:rowOff>48895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1189335"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40640</xdr:rowOff>
    </xdr:from>
    <xdr:ext cx="534035" cy="2584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1019790" y="16671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6032480" y="65862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8285" cy="2584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830550" y="64477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6032480" y="62128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35560</xdr:rowOff>
    </xdr:from>
    <xdr:ext cx="530860" cy="2584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571470" y="60744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140335</xdr:rowOff>
    </xdr:from>
    <xdr:to>
      <xdr:col>120</xdr:col>
      <xdr:colOff>114300</xdr:colOff>
      <xdr:row>34</xdr:row>
      <xdr:rowOff>140335</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6032480" y="5843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167640</xdr:rowOff>
    </xdr:from>
    <xdr:ext cx="530860"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571470" y="5703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6032480" y="54698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130810</xdr:rowOff>
    </xdr:from>
    <xdr:ext cx="53086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571470"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6032480" y="50965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0860" cy="2584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5571470"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0860" cy="2584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57147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19434175" y="5161280"/>
          <a:ext cx="127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8920" cy="2584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19486880" y="65900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9370675" y="65862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035" cy="259080"/>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19486880" y="4940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9370675" y="5161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33020</xdr:rowOff>
    </xdr:from>
    <xdr:to>
      <xdr:col>116</xdr:col>
      <xdr:colOff>63500</xdr:colOff>
      <xdr:row>39</xdr:row>
      <xdr:rowOff>34925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18704560" y="6574790"/>
          <a:ext cx="7315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26670</xdr:rowOff>
    </xdr:from>
    <xdr:ext cx="469265" cy="259080"/>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19486880" y="623316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3810</xdr:rowOff>
    </xdr:from>
    <xdr:to>
      <xdr:col>116</xdr:col>
      <xdr:colOff>114300</xdr:colOff>
      <xdr:row>38</xdr:row>
      <xdr:rowOff>105410</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1938528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138430</xdr:rowOff>
    </xdr:from>
    <xdr:to>
      <xdr:col>111</xdr:col>
      <xdr:colOff>167005</xdr:colOff>
      <xdr:row>39</xdr:row>
      <xdr:rowOff>34925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7920335" y="6512560"/>
          <a:ext cx="7842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167640</xdr:rowOff>
    </xdr:from>
    <xdr:to>
      <xdr:col>112</xdr:col>
      <xdr:colOff>38100</xdr:colOff>
      <xdr:row>38</xdr:row>
      <xdr:rowOff>97790</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18664555" y="63741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114300</xdr:rowOff>
    </xdr:from>
    <xdr:ext cx="469900" cy="2590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503900" y="615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138430</xdr:rowOff>
    </xdr:from>
    <xdr:to>
      <xdr:col>107</xdr:col>
      <xdr:colOff>50800</xdr:colOff>
      <xdr:row>39</xdr:row>
      <xdr:rowOff>34290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7148810" y="6512560"/>
          <a:ext cx="77152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xdr:rowOff>
    </xdr:from>
    <xdr:to>
      <xdr:col>107</xdr:col>
      <xdr:colOff>101600</xdr:colOff>
      <xdr:row>38</xdr:row>
      <xdr:rowOff>104140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17869535"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120650</xdr:rowOff>
    </xdr:from>
    <xdr:ext cx="469900" cy="25908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08880" y="6159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19050</xdr:rowOff>
    </xdr:from>
    <xdr:to>
      <xdr:col>102</xdr:col>
      <xdr:colOff>114300</xdr:colOff>
      <xdr:row>39</xdr:row>
      <xdr:rowOff>34290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366490" y="6560820"/>
          <a:ext cx="7823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23495</xdr:rowOff>
    </xdr:from>
    <xdr:to>
      <xdr:col>102</xdr:col>
      <xdr:colOff>165100</xdr:colOff>
      <xdr:row>38</xdr:row>
      <xdr:rowOff>125095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709801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141605</xdr:rowOff>
    </xdr:from>
    <xdr:ext cx="469900" cy="2584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6937355" y="6180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161290</xdr:rowOff>
    </xdr:from>
    <xdr:to>
      <xdr:col>98</xdr:col>
      <xdr:colOff>38100</xdr:colOff>
      <xdr:row>38</xdr:row>
      <xdr:rowOff>91440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6326485" y="636778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107950</xdr:rowOff>
    </xdr:from>
    <xdr:ext cx="469900" cy="2584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6165830" y="6146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153670</xdr:rowOff>
    </xdr:from>
    <xdr:to>
      <xdr:col>116</xdr:col>
      <xdr:colOff>114300</xdr:colOff>
      <xdr:row>39</xdr:row>
      <xdr:rowOff>84455</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19385280" y="65278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69215</xdr:rowOff>
    </xdr:from>
    <xdr:ext cx="377825" cy="2584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19486880" y="644334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155575</xdr:rowOff>
    </xdr:from>
    <xdr:to>
      <xdr:col>112</xdr:col>
      <xdr:colOff>38100</xdr:colOff>
      <xdr:row>39</xdr:row>
      <xdr:rowOff>85725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18664555" y="652970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39</xdr:row>
      <xdr:rowOff>76835</xdr:rowOff>
    </xdr:from>
    <xdr:ext cx="378460" cy="25908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537555" y="66186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87630</xdr:rowOff>
    </xdr:from>
    <xdr:to>
      <xdr:col>107</xdr:col>
      <xdr:colOff>101600</xdr:colOff>
      <xdr:row>39</xdr:row>
      <xdr:rowOff>17780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7869535" y="6461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39</xdr:row>
      <xdr:rowOff>8890</xdr:rowOff>
    </xdr:from>
    <xdr:ext cx="46990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7708880" y="6550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154940</xdr:rowOff>
    </xdr:from>
    <xdr:to>
      <xdr:col>102</xdr:col>
      <xdr:colOff>165100</xdr:colOff>
      <xdr:row>39</xdr:row>
      <xdr:rowOff>85090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7098010" y="652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76200</xdr:rowOff>
    </xdr:from>
    <xdr:ext cx="37846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6983075" y="6617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140335</xdr:rowOff>
    </xdr:from>
    <xdr:to>
      <xdr:col>98</xdr:col>
      <xdr:colOff>38100</xdr:colOff>
      <xdr:row>39</xdr:row>
      <xdr:rowOff>69850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6326485" y="651446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39</xdr:row>
      <xdr:rowOff>60960</xdr:rowOff>
    </xdr:from>
    <xdr:ext cx="37846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199485" y="66027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84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583055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0860" cy="2584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5571470"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140335</xdr:rowOff>
    </xdr:from>
    <xdr:to>
      <xdr:col>120</xdr:col>
      <xdr:colOff>114300</xdr:colOff>
      <xdr:row>54</xdr:row>
      <xdr:rowOff>140335</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167640</xdr:rowOff>
    </xdr:from>
    <xdr:ext cx="53086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5571470" y="9056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0860" cy="25908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5571470" y="868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0860" cy="2584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5571470" y="83108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84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553083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73660</xdr:rowOff>
    </xdr:from>
    <xdr:to>
      <xdr:col>116</xdr:col>
      <xdr:colOff>62865</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19434175" y="8627110"/>
          <a:ext cx="127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8920" cy="2584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19486880" y="994283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9370675" y="993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20320</xdr:rowOff>
    </xdr:from>
    <xdr:ext cx="534035" cy="259080"/>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19486880" y="8406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73660</xdr:rowOff>
    </xdr:from>
    <xdr:to>
      <xdr:col>116</xdr:col>
      <xdr:colOff>152400</xdr:colOff>
      <xdr:row>51</xdr:row>
      <xdr:rowOff>73660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9370675" y="86271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59</xdr:row>
      <xdr:rowOff>41275</xdr:rowOff>
    </xdr:from>
    <xdr:to>
      <xdr:col>116</xdr:col>
      <xdr:colOff>63500</xdr:colOff>
      <xdr:row>59</xdr:row>
      <xdr:rowOff>41910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704560" y="9935845"/>
          <a:ext cx="7315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86360</xdr:rowOff>
    </xdr:from>
    <xdr:ext cx="469265" cy="257810"/>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19486880" y="9645650"/>
          <a:ext cx="46926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63500</xdr:rowOff>
    </xdr:from>
    <xdr:to>
      <xdr:col>116</xdr:col>
      <xdr:colOff>114300</xdr:colOff>
      <xdr:row>58</xdr:row>
      <xdr:rowOff>165100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19385280" y="979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40640</xdr:rowOff>
    </xdr:from>
    <xdr:to>
      <xdr:col>111</xdr:col>
      <xdr:colOff>167005</xdr:colOff>
      <xdr:row>59</xdr:row>
      <xdr:rowOff>41275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7920335" y="993521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59690</xdr:rowOff>
    </xdr:from>
    <xdr:to>
      <xdr:col>112</xdr:col>
      <xdr:colOff>38100</xdr:colOff>
      <xdr:row>58</xdr:row>
      <xdr:rowOff>161290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18664555" y="97866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6985</xdr:rowOff>
    </xdr:from>
    <xdr:ext cx="469900"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503900" y="9566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40640</xdr:rowOff>
    </xdr:from>
    <xdr:to>
      <xdr:col>107</xdr:col>
      <xdr:colOff>50800</xdr:colOff>
      <xdr:row>59</xdr:row>
      <xdr:rowOff>40640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7148810" y="993521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67945</xdr:rowOff>
    </xdr:from>
    <xdr:to>
      <xdr:col>107</xdr:col>
      <xdr:colOff>101600</xdr:colOff>
      <xdr:row>58</xdr:row>
      <xdr:rowOff>167640</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17869535" y="9794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14605</xdr:rowOff>
    </xdr:from>
    <xdr:ext cx="469900" cy="2584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08880" y="9573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59</xdr:row>
      <xdr:rowOff>38735</xdr:rowOff>
    </xdr:from>
    <xdr:to>
      <xdr:col>102</xdr:col>
      <xdr:colOff>114300</xdr:colOff>
      <xdr:row>59</xdr:row>
      <xdr:rowOff>40640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366490" y="9933305"/>
          <a:ext cx="78232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64770</xdr:rowOff>
    </xdr:from>
    <xdr:to>
      <xdr:col>102</xdr:col>
      <xdr:colOff>165100</xdr:colOff>
      <xdr:row>58</xdr:row>
      <xdr:rowOff>167005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7098010" y="97917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12065</xdr:rowOff>
    </xdr:from>
    <xdr:ext cx="469900" cy="2584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6937355" y="95713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52070</xdr:rowOff>
    </xdr:from>
    <xdr:to>
      <xdr:col>98</xdr:col>
      <xdr:colOff>38100</xdr:colOff>
      <xdr:row>58</xdr:row>
      <xdr:rowOff>153670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6326485" y="97790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167640</xdr:rowOff>
    </xdr:from>
    <xdr:ext cx="4699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6165830" y="9559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162560</xdr:rowOff>
    </xdr:from>
    <xdr:to>
      <xdr:col>116</xdr:col>
      <xdr:colOff>114300</xdr:colOff>
      <xdr:row>59</xdr:row>
      <xdr:rowOff>92710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19385280" y="988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77470</xdr:rowOff>
    </xdr:from>
    <xdr:ext cx="377825" cy="259080"/>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19486880" y="980440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161925</xdr:rowOff>
    </xdr:from>
    <xdr:to>
      <xdr:col>112</xdr:col>
      <xdr:colOff>38100</xdr:colOff>
      <xdr:row>59</xdr:row>
      <xdr:rowOff>92075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18664555" y="988885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59</xdr:row>
      <xdr:rowOff>83185</xdr:rowOff>
    </xdr:from>
    <xdr:ext cx="378460" cy="259080"/>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537555" y="9977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161290</xdr:rowOff>
    </xdr:from>
    <xdr:to>
      <xdr:col>107</xdr:col>
      <xdr:colOff>101600</xdr:colOff>
      <xdr:row>59</xdr:row>
      <xdr:rowOff>91440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7869535"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82550</xdr:rowOff>
    </xdr:from>
    <xdr:ext cx="37846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7754600" y="9977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161290</xdr:rowOff>
    </xdr:from>
    <xdr:to>
      <xdr:col>102</xdr:col>
      <xdr:colOff>165100</xdr:colOff>
      <xdr:row>59</xdr:row>
      <xdr:rowOff>91440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709801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82550</xdr:rowOff>
    </xdr:from>
    <xdr:ext cx="37846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6983075" y="99771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159385</xdr:rowOff>
    </xdr:from>
    <xdr:to>
      <xdr:col>98</xdr:col>
      <xdr:colOff>38100</xdr:colOff>
      <xdr:row>59</xdr:row>
      <xdr:rowOff>89535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6326485" y="988631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59</xdr:row>
      <xdr:rowOff>80645</xdr:rowOff>
    </xdr:from>
    <xdr:ext cx="37846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199485" y="99752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603248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140335</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61594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61594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140335</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703451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703451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140335</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03654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03654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603248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85" cy="22542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601787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603248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8285"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583055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603248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0860" cy="2584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5571470" y="1315339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603248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0860" cy="2584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5571470" y="127800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140335</xdr:rowOff>
    </xdr:from>
    <xdr:to>
      <xdr:col>120</xdr:col>
      <xdr:colOff>114300</xdr:colOff>
      <xdr:row>74</xdr:row>
      <xdr:rowOff>140335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603248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167640</xdr:rowOff>
    </xdr:from>
    <xdr:ext cx="530860"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5571470" y="12409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603248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0860"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5571470" y="120370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603248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92710</xdr:rowOff>
    </xdr:from>
    <xdr:ext cx="594995" cy="2584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553083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03248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553083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603248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136525</xdr:rowOff>
    </xdr:from>
    <xdr:to>
      <xdr:col>116</xdr:col>
      <xdr:colOff>62865</xdr:colOff>
      <xdr:row>78</xdr:row>
      <xdr:rowOff>28575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19434175" y="11875135"/>
          <a:ext cx="127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32385</xdr:rowOff>
    </xdr:from>
    <xdr:ext cx="534035" cy="2584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19486880" y="13112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28575</xdr:rowOff>
    </xdr:from>
    <xdr:to>
      <xdr:col>116</xdr:col>
      <xdr:colOff>152400</xdr:colOff>
      <xdr:row>78</xdr:row>
      <xdr:rowOff>28575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9370675" y="131083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83185</xdr:rowOff>
    </xdr:from>
    <xdr:ext cx="534035" cy="259080"/>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19486880" y="11654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136525</xdr:rowOff>
    </xdr:from>
    <xdr:to>
      <xdr:col>116</xdr:col>
      <xdr:colOff>152400</xdr:colOff>
      <xdr:row>70</xdr:row>
      <xdr:rowOff>136525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9370675" y="118751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75</xdr:row>
      <xdr:rowOff>149860</xdr:rowOff>
    </xdr:from>
    <xdr:to>
      <xdr:col>116</xdr:col>
      <xdr:colOff>63500</xdr:colOff>
      <xdr:row>75</xdr:row>
      <xdr:rowOff>152400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704560" y="12726670"/>
          <a:ext cx="7315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105410</xdr:rowOff>
    </xdr:from>
    <xdr:ext cx="534035" cy="2584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19486880" y="1251458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81915</xdr:rowOff>
    </xdr:from>
    <xdr:to>
      <xdr:col>116</xdr:col>
      <xdr:colOff>114300</xdr:colOff>
      <xdr:row>76</xdr:row>
      <xdr:rowOff>12065</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9385280" y="12658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149860</xdr:rowOff>
    </xdr:from>
    <xdr:to>
      <xdr:col>111</xdr:col>
      <xdr:colOff>167005</xdr:colOff>
      <xdr:row>76</xdr:row>
      <xdr:rowOff>24130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17920335" y="12726670"/>
          <a:ext cx="7842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111760</xdr:rowOff>
    </xdr:from>
    <xdr:to>
      <xdr:col>112</xdr:col>
      <xdr:colOff>38100</xdr:colOff>
      <xdr:row>76</xdr:row>
      <xdr:rowOff>41910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18664555" y="126885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33020</xdr:rowOff>
    </xdr:from>
    <xdr:ext cx="534035" cy="2584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8471515" y="12777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24130</xdr:rowOff>
    </xdr:from>
    <xdr:to>
      <xdr:col>107</xdr:col>
      <xdr:colOff>50800</xdr:colOff>
      <xdr:row>76</xdr:row>
      <xdr:rowOff>40005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7148810" y="12768580"/>
          <a:ext cx="7715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120650</xdr:rowOff>
    </xdr:from>
    <xdr:to>
      <xdr:col>107</xdr:col>
      <xdr:colOff>101600</xdr:colOff>
      <xdr:row>76</xdr:row>
      <xdr:rowOff>50800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17869535" y="12697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67310</xdr:rowOff>
    </xdr:from>
    <xdr:ext cx="534035" cy="25908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9990" y="12476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76</xdr:row>
      <xdr:rowOff>40005</xdr:rowOff>
    </xdr:from>
    <xdr:to>
      <xdr:col>102</xdr:col>
      <xdr:colOff>114300</xdr:colOff>
      <xdr:row>76</xdr:row>
      <xdr:rowOff>72390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6366490" y="12784455"/>
          <a:ext cx="7823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123825</xdr:rowOff>
    </xdr:from>
    <xdr:to>
      <xdr:col>102</xdr:col>
      <xdr:colOff>165100</xdr:colOff>
      <xdr:row>76</xdr:row>
      <xdr:rowOff>53975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7098010" y="12700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70485</xdr:rowOff>
    </xdr:from>
    <xdr:ext cx="534035" cy="2584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6904970" y="124796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60325</xdr:rowOff>
    </xdr:from>
    <xdr:to>
      <xdr:col>98</xdr:col>
      <xdr:colOff>38100</xdr:colOff>
      <xdr:row>76</xdr:row>
      <xdr:rowOff>161925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6326485" y="1280477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153035</xdr:rowOff>
    </xdr:from>
    <xdr:ext cx="534035"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6133445" y="12897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6907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5375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1365"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33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1365"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698180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619948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101600</xdr:rowOff>
    </xdr:from>
    <xdr:to>
      <xdr:col>116</xdr:col>
      <xdr:colOff>114300</xdr:colOff>
      <xdr:row>76</xdr:row>
      <xdr:rowOff>31750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9385280" y="12678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80010</xdr:rowOff>
    </xdr:from>
    <xdr:ext cx="534035" cy="259080"/>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19486880" y="126568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99695</xdr:rowOff>
    </xdr:from>
    <xdr:to>
      <xdr:col>112</xdr:col>
      <xdr:colOff>38100</xdr:colOff>
      <xdr:row>76</xdr:row>
      <xdr:rowOff>29210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18664555" y="1267650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46990</xdr:rowOff>
    </xdr:from>
    <xdr:ext cx="534035" cy="2584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71515" y="12456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50,450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144780</xdr:rowOff>
    </xdr:from>
    <xdr:to>
      <xdr:col>107</xdr:col>
      <xdr:colOff>101600</xdr:colOff>
      <xdr:row>76</xdr:row>
      <xdr:rowOff>74930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7869535" y="12721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66040</xdr:rowOff>
    </xdr:from>
    <xdr:ext cx="534035" cy="2584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7699990" y="12810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160655</xdr:rowOff>
    </xdr:from>
    <xdr:to>
      <xdr:col>102</xdr:col>
      <xdr:colOff>165100</xdr:colOff>
      <xdr:row>76</xdr:row>
      <xdr:rowOff>90805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7098010" y="12737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81915</xdr:rowOff>
    </xdr:from>
    <xdr:ext cx="53403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904970" y="128263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47,218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21590</xdr:rowOff>
    </xdr:from>
    <xdr:to>
      <xdr:col>98</xdr:col>
      <xdr:colOff>38100</xdr:colOff>
      <xdr:row>76</xdr:row>
      <xdr:rowOff>123190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6326485" y="127660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140335</xdr:rowOff>
    </xdr:from>
    <xdr:ext cx="534035" cy="2584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133445" y="12549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603248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140335</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61594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61594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140335</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703451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703451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140335</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03654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03654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603248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85" cy="22542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601787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84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5830550" y="15770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603248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84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5830550" y="146431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603248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943417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8920" cy="259080"/>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1948688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8920" cy="259080"/>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19486880" y="156121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704560" y="15913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8920" cy="259080"/>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19486880" y="158407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938528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167005</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7920335" y="15913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1866455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955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59089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7148810" y="15913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17869535"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9555"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781937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6366490" y="15913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709801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95</xdr:row>
      <xdr:rowOff>10160</xdr:rowOff>
    </xdr:from>
    <xdr:ext cx="24955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03451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632648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955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625282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136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77533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1365"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698180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1938528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8920" cy="259080"/>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19486880" y="15726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1866455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955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9089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7869535"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81937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709801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93</xdr:row>
      <xdr:rowOff>35560</xdr:rowOff>
    </xdr:from>
    <xdr:ext cx="24955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03451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632648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955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25282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人件費については、人事院勧告に伴う給与改定等による増加で、前年度と比べ数値が増加した。　</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扶助費については、令和５年度に実施した</a:t>
          </a:r>
          <a:r>
            <a:rPr kumimoji="1" lang="ja-JP" altLang="ja-JP" sz="1100" b="0" i="0" baseline="0">
              <a:solidFill>
                <a:schemeClr val="dk1"/>
              </a:solidFill>
              <a:effectLst/>
              <a:latin typeface="+mn-lt"/>
              <a:ea typeface="+mn-ea"/>
              <a:cs typeface="+mn-cs"/>
            </a:rPr>
            <a:t>価格高騰重点支援給付金給付事業</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の完了により減少があったものの、低所得世帯臨時支援給付金給付事業及び定額減税補足給付事業の実施、障害福祉サービス等給付費の増加により、前年度と比べ数値が増加した。今後、資格審査の適正化などにより、扶助費の増加の抑制を図る。</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補助費等については、下水道事業会計に対する繰出等の減少により、前年度と比べ数値が減少した。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普通建設事業費については、看護専門学校新校舎整備事業等の実施により、前年度と比べ数値が増加した。今後も事業内容の必要性や緊急性を十分に検討し、普通建設事業費の削減及び平準化に努める。</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公債費については、過去に行った区画整理事業に係る起債の償還完了により、前年度と比べ数値が減少した。償還額は令和２年度がピークであり、その後減少していく見込みである。しかし、公共施設の長寿命化等の財源として地方債の発行を予定していることから数値の高止まりが見込まれるため、行財政健全化計画に基づき、公債費の増加の抑制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8015" y="311023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140335</xdr:rowOff>
    </xdr:from>
    <xdr:to>
      <xdr:col>28</xdr:col>
      <xdr:colOff>114300</xdr:colOff>
      <xdr:row>38</xdr:row>
      <xdr:rowOff>140335</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668020" y="6514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167640</xdr:rowOff>
    </xdr:from>
    <xdr:ext cx="248285" cy="25908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466090"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668020" y="60642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54610</xdr:rowOff>
    </xdr:from>
    <xdr:ext cx="530860" cy="2584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07010" y="59258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668020" y="56184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111760</xdr:rowOff>
    </xdr:from>
    <xdr:ext cx="530860" cy="259080"/>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07010" y="5480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30</xdr:row>
      <xdr:rowOff>140335</xdr:rowOff>
    </xdr:from>
    <xdr:to>
      <xdr:col>28</xdr:col>
      <xdr:colOff>114300</xdr:colOff>
      <xdr:row>30</xdr:row>
      <xdr:rowOff>140335</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668020" y="51733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167640</xdr:rowOff>
    </xdr:from>
    <xdr:ext cx="530860" cy="25908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07010" y="5033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0860" cy="2584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07010" y="45847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167640</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069715" y="5368290"/>
          <a:ext cx="1270" cy="1000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166370</xdr:rowOff>
    </xdr:from>
    <xdr:ext cx="469265" cy="2584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122420" y="6372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006215" y="63690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116840</xdr:rowOff>
    </xdr:from>
    <xdr:ext cx="534035" cy="259080"/>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122420" y="5149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dr:col>23</xdr:col>
      <xdr:colOff>165100</xdr:colOff>
      <xdr:row>31</xdr:row>
      <xdr:rowOff>167640</xdr:rowOff>
    </xdr:from>
    <xdr:to>
      <xdr:col>24</xdr:col>
      <xdr:colOff>152400</xdr:colOff>
      <xdr:row>31</xdr:row>
      <xdr:rowOff>167640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006215" y="5368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37</xdr:row>
      <xdr:rowOff>34925</xdr:rowOff>
    </xdr:from>
    <xdr:to>
      <xdr:col>24</xdr:col>
      <xdr:colOff>63500</xdr:colOff>
      <xdr:row>37</xdr:row>
      <xdr:rowOff>46990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340100" y="6241415"/>
          <a:ext cx="73152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8890</xdr:rowOff>
    </xdr:from>
    <xdr:ext cx="469265" cy="259080"/>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122420" y="6215380"/>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31115</xdr:rowOff>
    </xdr:from>
    <xdr:to>
      <xdr:col>24</xdr:col>
      <xdr:colOff>114300</xdr:colOff>
      <xdr:row>37</xdr:row>
      <xdr:rowOff>132715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02082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34925</xdr:rowOff>
    </xdr:from>
    <xdr:to>
      <xdr:col>19</xdr:col>
      <xdr:colOff>167005</xdr:colOff>
      <xdr:row>37</xdr:row>
      <xdr:rowOff>66675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555875" y="6241415"/>
          <a:ext cx="7842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36195</xdr:rowOff>
    </xdr:from>
    <xdr:to>
      <xdr:col>20</xdr:col>
      <xdr:colOff>38100</xdr:colOff>
      <xdr:row>37</xdr:row>
      <xdr:rowOff>137795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300095" y="624268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128905</xdr:rowOff>
    </xdr:from>
    <xdr:ext cx="469900" cy="2584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139440" y="63353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52705</xdr:rowOff>
    </xdr:from>
    <xdr:to>
      <xdr:col>15</xdr:col>
      <xdr:colOff>50800</xdr:colOff>
      <xdr:row>37</xdr:row>
      <xdr:rowOff>66675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1784350" y="6259195"/>
          <a:ext cx="7715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38735</xdr:rowOff>
    </xdr:from>
    <xdr:to>
      <xdr:col>15</xdr:col>
      <xdr:colOff>101600</xdr:colOff>
      <xdr:row>37</xdr:row>
      <xdr:rowOff>140335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505075"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131445</xdr:rowOff>
    </xdr:from>
    <xdr:ext cx="469900"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344420" y="6337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37</xdr:row>
      <xdr:rowOff>52705</xdr:rowOff>
    </xdr:from>
    <xdr:to>
      <xdr:col>10</xdr:col>
      <xdr:colOff>114300</xdr:colOff>
      <xdr:row>37</xdr:row>
      <xdr:rowOff>68580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002030" y="6259195"/>
          <a:ext cx="7823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40640</xdr:rowOff>
    </xdr:from>
    <xdr:to>
      <xdr:col>10</xdr:col>
      <xdr:colOff>165100</xdr:colOff>
      <xdr:row>37</xdr:row>
      <xdr:rowOff>142240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73355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133350</xdr:rowOff>
    </xdr:from>
    <xdr:ext cx="46990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572895" y="6339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53340</xdr:rowOff>
    </xdr:from>
    <xdr:to>
      <xdr:col>6</xdr:col>
      <xdr:colOff>38100</xdr:colOff>
      <xdr:row>37</xdr:row>
      <xdr:rowOff>154940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962025" y="625983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146050</xdr:rowOff>
    </xdr:from>
    <xdr:ext cx="469900" cy="2584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01370" y="63525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136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38887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1365"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6173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167640</xdr:rowOff>
    </xdr:from>
    <xdr:to>
      <xdr:col>24</xdr:col>
      <xdr:colOff>114300</xdr:colOff>
      <xdr:row>37</xdr:row>
      <xdr:rowOff>97790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020820" y="6206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127000</xdr:rowOff>
    </xdr:from>
    <xdr:ext cx="469265" cy="2584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122420" y="59982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155575</xdr:rowOff>
    </xdr:from>
    <xdr:to>
      <xdr:col>20</xdr:col>
      <xdr:colOff>38100</xdr:colOff>
      <xdr:row>37</xdr:row>
      <xdr:rowOff>85725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300095" y="619442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102870</xdr:rowOff>
    </xdr:from>
    <xdr:ext cx="469900" cy="2584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139440" y="59740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15875</xdr:rowOff>
    </xdr:from>
    <xdr:to>
      <xdr:col>15</xdr:col>
      <xdr:colOff>101600</xdr:colOff>
      <xdr:row>37</xdr:row>
      <xdr:rowOff>117475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505075"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133985</xdr:rowOff>
    </xdr:from>
    <xdr:ext cx="469900" cy="259080"/>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344420" y="600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1905</xdr:rowOff>
    </xdr:from>
    <xdr:to>
      <xdr:col>10</xdr:col>
      <xdr:colOff>165100</xdr:colOff>
      <xdr:row>37</xdr:row>
      <xdr:rowOff>103505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733550" y="620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120650</xdr:rowOff>
    </xdr:from>
    <xdr:ext cx="469900" cy="259080"/>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572895" y="5991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17780</xdr:rowOff>
    </xdr:from>
    <xdr:to>
      <xdr:col>6</xdr:col>
      <xdr:colOff>38100</xdr:colOff>
      <xdr:row>37</xdr:row>
      <xdr:rowOff>119380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962025" y="62242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135890</xdr:rowOff>
    </xdr:from>
    <xdr:ext cx="469900" cy="25908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01370" y="6007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6802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84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46609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6802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84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4272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140335</xdr:rowOff>
    </xdr:from>
    <xdr:to>
      <xdr:col>28</xdr:col>
      <xdr:colOff>114300</xdr:colOff>
      <xdr:row>54</xdr:row>
      <xdr:rowOff>140335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6802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167640</xdr:rowOff>
    </xdr:from>
    <xdr:ext cx="5949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6802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6802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4995" cy="2584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800"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7937500"/>
          <a:ext cx="6858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42545</xdr:rowOff>
    </xdr:from>
    <xdr:to>
      <xdr:col>24</xdr:col>
      <xdr:colOff>62865</xdr:colOff>
      <xdr:row>58</xdr:row>
      <xdr:rowOff>133350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069715" y="859599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137160</xdr:rowOff>
    </xdr:from>
    <xdr:ext cx="534035" cy="259080"/>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122420" y="9864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133350</xdr:rowOff>
    </xdr:from>
    <xdr:to>
      <xdr:col>24</xdr:col>
      <xdr:colOff>152400</xdr:colOff>
      <xdr:row>58</xdr:row>
      <xdr:rowOff>133350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006215" y="98602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160655</xdr:rowOff>
    </xdr:from>
    <xdr:ext cx="598170" cy="259080"/>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122420" y="83788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dr:col>23</xdr:col>
      <xdr:colOff>165100</xdr:colOff>
      <xdr:row>51</xdr:row>
      <xdr:rowOff>42545</xdr:rowOff>
    </xdr:from>
    <xdr:to>
      <xdr:col>24</xdr:col>
      <xdr:colOff>152400</xdr:colOff>
      <xdr:row>51</xdr:row>
      <xdr:rowOff>42545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006215" y="8595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58</xdr:row>
      <xdr:rowOff>86995</xdr:rowOff>
    </xdr:from>
    <xdr:to>
      <xdr:col>24</xdr:col>
      <xdr:colOff>63500</xdr:colOff>
      <xdr:row>58</xdr:row>
      <xdr:rowOff>89535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340100" y="9813925"/>
          <a:ext cx="73152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150495</xdr:rowOff>
    </xdr:from>
    <xdr:ext cx="598170" cy="259080"/>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122420" y="954214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127635</xdr:rowOff>
    </xdr:from>
    <xdr:to>
      <xdr:col>24</xdr:col>
      <xdr:colOff>114300</xdr:colOff>
      <xdr:row>58</xdr:row>
      <xdr:rowOff>57785</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020820" y="9686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76835</xdr:rowOff>
    </xdr:from>
    <xdr:to>
      <xdr:col>19</xdr:col>
      <xdr:colOff>167005</xdr:colOff>
      <xdr:row>58</xdr:row>
      <xdr:rowOff>89535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555875" y="9803765"/>
          <a:ext cx="7842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152400</xdr:rowOff>
    </xdr:from>
    <xdr:to>
      <xdr:col>20</xdr:col>
      <xdr:colOff>38100</xdr:colOff>
      <xdr:row>58</xdr:row>
      <xdr:rowOff>82550</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300095" y="97116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99060</xdr:rowOff>
    </xdr:from>
    <xdr:ext cx="534035" cy="259080"/>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107055" y="9490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75565</xdr:rowOff>
    </xdr:from>
    <xdr:to>
      <xdr:col>15</xdr:col>
      <xdr:colOff>50800</xdr:colOff>
      <xdr:row>58</xdr:row>
      <xdr:rowOff>76835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1784350" y="9802495"/>
          <a:ext cx="7715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142240</xdr:rowOff>
    </xdr:from>
    <xdr:to>
      <xdr:col>15</xdr:col>
      <xdr:colOff>101600</xdr:colOff>
      <xdr:row>58</xdr:row>
      <xdr:rowOff>72390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505075" y="9701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88900</xdr:rowOff>
    </xdr:from>
    <xdr:ext cx="598170" cy="2584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303145" y="9480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57</xdr:row>
      <xdr:rowOff>92075</xdr:rowOff>
    </xdr:from>
    <xdr:to>
      <xdr:col>10</xdr:col>
      <xdr:colOff>114300</xdr:colOff>
      <xdr:row>58</xdr:row>
      <xdr:rowOff>75565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002030" y="9651365"/>
          <a:ext cx="78232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138430</xdr:rowOff>
    </xdr:from>
    <xdr:to>
      <xdr:col>10</xdr:col>
      <xdr:colOff>165100</xdr:colOff>
      <xdr:row>58</xdr:row>
      <xdr:rowOff>68580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733550" y="9697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85090</xdr:rowOff>
    </xdr:from>
    <xdr:ext cx="598170" cy="2584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508125" y="94767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152400</xdr:rowOff>
    </xdr:from>
    <xdr:to>
      <xdr:col>6</xdr:col>
      <xdr:colOff>38100</xdr:colOff>
      <xdr:row>57</xdr:row>
      <xdr:rowOff>82550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962025" y="954405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99060</xdr:rowOff>
    </xdr:from>
    <xdr:ext cx="59817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736600" y="9323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1365"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38887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136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6173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36195</xdr:rowOff>
    </xdr:from>
    <xdr:to>
      <xdr:col>24</xdr:col>
      <xdr:colOff>114300</xdr:colOff>
      <xdr:row>58</xdr:row>
      <xdr:rowOff>137795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02082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122555</xdr:rowOff>
    </xdr:from>
    <xdr:ext cx="534035" cy="2584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122420" y="9681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38735</xdr:rowOff>
    </xdr:from>
    <xdr:to>
      <xdr:col>20</xdr:col>
      <xdr:colOff>38100</xdr:colOff>
      <xdr:row>58</xdr:row>
      <xdr:rowOff>140335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300095" y="97656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131445</xdr:rowOff>
    </xdr:from>
    <xdr:ext cx="534035"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107055" y="9858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26035</xdr:rowOff>
    </xdr:from>
    <xdr:to>
      <xdr:col>15</xdr:col>
      <xdr:colOff>101600</xdr:colOff>
      <xdr:row>58</xdr:row>
      <xdr:rowOff>127635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505075" y="97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118745</xdr:rowOff>
    </xdr:from>
    <xdr:ext cx="534035" cy="25908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335530" y="9845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24765</xdr:rowOff>
    </xdr:from>
    <xdr:to>
      <xdr:col>10</xdr:col>
      <xdr:colOff>165100</xdr:colOff>
      <xdr:row>58</xdr:row>
      <xdr:rowOff>126365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733550" y="97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117475</xdr:rowOff>
    </xdr:from>
    <xdr:ext cx="534035"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540510" y="98444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41275</xdr:rowOff>
    </xdr:from>
    <xdr:to>
      <xdr:col>6</xdr:col>
      <xdr:colOff>38100</xdr:colOff>
      <xdr:row>57</xdr:row>
      <xdr:rowOff>142875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962025" y="96005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133985</xdr:rowOff>
    </xdr:from>
    <xdr:ext cx="598170"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736600" y="96932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155,071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220,300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8285" cy="259080"/>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466090" y="135267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4995" cy="2584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370" y="1315339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4995" cy="2584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27800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167640</xdr:rowOff>
    </xdr:from>
    <xdr:ext cx="59499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4091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4995"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0370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84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16636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57150</xdr:rowOff>
    </xdr:from>
    <xdr:to>
      <xdr:col>24</xdr:col>
      <xdr:colOff>62865</xdr:colOff>
      <xdr:row>77</xdr:row>
      <xdr:rowOff>136525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069715" y="11963400"/>
          <a:ext cx="1270" cy="1085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140335</xdr:rowOff>
    </xdr:from>
    <xdr:ext cx="598170" cy="2584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122420" y="13052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136525</xdr:rowOff>
    </xdr:from>
    <xdr:to>
      <xdr:col>24</xdr:col>
      <xdr:colOff>152400</xdr:colOff>
      <xdr:row>77</xdr:row>
      <xdr:rowOff>136525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006215" y="130486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3810</xdr:rowOff>
    </xdr:from>
    <xdr:ext cx="598170" cy="259080"/>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122420" y="117424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dr:col>23</xdr:col>
      <xdr:colOff>165100</xdr:colOff>
      <xdr:row>71</xdr:row>
      <xdr:rowOff>57150</xdr:rowOff>
    </xdr:from>
    <xdr:to>
      <xdr:col>24</xdr:col>
      <xdr:colOff>152400</xdr:colOff>
      <xdr:row>71</xdr:row>
      <xdr:rowOff>57150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006215" y="11963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77</xdr:row>
      <xdr:rowOff>15875</xdr:rowOff>
    </xdr:from>
    <xdr:to>
      <xdr:col>24</xdr:col>
      <xdr:colOff>63500</xdr:colOff>
      <xdr:row>77</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340100" y="12927965"/>
          <a:ext cx="73152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20955</xdr:rowOff>
    </xdr:from>
    <xdr:ext cx="598170" cy="259080"/>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122420" y="1259776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167640</xdr:rowOff>
    </xdr:from>
    <xdr:to>
      <xdr:col>24</xdr:col>
      <xdr:colOff>114300</xdr:colOff>
      <xdr:row>76</xdr:row>
      <xdr:rowOff>99695</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020820" y="12744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53340</xdr:rowOff>
    </xdr:from>
    <xdr:to>
      <xdr:col>19</xdr:col>
      <xdr:colOff>167005</xdr:colOff>
      <xdr:row>77</xdr:row>
      <xdr:rowOff>88900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555875" y="12965430"/>
          <a:ext cx="7842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38100</xdr:rowOff>
    </xdr:from>
    <xdr:to>
      <xdr:col>20</xdr:col>
      <xdr:colOff>38100</xdr:colOff>
      <xdr:row>76</xdr:row>
      <xdr:rowOff>140335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300095" y="12782550"/>
          <a:ext cx="781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156210</xdr:rowOff>
    </xdr:from>
    <xdr:ext cx="598170" cy="25908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074670" y="125653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75565</xdr:rowOff>
    </xdr:from>
    <xdr:to>
      <xdr:col>15</xdr:col>
      <xdr:colOff>50800</xdr:colOff>
      <xdr:row>77</xdr:row>
      <xdr:rowOff>88900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1784350" y="12987655"/>
          <a:ext cx="7715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93980</xdr:rowOff>
    </xdr:from>
    <xdr:to>
      <xdr:col>15</xdr:col>
      <xdr:colOff>101600</xdr:colOff>
      <xdr:row>77</xdr:row>
      <xdr:rowOff>24130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505075" y="12838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40640</xdr:rowOff>
    </xdr:from>
    <xdr:ext cx="59817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303145" y="12617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77</xdr:row>
      <xdr:rowOff>75565</xdr:rowOff>
    </xdr:from>
    <xdr:to>
      <xdr:col>10</xdr:col>
      <xdr:colOff>114300</xdr:colOff>
      <xdr:row>78</xdr:row>
      <xdr:rowOff>7620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002030" y="12987655"/>
          <a:ext cx="78232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60960</xdr:rowOff>
    </xdr:from>
    <xdr:to>
      <xdr:col>10</xdr:col>
      <xdr:colOff>165100</xdr:colOff>
      <xdr:row>76</xdr:row>
      <xdr:rowOff>162560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73355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7620</xdr:rowOff>
    </xdr:from>
    <xdr:ext cx="59817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508125" y="125844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120015</xdr:rowOff>
    </xdr:from>
    <xdr:to>
      <xdr:col>6</xdr:col>
      <xdr:colOff>38100</xdr:colOff>
      <xdr:row>78</xdr:row>
      <xdr:rowOff>50165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962025" y="1303210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66675</xdr:rowOff>
    </xdr:from>
    <xdr:ext cx="598170" cy="2584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736600" y="128111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136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38887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1365"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6173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136525</xdr:rowOff>
    </xdr:from>
    <xdr:to>
      <xdr:col>24</xdr:col>
      <xdr:colOff>114300</xdr:colOff>
      <xdr:row>77</xdr:row>
      <xdr:rowOff>66675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020820" y="12880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52070</xdr:rowOff>
    </xdr:from>
    <xdr:ext cx="598170" cy="2584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122420" y="12796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197,419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2540</xdr:rowOff>
    </xdr:from>
    <xdr:to>
      <xdr:col>20</xdr:col>
      <xdr:colOff>38100</xdr:colOff>
      <xdr:row>77</xdr:row>
      <xdr:rowOff>104140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300095" y="129146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95250</xdr:rowOff>
    </xdr:from>
    <xdr:ext cx="59817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074670" y="130073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187,642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38100</xdr:rowOff>
    </xdr:from>
    <xdr:to>
      <xdr:col>15</xdr:col>
      <xdr:colOff>101600</xdr:colOff>
      <xdr:row>77</xdr:row>
      <xdr:rowOff>140335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505075" y="129501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130810</xdr:rowOff>
    </xdr:from>
    <xdr:ext cx="59817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303145" y="13042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178,360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24765</xdr:rowOff>
    </xdr:from>
    <xdr:to>
      <xdr:col>10</xdr:col>
      <xdr:colOff>165100</xdr:colOff>
      <xdr:row>77</xdr:row>
      <xdr:rowOff>126365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733550" y="1293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117475</xdr:rowOff>
    </xdr:from>
    <xdr:ext cx="598170" cy="25908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508125" y="1302956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128270</xdr:rowOff>
    </xdr:from>
    <xdr:to>
      <xdr:col>6</xdr:col>
      <xdr:colOff>38100</xdr:colOff>
      <xdr:row>78</xdr:row>
      <xdr:rowOff>58420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962025" y="130403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49530</xdr:rowOff>
    </xdr:from>
    <xdr:ext cx="598170" cy="2584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736600" y="131292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154,675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285"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466090" y="165874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84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07010" y="162604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59340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84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608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2812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49618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41910</xdr:rowOff>
    </xdr:from>
    <xdr:to>
      <xdr:col>24</xdr:col>
      <xdr:colOff>62865</xdr:colOff>
      <xdr:row>98</xdr:row>
      <xdr:rowOff>102235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069715" y="153009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106045</xdr:rowOff>
    </xdr:from>
    <xdr:ext cx="534035"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122420"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102235</xdr:rowOff>
    </xdr:from>
    <xdr:to>
      <xdr:col>24</xdr:col>
      <xdr:colOff>152400</xdr:colOff>
      <xdr:row>98</xdr:row>
      <xdr:rowOff>102235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006215" y="165614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160020</xdr:rowOff>
    </xdr:from>
    <xdr:ext cx="598170" cy="2584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122420" y="150837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dr:col>23</xdr:col>
      <xdr:colOff>165100</xdr:colOff>
      <xdr:row>91</xdr:row>
      <xdr:rowOff>41910</xdr:rowOff>
    </xdr:from>
    <xdr:to>
      <xdr:col>24</xdr:col>
      <xdr:colOff>152400</xdr:colOff>
      <xdr:row>91</xdr:row>
      <xdr:rowOff>41910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006215" y="153009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97</xdr:row>
      <xdr:rowOff>53975</xdr:rowOff>
    </xdr:from>
    <xdr:to>
      <xdr:col>24</xdr:col>
      <xdr:colOff>63500</xdr:colOff>
      <xdr:row>97</xdr:row>
      <xdr:rowOff>102870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340100" y="16341725"/>
          <a:ext cx="73152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23495</xdr:rowOff>
    </xdr:from>
    <xdr:ext cx="534035"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122420" y="161397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635</xdr:rowOff>
    </xdr:from>
    <xdr:to>
      <xdr:col>24</xdr:col>
      <xdr:colOff>114300</xdr:colOff>
      <xdr:row>97</xdr:row>
      <xdr:rowOff>102235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02082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102870</xdr:rowOff>
    </xdr:from>
    <xdr:to>
      <xdr:col>19</xdr:col>
      <xdr:colOff>167005</xdr:colOff>
      <xdr:row>97</xdr:row>
      <xdr:rowOff>130175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555875" y="16390620"/>
          <a:ext cx="7842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170180</xdr:rowOff>
    </xdr:from>
    <xdr:to>
      <xdr:col>20</xdr:col>
      <xdr:colOff>38100</xdr:colOff>
      <xdr:row>97</xdr:row>
      <xdr:rowOff>100330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300095" y="162864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116840</xdr:rowOff>
    </xdr:from>
    <xdr:ext cx="53403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107055" y="16061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130175</xdr:rowOff>
    </xdr:from>
    <xdr:to>
      <xdr:col>15</xdr:col>
      <xdr:colOff>50800</xdr:colOff>
      <xdr:row>97</xdr:row>
      <xdr:rowOff>132715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784350" y="16417925"/>
          <a:ext cx="7715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148590</xdr:rowOff>
    </xdr:from>
    <xdr:to>
      <xdr:col>15</xdr:col>
      <xdr:colOff>101600</xdr:colOff>
      <xdr:row>97</xdr:row>
      <xdr:rowOff>78740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505075" y="1626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95250</xdr:rowOff>
    </xdr:from>
    <xdr:ext cx="53403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335530" y="16040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97</xdr:row>
      <xdr:rowOff>132715</xdr:rowOff>
    </xdr:from>
    <xdr:to>
      <xdr:col>10</xdr:col>
      <xdr:colOff>114300</xdr:colOff>
      <xdr:row>98</xdr:row>
      <xdr:rowOff>29845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002030" y="16420465"/>
          <a:ext cx="7823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143510</xdr:rowOff>
    </xdr:from>
    <xdr:to>
      <xdr:col>10</xdr:col>
      <xdr:colOff>165100</xdr:colOff>
      <xdr:row>97</xdr:row>
      <xdr:rowOff>73025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733550" y="16259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89535</xdr:rowOff>
    </xdr:from>
    <xdr:ext cx="534035" cy="2584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540510" y="1603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76200</xdr:rowOff>
    </xdr:from>
    <xdr:to>
      <xdr:col>6</xdr:col>
      <xdr:colOff>38100</xdr:colOff>
      <xdr:row>98</xdr:row>
      <xdr:rowOff>6350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962025" y="163639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22860</xdr:rowOff>
    </xdr:from>
    <xdr:ext cx="53403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768985" y="16139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38887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1365"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6173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3175</xdr:rowOff>
    </xdr:from>
    <xdr:to>
      <xdr:col>24</xdr:col>
      <xdr:colOff>114300</xdr:colOff>
      <xdr:row>97</xdr:row>
      <xdr:rowOff>104775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020820" y="162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153035</xdr:rowOff>
    </xdr:from>
    <xdr:ext cx="534035"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122420" y="16269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52070</xdr:rowOff>
    </xdr:from>
    <xdr:to>
      <xdr:col>20</xdr:col>
      <xdr:colOff>38100</xdr:colOff>
      <xdr:row>97</xdr:row>
      <xdr:rowOff>153670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300095" y="163398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144780</xdr:rowOff>
    </xdr:from>
    <xdr:ext cx="534035" cy="2584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107055" y="164325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79375</xdr:rowOff>
    </xdr:from>
    <xdr:to>
      <xdr:col>15</xdr:col>
      <xdr:colOff>101600</xdr:colOff>
      <xdr:row>98</xdr:row>
      <xdr:rowOff>9525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505075" y="163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635</xdr:rowOff>
    </xdr:from>
    <xdr:ext cx="53403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335530" y="16459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81915</xdr:rowOff>
    </xdr:from>
    <xdr:to>
      <xdr:col>10</xdr:col>
      <xdr:colOff>165100</xdr:colOff>
      <xdr:row>98</xdr:row>
      <xdr:rowOff>12065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733550" y="1636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3175</xdr:rowOff>
    </xdr:from>
    <xdr:ext cx="53403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540510" y="16462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150495</xdr:rowOff>
    </xdr:from>
    <xdr:to>
      <xdr:col>6</xdr:col>
      <xdr:colOff>38100</xdr:colOff>
      <xdr:row>98</xdr:row>
      <xdr:rowOff>80645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962025" y="1643824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71755</xdr:rowOff>
    </xdr:from>
    <xdr:ext cx="53403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768985" y="16530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140335</xdr:rowOff>
    </xdr:from>
    <xdr:to>
      <xdr:col>59</xdr:col>
      <xdr:colOff>50800</xdr:colOff>
      <xdr:row>38</xdr:row>
      <xdr:rowOff>140335</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805170" y="65144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167640</xdr:rowOff>
    </xdr:from>
    <xdr:ext cx="248285" cy="25908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579745" y="63741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5805170" y="60642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7360" cy="2584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384800" y="59258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05170" y="56184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7360"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384800" y="54800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140335</xdr:rowOff>
    </xdr:from>
    <xdr:to>
      <xdr:col>59</xdr:col>
      <xdr:colOff>50800</xdr:colOff>
      <xdr:row>30</xdr:row>
      <xdr:rowOff>140335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5805170" y="51733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167640</xdr:rowOff>
    </xdr:from>
    <xdr:ext cx="46736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384800" y="5033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7360" cy="2584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384800" y="45847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31</xdr:row>
      <xdr:rowOff>16510</xdr:rowOff>
    </xdr:from>
    <xdr:to>
      <xdr:col>54</xdr:col>
      <xdr:colOff>167005</xdr:colOff>
      <xdr:row>38</xdr:row>
      <xdr:rowOff>140335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185275" y="5217160"/>
          <a:ext cx="0" cy="1297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8920" cy="2584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9236075" y="651764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140335</xdr:rowOff>
    </xdr:from>
    <xdr:to>
      <xdr:col>55</xdr:col>
      <xdr:colOff>88900</xdr:colOff>
      <xdr:row>38</xdr:row>
      <xdr:rowOff>140335</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119870"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134620</xdr:rowOff>
    </xdr:from>
    <xdr:ext cx="469265" cy="259080"/>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9236075" y="4999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dr:col>54</xdr:col>
      <xdr:colOff>101600</xdr:colOff>
      <xdr:row>31</xdr:row>
      <xdr:rowOff>16510</xdr:rowOff>
    </xdr:from>
    <xdr:to>
      <xdr:col>55</xdr:col>
      <xdr:colOff>88900</xdr:colOff>
      <xdr:row>31</xdr:row>
      <xdr:rowOff>16510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119870" y="52171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82550</xdr:rowOff>
    </xdr:from>
    <xdr:to>
      <xdr:col>55</xdr:col>
      <xdr:colOff>0</xdr:colOff>
      <xdr:row>37</xdr:row>
      <xdr:rowOff>93980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464550" y="6289040"/>
          <a:ext cx="7207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86360</xdr:rowOff>
    </xdr:from>
    <xdr:ext cx="377825" cy="257810"/>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9236075" y="6292850"/>
          <a:ext cx="37782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107950</xdr:rowOff>
    </xdr:from>
    <xdr:to>
      <xdr:col>55</xdr:col>
      <xdr:colOff>50800</xdr:colOff>
      <xdr:row>38</xdr:row>
      <xdr:rowOff>38100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157970" y="63144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37</xdr:row>
      <xdr:rowOff>93980</xdr:rowOff>
    </xdr:from>
    <xdr:to>
      <xdr:col>50</xdr:col>
      <xdr:colOff>114300</xdr:colOff>
      <xdr:row>37</xdr:row>
      <xdr:rowOff>106045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682230" y="6300470"/>
          <a:ext cx="78232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120015</xdr:rowOff>
    </xdr:from>
    <xdr:to>
      <xdr:col>50</xdr:col>
      <xdr:colOff>165100</xdr:colOff>
      <xdr:row>38</xdr:row>
      <xdr:rowOff>50165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413750" y="6326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41275</xdr:rowOff>
    </xdr:from>
    <xdr:ext cx="378460" cy="259080"/>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298815" y="6415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106045</xdr:rowOff>
    </xdr:from>
    <xdr:to>
      <xdr:col>45</xdr:col>
      <xdr:colOff>167005</xdr:colOff>
      <xdr:row>37</xdr:row>
      <xdr:rowOff>109855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898005" y="6312535"/>
          <a:ext cx="7842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115570</xdr:rowOff>
    </xdr:from>
    <xdr:to>
      <xdr:col>46</xdr:col>
      <xdr:colOff>38100</xdr:colOff>
      <xdr:row>38</xdr:row>
      <xdr:rowOff>45720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642225" y="632206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167005</xdr:colOff>
      <xdr:row>38</xdr:row>
      <xdr:rowOff>36830</xdr:rowOff>
    </xdr:from>
    <xdr:ext cx="378460" cy="2584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515225" y="64109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93345</xdr:rowOff>
    </xdr:from>
    <xdr:to>
      <xdr:col>41</xdr:col>
      <xdr:colOff>50800</xdr:colOff>
      <xdr:row>37</xdr:row>
      <xdr:rowOff>109855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126480" y="6299835"/>
          <a:ext cx="7715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88900</xdr:rowOff>
    </xdr:from>
    <xdr:to>
      <xdr:col>41</xdr:col>
      <xdr:colOff>101600</xdr:colOff>
      <xdr:row>38</xdr:row>
      <xdr:rowOff>19050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847205" y="62953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10160</xdr:rowOff>
    </xdr:from>
    <xdr:ext cx="378460" cy="2584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32270" y="638429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12700</xdr:rowOff>
    </xdr:from>
    <xdr:to>
      <xdr:col>36</xdr:col>
      <xdr:colOff>165100</xdr:colOff>
      <xdr:row>37</xdr:row>
      <xdr:rowOff>114300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07568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130810</xdr:rowOff>
    </xdr:from>
    <xdr:ext cx="46990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5915025" y="6002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1365"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29754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1365"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10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1365"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59594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31750</xdr:rowOff>
    </xdr:from>
    <xdr:to>
      <xdr:col>55</xdr:col>
      <xdr:colOff>50800</xdr:colOff>
      <xdr:row>37</xdr:row>
      <xdr:rowOff>133350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157970" y="62382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54610</xdr:rowOff>
    </xdr:from>
    <xdr:ext cx="469265" cy="2584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9236075" y="60934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43180</xdr:rowOff>
    </xdr:from>
    <xdr:to>
      <xdr:col>50</xdr:col>
      <xdr:colOff>165100</xdr:colOff>
      <xdr:row>37</xdr:row>
      <xdr:rowOff>144780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41375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161290</xdr:rowOff>
    </xdr:from>
    <xdr:ext cx="378460" cy="2584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298815" y="60325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55245</xdr:rowOff>
    </xdr:from>
    <xdr:to>
      <xdr:col>46</xdr:col>
      <xdr:colOff>38100</xdr:colOff>
      <xdr:row>37</xdr:row>
      <xdr:rowOff>156845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642225" y="626173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167005</xdr:colOff>
      <xdr:row>36</xdr:row>
      <xdr:rowOff>1905</xdr:rowOff>
    </xdr:from>
    <xdr:ext cx="37846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515225" y="60407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59055</xdr:rowOff>
    </xdr:from>
    <xdr:to>
      <xdr:col>41</xdr:col>
      <xdr:colOff>101600</xdr:colOff>
      <xdr:row>37</xdr:row>
      <xdr:rowOff>160655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847205"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5715</xdr:rowOff>
    </xdr:from>
    <xdr:ext cx="37846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32270" y="60445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42545</xdr:rowOff>
    </xdr:from>
    <xdr:to>
      <xdr:col>36</xdr:col>
      <xdr:colOff>165100</xdr:colOff>
      <xdr:row>37</xdr:row>
      <xdr:rowOff>144145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07568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135255</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5960745" y="6341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805170" y="99390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84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579745"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805170" y="9565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84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344160" y="94272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140335</xdr:rowOff>
    </xdr:from>
    <xdr:to>
      <xdr:col>59</xdr:col>
      <xdr:colOff>50800</xdr:colOff>
      <xdr:row>54</xdr:row>
      <xdr:rowOff>140335</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805170" y="91967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167640</xdr:rowOff>
    </xdr:from>
    <xdr:ext cx="531495" cy="25908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344160"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5805170" y="88226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344160"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5805170" y="8449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84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344160" y="831088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280025"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51</xdr:row>
      <xdr:rowOff>118745</xdr:rowOff>
    </xdr:from>
    <xdr:to>
      <xdr:col>54</xdr:col>
      <xdr:colOff>167005</xdr:colOff>
      <xdr:row>59</xdr:row>
      <xdr:rowOff>6985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185275" y="867219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10795</xdr:rowOff>
    </xdr:from>
    <xdr:ext cx="469265" cy="2584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9236075" y="99053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6985</xdr:rowOff>
    </xdr:from>
    <xdr:to>
      <xdr:col>55</xdr:col>
      <xdr:colOff>88900</xdr:colOff>
      <xdr:row>59</xdr:row>
      <xdr:rowOff>6985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119870" y="99015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64770</xdr:rowOff>
    </xdr:from>
    <xdr:ext cx="534035" cy="259080"/>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9236075" y="8450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dr:col>54</xdr:col>
      <xdr:colOff>101600</xdr:colOff>
      <xdr:row>51</xdr:row>
      <xdr:rowOff>118745</xdr:rowOff>
    </xdr:from>
    <xdr:to>
      <xdr:col>55</xdr:col>
      <xdr:colOff>88900</xdr:colOff>
      <xdr:row>51</xdr:row>
      <xdr:rowOff>118745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119870" y="86721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81915</xdr:rowOff>
    </xdr:from>
    <xdr:to>
      <xdr:col>55</xdr:col>
      <xdr:colOff>0</xdr:colOff>
      <xdr:row>57</xdr:row>
      <xdr:rowOff>120650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464550" y="9641205"/>
          <a:ext cx="7207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140335</xdr:rowOff>
    </xdr:from>
    <xdr:ext cx="534035" cy="2584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9236075" y="936434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117475</xdr:rowOff>
    </xdr:from>
    <xdr:to>
      <xdr:col>55</xdr:col>
      <xdr:colOff>50800</xdr:colOff>
      <xdr:row>57</xdr:row>
      <xdr:rowOff>47625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157970" y="950912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57</xdr:row>
      <xdr:rowOff>60960</xdr:rowOff>
    </xdr:from>
    <xdr:to>
      <xdr:col>50</xdr:col>
      <xdr:colOff>114300</xdr:colOff>
      <xdr:row>57</xdr:row>
      <xdr:rowOff>81915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682230" y="9620250"/>
          <a:ext cx="78232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106045</xdr:rowOff>
    </xdr:from>
    <xdr:to>
      <xdr:col>50</xdr:col>
      <xdr:colOff>165100</xdr:colOff>
      <xdr:row>57</xdr:row>
      <xdr:rowOff>36195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413750" y="9497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52705</xdr:rowOff>
    </xdr:from>
    <xdr:ext cx="534035" cy="2584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220710" y="92767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60960</xdr:rowOff>
    </xdr:from>
    <xdr:to>
      <xdr:col>45</xdr:col>
      <xdr:colOff>167005</xdr:colOff>
      <xdr:row>57</xdr:row>
      <xdr:rowOff>61595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898005" y="9620250"/>
          <a:ext cx="7842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132080</xdr:rowOff>
    </xdr:from>
    <xdr:to>
      <xdr:col>46</xdr:col>
      <xdr:colOff>38100</xdr:colOff>
      <xdr:row>57</xdr:row>
      <xdr:rowOff>62230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642225" y="952373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78740</xdr:rowOff>
    </xdr:from>
    <xdr:ext cx="534035" cy="25908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449185" y="9302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61595</xdr:rowOff>
    </xdr:from>
    <xdr:to>
      <xdr:col>41</xdr:col>
      <xdr:colOff>50800</xdr:colOff>
      <xdr:row>57</xdr:row>
      <xdr:rowOff>83185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126480" y="9620885"/>
          <a:ext cx="7715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137795</xdr:rowOff>
    </xdr:from>
    <xdr:to>
      <xdr:col>41</xdr:col>
      <xdr:colOff>101600</xdr:colOff>
      <xdr:row>57</xdr:row>
      <xdr:rowOff>67945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847205" y="9529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84455</xdr:rowOff>
    </xdr:from>
    <xdr:ext cx="534035" cy="2584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677660" y="9308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075680" y="949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34035" cy="2584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5882640" y="9276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136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29754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136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310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1365"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59594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70485</xdr:rowOff>
    </xdr:from>
    <xdr:to>
      <xdr:col>55</xdr:col>
      <xdr:colOff>50800</xdr:colOff>
      <xdr:row>58</xdr:row>
      <xdr:rowOff>635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157970" y="96297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48895</xdr:rowOff>
    </xdr:from>
    <xdr:ext cx="534035" cy="259080"/>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9236075" y="9608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31115</xdr:rowOff>
    </xdr:from>
    <xdr:to>
      <xdr:col>50</xdr:col>
      <xdr:colOff>165100</xdr:colOff>
      <xdr:row>57</xdr:row>
      <xdr:rowOff>132715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41375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123825</xdr:rowOff>
    </xdr:from>
    <xdr:ext cx="534035" cy="2584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220710" y="96831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10160</xdr:rowOff>
    </xdr:from>
    <xdr:to>
      <xdr:col>46</xdr:col>
      <xdr:colOff>38100</xdr:colOff>
      <xdr:row>57</xdr:row>
      <xdr:rowOff>111760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642225" y="95694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102870</xdr:rowOff>
    </xdr:from>
    <xdr:ext cx="534035" cy="2584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449185" y="9662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10795</xdr:rowOff>
    </xdr:from>
    <xdr:to>
      <xdr:col>41</xdr:col>
      <xdr:colOff>101600</xdr:colOff>
      <xdr:row>57</xdr:row>
      <xdr:rowOff>112395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847205" y="957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103505</xdr:rowOff>
    </xdr:from>
    <xdr:ext cx="534035" cy="2584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677660" y="9662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32385</xdr:rowOff>
    </xdr:from>
    <xdr:to>
      <xdr:col>36</xdr:col>
      <xdr:colOff>165100</xdr:colOff>
      <xdr:row>57</xdr:row>
      <xdr:rowOff>133985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07568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125095</xdr:rowOff>
    </xdr:from>
    <xdr:ext cx="534035" cy="2584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5882640" y="968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8285" cy="2584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579745" y="132080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84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344160" y="128885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131445</xdr:rowOff>
    </xdr:from>
    <xdr:to>
      <xdr:col>59</xdr:col>
      <xdr:colOff>50800</xdr:colOff>
      <xdr:row>75</xdr:row>
      <xdr:rowOff>131445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31495" cy="259080"/>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344160" y="11928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9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280025" y="116090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280025" y="112903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70</xdr:row>
      <xdr:rowOff>4445</xdr:rowOff>
    </xdr:from>
    <xdr:to>
      <xdr:col>54</xdr:col>
      <xdr:colOff>167005</xdr:colOff>
      <xdr:row>79</xdr:row>
      <xdr:rowOff>75565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185275" y="11743055"/>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79375</xdr:rowOff>
    </xdr:from>
    <xdr:ext cx="469265" cy="259080"/>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9236075" y="13326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75565</xdr:rowOff>
    </xdr:from>
    <xdr:to>
      <xdr:col>55</xdr:col>
      <xdr:colOff>88900</xdr:colOff>
      <xdr:row>79</xdr:row>
      <xdr:rowOff>75565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119870" y="133229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122555</xdr:rowOff>
    </xdr:from>
    <xdr:ext cx="598170" cy="2584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9236075" y="11525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dr:col>54</xdr:col>
      <xdr:colOff>101600</xdr:colOff>
      <xdr:row>70</xdr:row>
      <xdr:rowOff>4445</xdr:rowOff>
    </xdr:from>
    <xdr:to>
      <xdr:col>55</xdr:col>
      <xdr:colOff>88900</xdr:colOff>
      <xdr:row>70</xdr:row>
      <xdr:rowOff>4445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119870" y="117430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157480</xdr:rowOff>
    </xdr:from>
    <xdr:to>
      <xdr:col>55</xdr:col>
      <xdr:colOff>0</xdr:colOff>
      <xdr:row>79</xdr:row>
      <xdr:rowOff>24765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464550" y="13237210"/>
          <a:ext cx="7207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131445</xdr:rowOff>
    </xdr:from>
    <xdr:ext cx="534035" cy="259080"/>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9236075" y="1287589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108585</xdr:rowOff>
    </xdr:from>
    <xdr:to>
      <xdr:col>55</xdr:col>
      <xdr:colOff>50800</xdr:colOff>
      <xdr:row>78</xdr:row>
      <xdr:rowOff>38735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157970" y="130206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78</xdr:row>
      <xdr:rowOff>71120</xdr:rowOff>
    </xdr:from>
    <xdr:to>
      <xdr:col>50</xdr:col>
      <xdr:colOff>114300</xdr:colOff>
      <xdr:row>78</xdr:row>
      <xdr:rowOff>157480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682230" y="13150850"/>
          <a:ext cx="78232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50800</xdr:rowOff>
    </xdr:from>
    <xdr:to>
      <xdr:col>50</xdr:col>
      <xdr:colOff>165100</xdr:colOff>
      <xdr:row>77</xdr:row>
      <xdr:rowOff>152400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41375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167640</xdr:rowOff>
    </xdr:from>
    <xdr:ext cx="534035" cy="25908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220710" y="12744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71120</xdr:rowOff>
    </xdr:from>
    <xdr:to>
      <xdr:col>45</xdr:col>
      <xdr:colOff>167005</xdr:colOff>
      <xdr:row>79</xdr:row>
      <xdr:rowOff>10795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898005" y="13150850"/>
          <a:ext cx="784225"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160020</xdr:rowOff>
    </xdr:from>
    <xdr:to>
      <xdr:col>46</xdr:col>
      <xdr:colOff>38100</xdr:colOff>
      <xdr:row>77</xdr:row>
      <xdr:rowOff>90170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642225" y="129044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106680</xdr:rowOff>
    </xdr:from>
    <xdr:ext cx="534035" cy="2584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449185" y="126834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635</xdr:rowOff>
    </xdr:from>
    <xdr:to>
      <xdr:col>41</xdr:col>
      <xdr:colOff>50800</xdr:colOff>
      <xdr:row>79</xdr:row>
      <xdr:rowOff>10795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126480" y="13248005"/>
          <a:ext cx="7715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30480</xdr:rowOff>
    </xdr:from>
    <xdr:to>
      <xdr:col>41</xdr:col>
      <xdr:colOff>101600</xdr:colOff>
      <xdr:row>77</xdr:row>
      <xdr:rowOff>132080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847205"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148590</xdr:rowOff>
    </xdr:from>
    <xdr:ext cx="534035" cy="2584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677660" y="127254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17780</xdr:rowOff>
    </xdr:from>
    <xdr:to>
      <xdr:col>36</xdr:col>
      <xdr:colOff>165100</xdr:colOff>
      <xdr:row>77</xdr:row>
      <xdr:rowOff>119380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07568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135890</xdr:rowOff>
    </xdr:from>
    <xdr:ext cx="53403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5882640" y="12712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1365"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29754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1365"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10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1365"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59594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145415</xdr:rowOff>
    </xdr:from>
    <xdr:to>
      <xdr:col>55</xdr:col>
      <xdr:colOff>50800</xdr:colOff>
      <xdr:row>79</xdr:row>
      <xdr:rowOff>75565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157970" y="1322514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60325</xdr:rowOff>
    </xdr:from>
    <xdr:ext cx="469265" cy="259080"/>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9236075" y="131400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106680</xdr:rowOff>
    </xdr:from>
    <xdr:to>
      <xdr:col>50</xdr:col>
      <xdr:colOff>165100</xdr:colOff>
      <xdr:row>79</xdr:row>
      <xdr:rowOff>36830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413750" y="13186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28575</xdr:rowOff>
    </xdr:from>
    <xdr:ext cx="469900" cy="2584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253095" y="132759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20320</xdr:rowOff>
    </xdr:from>
    <xdr:to>
      <xdr:col>46</xdr:col>
      <xdr:colOff>38100</xdr:colOff>
      <xdr:row>78</xdr:row>
      <xdr:rowOff>121920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642225" y="131000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113030</xdr:rowOff>
    </xdr:from>
    <xdr:ext cx="534035"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449185" y="13192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131445</xdr:rowOff>
    </xdr:from>
    <xdr:to>
      <xdr:col>41</xdr:col>
      <xdr:colOff>101600</xdr:colOff>
      <xdr:row>79</xdr:row>
      <xdr:rowOff>61595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847205" y="13211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52705</xdr:rowOff>
    </xdr:from>
    <xdr:ext cx="469900" cy="2584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686550" y="133000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120650</xdr:rowOff>
    </xdr:from>
    <xdr:to>
      <xdr:col>36</xdr:col>
      <xdr:colOff>165100</xdr:colOff>
      <xdr:row>79</xdr:row>
      <xdr:rowOff>51435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075680" y="132003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42545</xdr:rowOff>
    </xdr:from>
    <xdr:ext cx="46990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5915025" y="132899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579745" y="165328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344160"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280025" y="157708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280025"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805170" y="151549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9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280025"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280025"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58420</xdr:rowOff>
    </xdr:from>
    <xdr:to>
      <xdr:col>54</xdr:col>
      <xdr:colOff>167005</xdr:colOff>
      <xdr:row>98</xdr:row>
      <xdr:rowOff>55880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185275" y="15149830"/>
          <a:ext cx="0" cy="1365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59690</xdr:rowOff>
    </xdr:from>
    <xdr:ext cx="534035"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236075" y="16518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55880</xdr:rowOff>
    </xdr:from>
    <xdr:to>
      <xdr:col>55</xdr:col>
      <xdr:colOff>88900</xdr:colOff>
      <xdr:row>98</xdr:row>
      <xdr:rowOff>55880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119870" y="165150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xdr:rowOff>
    </xdr:from>
    <xdr:ext cx="59817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236075" y="14928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dr:col>54</xdr:col>
      <xdr:colOff>101600</xdr:colOff>
      <xdr:row>90</xdr:row>
      <xdr:rowOff>58420</xdr:rowOff>
    </xdr:from>
    <xdr:to>
      <xdr:col>55</xdr:col>
      <xdr:colOff>88900</xdr:colOff>
      <xdr:row>90</xdr:row>
      <xdr:rowOff>58420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119870" y="15149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66040</xdr:rowOff>
    </xdr:from>
    <xdr:to>
      <xdr:col>55</xdr:col>
      <xdr:colOff>0</xdr:colOff>
      <xdr:row>96</xdr:row>
      <xdr:rowOff>124460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464550" y="16182340"/>
          <a:ext cx="72072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55880</xdr:rowOff>
    </xdr:from>
    <xdr:ext cx="534035"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236075" y="1600073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33020</xdr:rowOff>
    </xdr:from>
    <xdr:to>
      <xdr:col>55</xdr:col>
      <xdr:colOff>50800</xdr:colOff>
      <xdr:row>96</xdr:row>
      <xdr:rowOff>134620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157970" y="161493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96</xdr:row>
      <xdr:rowOff>66040</xdr:rowOff>
    </xdr:from>
    <xdr:to>
      <xdr:col>50</xdr:col>
      <xdr:colOff>114300</xdr:colOff>
      <xdr:row>96</xdr:row>
      <xdr:rowOff>74930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682230" y="16182340"/>
          <a:ext cx="7823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60960</xdr:rowOff>
    </xdr:from>
    <xdr:to>
      <xdr:col>50</xdr:col>
      <xdr:colOff>165100</xdr:colOff>
      <xdr:row>96</xdr:row>
      <xdr:rowOff>162560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413750" y="1617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153670</xdr:rowOff>
    </xdr:from>
    <xdr:ext cx="53403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220710" y="16269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74930</xdr:rowOff>
    </xdr:from>
    <xdr:to>
      <xdr:col>45</xdr:col>
      <xdr:colOff>167005</xdr:colOff>
      <xdr:row>96</xdr:row>
      <xdr:rowOff>116840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898005" y="16191230"/>
          <a:ext cx="7842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79375</xdr:rowOff>
    </xdr:from>
    <xdr:to>
      <xdr:col>46</xdr:col>
      <xdr:colOff>38100</xdr:colOff>
      <xdr:row>97</xdr:row>
      <xdr:rowOff>9525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642225" y="1619567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635</xdr:rowOff>
    </xdr:from>
    <xdr:ext cx="534035"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449185" y="16288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104775</xdr:rowOff>
    </xdr:from>
    <xdr:to>
      <xdr:col>41</xdr:col>
      <xdr:colOff>50800</xdr:colOff>
      <xdr:row>96</xdr:row>
      <xdr:rowOff>116840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126480" y="16221075"/>
          <a:ext cx="77152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99695</xdr:rowOff>
    </xdr:from>
    <xdr:to>
      <xdr:col>41</xdr:col>
      <xdr:colOff>101600</xdr:colOff>
      <xdr:row>97</xdr:row>
      <xdr:rowOff>29845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847205" y="1621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20955</xdr:rowOff>
    </xdr:from>
    <xdr:ext cx="534035" cy="2584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7660" y="163087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45085</xdr:rowOff>
    </xdr:from>
    <xdr:to>
      <xdr:col>36</xdr:col>
      <xdr:colOff>165100</xdr:colOff>
      <xdr:row>96</xdr:row>
      <xdr:rowOff>146685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075680" y="1616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163195</xdr:rowOff>
    </xdr:from>
    <xdr:ext cx="53403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5882640" y="15936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1365"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29754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1365"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310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1365"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59594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73660</xdr:rowOff>
    </xdr:from>
    <xdr:to>
      <xdr:col>55</xdr:col>
      <xdr:colOff>50800</xdr:colOff>
      <xdr:row>97</xdr:row>
      <xdr:rowOff>3810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157970" y="161899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52070</xdr:rowOff>
    </xdr:from>
    <xdr:ext cx="534035" cy="2584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236075" y="16168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56,981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15240</xdr:rowOff>
    </xdr:from>
    <xdr:to>
      <xdr:col>50</xdr:col>
      <xdr:colOff>165100</xdr:colOff>
      <xdr:row>96</xdr:row>
      <xdr:rowOff>116840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413750" y="161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133350</xdr:rowOff>
    </xdr:from>
    <xdr:ext cx="534035" cy="2584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220710" y="15906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23495</xdr:rowOff>
    </xdr:from>
    <xdr:to>
      <xdr:col>46</xdr:col>
      <xdr:colOff>38100</xdr:colOff>
      <xdr:row>96</xdr:row>
      <xdr:rowOff>125095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642225" y="161397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141605</xdr:rowOff>
    </xdr:from>
    <xdr:ext cx="53403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449185" y="159150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66040</xdr:rowOff>
    </xdr:from>
    <xdr:to>
      <xdr:col>41</xdr:col>
      <xdr:colOff>101600</xdr:colOff>
      <xdr:row>96</xdr:row>
      <xdr:rowOff>167640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847205" y="161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12700</xdr:rowOff>
    </xdr:from>
    <xdr:ext cx="53403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7660" y="15957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53975</xdr:rowOff>
    </xdr:from>
    <xdr:to>
      <xdr:col>36</xdr:col>
      <xdr:colOff>165100</xdr:colOff>
      <xdr:row>96</xdr:row>
      <xdr:rowOff>155575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075680" y="16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146685</xdr:rowOff>
    </xdr:from>
    <xdr:ext cx="534035" cy="2584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5882640" y="16262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167005</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0918825" y="65862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84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693400" y="64477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167005</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18825" y="62128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0860" cy="2584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457815" y="60744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140335</xdr:rowOff>
    </xdr:from>
    <xdr:to>
      <xdr:col>89</xdr:col>
      <xdr:colOff>167005</xdr:colOff>
      <xdr:row>34</xdr:row>
      <xdr:rowOff>140335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0918825" y="5843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167640</xdr:rowOff>
    </xdr:from>
    <xdr:ext cx="530860" cy="2590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457815" y="5703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167005</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0918825" y="54698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0860" cy="2590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457815" y="5331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167005</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0918825" y="50965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0860" cy="2584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457815" y="495808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393680" y="45847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7620</xdr:rowOff>
    </xdr:from>
    <xdr:to>
      <xdr:col>85</xdr:col>
      <xdr:colOff>126365</xdr:colOff>
      <xdr:row>37</xdr:row>
      <xdr:rowOff>148590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320520" y="5208270"/>
          <a:ext cx="127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37</xdr:row>
      <xdr:rowOff>152400</xdr:rowOff>
    </xdr:from>
    <xdr:ext cx="534670" cy="259080"/>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4362430" y="6358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dr:col>85</xdr:col>
      <xdr:colOff>38100</xdr:colOff>
      <xdr:row>37</xdr:row>
      <xdr:rowOff>148590</xdr:rowOff>
    </xdr:from>
    <xdr:to>
      <xdr:col>86</xdr:col>
      <xdr:colOff>25400</xdr:colOff>
      <xdr:row>37</xdr:row>
      <xdr:rowOff>148590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233525" y="63550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29</xdr:row>
      <xdr:rowOff>126365</xdr:rowOff>
    </xdr:from>
    <xdr:ext cx="534670" cy="2584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4362430" y="49917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dr:col>85</xdr:col>
      <xdr:colOff>38100</xdr:colOff>
      <xdr:row>31</xdr:row>
      <xdr:rowOff>7620</xdr:rowOff>
    </xdr:from>
    <xdr:to>
      <xdr:col>86</xdr:col>
      <xdr:colOff>25400</xdr:colOff>
      <xdr:row>31</xdr:row>
      <xdr:rowOff>7620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233525" y="52082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15240</xdr:rowOff>
    </xdr:from>
    <xdr:to>
      <xdr:col>85</xdr:col>
      <xdr:colOff>127000</xdr:colOff>
      <xdr:row>37</xdr:row>
      <xdr:rowOff>20955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578205" y="6221730"/>
          <a:ext cx="74422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35</xdr:row>
      <xdr:rowOff>51435</xdr:rowOff>
    </xdr:from>
    <xdr:ext cx="534670" cy="2584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4362430" y="59226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28575</xdr:rowOff>
    </xdr:from>
    <xdr:to>
      <xdr:col>85</xdr:col>
      <xdr:colOff>167005</xdr:colOff>
      <xdr:row>36</xdr:row>
      <xdr:rowOff>130175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271625" y="606742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20955</xdr:rowOff>
    </xdr:from>
    <xdr:to>
      <xdr:col>81</xdr:col>
      <xdr:colOff>50800</xdr:colOff>
      <xdr:row>37</xdr:row>
      <xdr:rowOff>68580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06680" y="6227445"/>
          <a:ext cx="7715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38735</xdr:rowOff>
    </xdr:from>
    <xdr:to>
      <xdr:col>81</xdr:col>
      <xdr:colOff>101600</xdr:colOff>
      <xdr:row>36</xdr:row>
      <xdr:rowOff>140335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527405"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156845</xdr:rowOff>
    </xdr:from>
    <xdr:ext cx="534035" cy="25908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357860" y="5860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37</xdr:row>
      <xdr:rowOff>68580</xdr:rowOff>
    </xdr:from>
    <xdr:to>
      <xdr:col>76</xdr:col>
      <xdr:colOff>114300</xdr:colOff>
      <xdr:row>37</xdr:row>
      <xdr:rowOff>84455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024360" y="6275070"/>
          <a:ext cx="78232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62230</xdr:rowOff>
    </xdr:from>
    <xdr:to>
      <xdr:col>76</xdr:col>
      <xdr:colOff>165100</xdr:colOff>
      <xdr:row>36</xdr:row>
      <xdr:rowOff>163830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55880" y="61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8890</xdr:rowOff>
    </xdr:from>
    <xdr:ext cx="534035"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62840" y="5880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83185</xdr:rowOff>
    </xdr:from>
    <xdr:to>
      <xdr:col>71</xdr:col>
      <xdr:colOff>167005</xdr:colOff>
      <xdr:row>37</xdr:row>
      <xdr:rowOff>84455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240135" y="6289675"/>
          <a:ext cx="7842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69215</xdr:rowOff>
    </xdr:from>
    <xdr:to>
      <xdr:col>72</xdr:col>
      <xdr:colOff>38100</xdr:colOff>
      <xdr:row>36</xdr:row>
      <xdr:rowOff>167640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1984355" y="610806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15875</xdr:rowOff>
    </xdr:from>
    <xdr:ext cx="534035" cy="2584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1791315" y="58870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82550</xdr:rowOff>
    </xdr:from>
    <xdr:to>
      <xdr:col>67</xdr:col>
      <xdr:colOff>101600</xdr:colOff>
      <xdr:row>37</xdr:row>
      <xdr:rowOff>12700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189335" y="6121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29210</xdr:rowOff>
    </xdr:from>
    <xdr:ext cx="534035" cy="2584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019790" y="5900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136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1120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1365"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3967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136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0731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135890</xdr:rowOff>
    </xdr:from>
    <xdr:to>
      <xdr:col>85</xdr:col>
      <xdr:colOff>167005</xdr:colOff>
      <xdr:row>37</xdr:row>
      <xdr:rowOff>66040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271625" y="617474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36</xdr:row>
      <xdr:rowOff>114300</xdr:rowOff>
    </xdr:from>
    <xdr:ext cx="534670" cy="25908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4362430" y="6153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19,541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141605</xdr:rowOff>
    </xdr:from>
    <xdr:to>
      <xdr:col>81</xdr:col>
      <xdr:colOff>101600</xdr:colOff>
      <xdr:row>37</xdr:row>
      <xdr:rowOff>71755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527405" y="618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62865</xdr:rowOff>
    </xdr:from>
    <xdr:ext cx="534035"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357860" y="6269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17780</xdr:rowOff>
    </xdr:from>
    <xdr:to>
      <xdr:col>76</xdr:col>
      <xdr:colOff>165100</xdr:colOff>
      <xdr:row>37</xdr:row>
      <xdr:rowOff>119380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5588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110490</xdr:rowOff>
    </xdr:from>
    <xdr:ext cx="534035" cy="2584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62840" y="6316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16,749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33655</xdr:rowOff>
    </xdr:from>
    <xdr:to>
      <xdr:col>72</xdr:col>
      <xdr:colOff>38100</xdr:colOff>
      <xdr:row>37</xdr:row>
      <xdr:rowOff>135255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1984355" y="624014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126365</xdr:rowOff>
    </xdr:from>
    <xdr:ext cx="534035" cy="2584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1791315" y="6332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15,888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32385</xdr:rowOff>
    </xdr:from>
    <xdr:to>
      <xdr:col>67</xdr:col>
      <xdr:colOff>101600</xdr:colOff>
      <xdr:row>37</xdr:row>
      <xdr:rowOff>133985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189335" y="623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125095</xdr:rowOff>
    </xdr:from>
    <xdr:ext cx="534035" cy="2584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019790" y="6331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167005</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0918825" y="99390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285" cy="2584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0693400" y="980059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167005</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0918825" y="95656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0860" cy="2584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457815" y="94272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140335</xdr:rowOff>
    </xdr:from>
    <xdr:to>
      <xdr:col>89</xdr:col>
      <xdr:colOff>167005</xdr:colOff>
      <xdr:row>54</xdr:row>
      <xdr:rowOff>140335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167640</xdr:rowOff>
    </xdr:from>
    <xdr:ext cx="59499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393680" y="9056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167005</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0918825" y="88226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499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393680" y="8684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167005</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0918825" y="84493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995" cy="2584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393680" y="83108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995" cy="2584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393680" y="79375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51435</xdr:rowOff>
    </xdr:from>
    <xdr:to>
      <xdr:col>85</xdr:col>
      <xdr:colOff>126365</xdr:colOff>
      <xdr:row>57</xdr:row>
      <xdr:rowOff>135255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320520" y="8437245"/>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57</xdr:row>
      <xdr:rowOff>139065</xdr:rowOff>
    </xdr:from>
    <xdr:ext cx="534670" cy="259080"/>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4362430" y="9698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135255</xdr:rowOff>
    </xdr:from>
    <xdr:to>
      <xdr:col>86</xdr:col>
      <xdr:colOff>25400</xdr:colOff>
      <xdr:row>57</xdr:row>
      <xdr:rowOff>135255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4233525" y="96945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48</xdr:row>
      <xdr:rowOff>167640</xdr:rowOff>
    </xdr:from>
    <xdr:ext cx="598805" cy="259080"/>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4362430" y="82181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dr:col>85</xdr:col>
      <xdr:colOff>38100</xdr:colOff>
      <xdr:row>50</xdr:row>
      <xdr:rowOff>51435</xdr:rowOff>
    </xdr:from>
    <xdr:to>
      <xdr:col>86</xdr:col>
      <xdr:colOff>25400</xdr:colOff>
      <xdr:row>50</xdr:row>
      <xdr:rowOff>51435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233525" y="84372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135890</xdr:rowOff>
    </xdr:from>
    <xdr:to>
      <xdr:col>85</xdr:col>
      <xdr:colOff>127000</xdr:colOff>
      <xdr:row>56</xdr:row>
      <xdr:rowOff>136525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3578205" y="9527540"/>
          <a:ext cx="74422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144145</xdr:rowOff>
    </xdr:from>
    <xdr:ext cx="534670" cy="2584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4362430" y="92005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120650</xdr:rowOff>
    </xdr:from>
    <xdr:to>
      <xdr:col>85</xdr:col>
      <xdr:colOff>167005</xdr:colOff>
      <xdr:row>56</xdr:row>
      <xdr:rowOff>51435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271625" y="9344660"/>
          <a:ext cx="908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135890</xdr:rowOff>
    </xdr:from>
    <xdr:to>
      <xdr:col>81</xdr:col>
      <xdr:colOff>50800</xdr:colOff>
      <xdr:row>57</xdr:row>
      <xdr:rowOff>32385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2806680" y="9527540"/>
          <a:ext cx="7715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36830</xdr:rowOff>
    </xdr:from>
    <xdr:to>
      <xdr:col>81</xdr:col>
      <xdr:colOff>101600</xdr:colOff>
      <xdr:row>56</xdr:row>
      <xdr:rowOff>138430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527405" y="942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154940</xdr:rowOff>
    </xdr:from>
    <xdr:ext cx="534035" cy="25908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357860" y="9211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57</xdr:row>
      <xdr:rowOff>32385</xdr:rowOff>
    </xdr:from>
    <xdr:to>
      <xdr:col>76</xdr:col>
      <xdr:colOff>114300</xdr:colOff>
      <xdr:row>57</xdr:row>
      <xdr:rowOff>52705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024360" y="9591675"/>
          <a:ext cx="78232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3810</xdr:rowOff>
    </xdr:from>
    <xdr:to>
      <xdr:col>76</xdr:col>
      <xdr:colOff>165100</xdr:colOff>
      <xdr:row>56</xdr:row>
      <xdr:rowOff>105410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55880"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121920</xdr:rowOff>
    </xdr:from>
    <xdr:ext cx="534035" cy="2584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62840" y="9178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137795</xdr:rowOff>
    </xdr:from>
    <xdr:to>
      <xdr:col>71</xdr:col>
      <xdr:colOff>167005</xdr:colOff>
      <xdr:row>57</xdr:row>
      <xdr:rowOff>52705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1240135" y="9529445"/>
          <a:ext cx="7842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31115</xdr:rowOff>
    </xdr:from>
    <xdr:to>
      <xdr:col>72</xdr:col>
      <xdr:colOff>38100</xdr:colOff>
      <xdr:row>56</xdr:row>
      <xdr:rowOff>132715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1984355" y="94227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149225</xdr:rowOff>
    </xdr:from>
    <xdr:ext cx="53403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1791315" y="9205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36830</xdr:rowOff>
    </xdr:from>
    <xdr:to>
      <xdr:col>67</xdr:col>
      <xdr:colOff>101600</xdr:colOff>
      <xdr:row>56</xdr:row>
      <xdr:rowOff>138430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1189335" y="942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154940</xdr:rowOff>
    </xdr:from>
    <xdr:ext cx="53403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1019790" y="9211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1365"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1120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136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3967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1365"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0731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85725</xdr:rowOff>
    </xdr:from>
    <xdr:to>
      <xdr:col>85</xdr:col>
      <xdr:colOff>167005</xdr:colOff>
      <xdr:row>57</xdr:row>
      <xdr:rowOff>15875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271625" y="947737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56</xdr:row>
      <xdr:rowOff>64135</xdr:rowOff>
    </xdr:from>
    <xdr:ext cx="534670" cy="259080"/>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4362430" y="9455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55,423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85090</xdr:rowOff>
    </xdr:from>
    <xdr:to>
      <xdr:col>81</xdr:col>
      <xdr:colOff>101600</xdr:colOff>
      <xdr:row>57</xdr:row>
      <xdr:rowOff>15240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527405" y="9476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6350</xdr:rowOff>
    </xdr:from>
    <xdr:ext cx="53403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357860" y="9565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153035</xdr:rowOff>
    </xdr:from>
    <xdr:to>
      <xdr:col>76</xdr:col>
      <xdr:colOff>165100</xdr:colOff>
      <xdr:row>57</xdr:row>
      <xdr:rowOff>83185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55880" y="9544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74295</xdr:rowOff>
    </xdr:from>
    <xdr:ext cx="534035" cy="2584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62840" y="9633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1905</xdr:rowOff>
    </xdr:from>
    <xdr:to>
      <xdr:col>72</xdr:col>
      <xdr:colOff>38100</xdr:colOff>
      <xdr:row>57</xdr:row>
      <xdr:rowOff>103505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1984355" y="95611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94615</xdr:rowOff>
    </xdr:from>
    <xdr:ext cx="53403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1791315" y="96539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86995</xdr:rowOff>
    </xdr:from>
    <xdr:to>
      <xdr:col>67</xdr:col>
      <xdr:colOff>101600</xdr:colOff>
      <xdr:row>57</xdr:row>
      <xdr:rowOff>17145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1189335" y="9478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8255</xdr:rowOff>
    </xdr:from>
    <xdr:ext cx="53403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019790" y="9567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140335</xdr:rowOff>
    </xdr:from>
    <xdr:to>
      <xdr:col>89</xdr:col>
      <xdr:colOff>167005</xdr:colOff>
      <xdr:row>78</xdr:row>
      <xdr:rowOff>140335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0918825" y="132200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167640</xdr:rowOff>
    </xdr:from>
    <xdr:ext cx="248285" cy="25908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0693400" y="1307973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167005</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0918825" y="127698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0860" cy="2584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0457815" y="1263142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167005</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0918825" y="123240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0860" cy="25908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0457815" y="121856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140335</xdr:rowOff>
    </xdr:from>
    <xdr:to>
      <xdr:col>89</xdr:col>
      <xdr:colOff>167005</xdr:colOff>
      <xdr:row>70</xdr:row>
      <xdr:rowOff>140335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0918825" y="118789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167640</xdr:rowOff>
    </xdr:from>
    <xdr:ext cx="530860" cy="25908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0457815" y="1173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0860" cy="2584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457815" y="112903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32385</xdr:rowOff>
    </xdr:from>
    <xdr:to>
      <xdr:col>85</xdr:col>
      <xdr:colOff>126365</xdr:colOff>
      <xdr:row>78</xdr:row>
      <xdr:rowOff>140335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4320520" y="1177099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78</xdr:row>
      <xdr:rowOff>143510</xdr:rowOff>
    </xdr:from>
    <xdr:ext cx="249555" cy="2584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4362430" y="132232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140335</xdr:rowOff>
    </xdr:from>
    <xdr:to>
      <xdr:col>86</xdr:col>
      <xdr:colOff>25400</xdr:colOff>
      <xdr:row>78</xdr:row>
      <xdr:rowOff>140335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4233525" y="132200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68</xdr:row>
      <xdr:rowOff>150495</xdr:rowOff>
    </xdr:from>
    <xdr:ext cx="534670" cy="259080"/>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4362430" y="115538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dr:col>85</xdr:col>
      <xdr:colOff>38100</xdr:colOff>
      <xdr:row>70</xdr:row>
      <xdr:rowOff>32385</xdr:rowOff>
    </xdr:from>
    <xdr:to>
      <xdr:col>86</xdr:col>
      <xdr:colOff>25400</xdr:colOff>
      <xdr:row>70</xdr:row>
      <xdr:rowOff>32385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233525" y="1177099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132715</xdr:rowOff>
    </xdr:from>
    <xdr:to>
      <xdr:col>85</xdr:col>
      <xdr:colOff>127000</xdr:colOff>
      <xdr:row>78</xdr:row>
      <xdr:rowOff>140335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3578205" y="13212445"/>
          <a:ext cx="7442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76</xdr:row>
      <xdr:rowOff>167640</xdr:rowOff>
    </xdr:from>
    <xdr:ext cx="469900" cy="259080"/>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4362430" y="12912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144780</xdr:rowOff>
    </xdr:from>
    <xdr:to>
      <xdr:col>85</xdr:col>
      <xdr:colOff>167005</xdr:colOff>
      <xdr:row>78</xdr:row>
      <xdr:rowOff>74930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271625" y="130568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140335</xdr:rowOff>
    </xdr:from>
    <xdr:to>
      <xdr:col>81</xdr:col>
      <xdr:colOff>50800</xdr:colOff>
      <xdr:row>78</xdr:row>
      <xdr:rowOff>140335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806680" y="1322006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167640</xdr:rowOff>
    </xdr:from>
    <xdr:to>
      <xdr:col>81</xdr:col>
      <xdr:colOff>101600</xdr:colOff>
      <xdr:row>78</xdr:row>
      <xdr:rowOff>99060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527405"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115570</xdr:rowOff>
    </xdr:from>
    <xdr:ext cx="469900"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366750" y="12860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78</xdr:row>
      <xdr:rowOff>140335</xdr:rowOff>
    </xdr:from>
    <xdr:to>
      <xdr:col>76</xdr:col>
      <xdr:colOff>114300</xdr:colOff>
      <xdr:row>78</xdr:row>
      <xdr:rowOff>140335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024360" y="1322006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126365</xdr:rowOff>
    </xdr:from>
    <xdr:to>
      <xdr:col>76</xdr:col>
      <xdr:colOff>165100</xdr:colOff>
      <xdr:row>78</xdr:row>
      <xdr:rowOff>56515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55880" y="13038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73025</xdr:rowOff>
    </xdr:from>
    <xdr:ext cx="469900" cy="2584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95225" y="12817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140335</xdr:rowOff>
    </xdr:from>
    <xdr:to>
      <xdr:col>71</xdr:col>
      <xdr:colOff>167005</xdr:colOff>
      <xdr:row>78</xdr:row>
      <xdr:rowOff>140335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1240135" y="1322006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1984355" y="129946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29210</xdr:rowOff>
    </xdr:from>
    <xdr:ext cx="469900" cy="2584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1823700" y="127736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113030</xdr:rowOff>
    </xdr:from>
    <xdr:to>
      <xdr:col>67</xdr:col>
      <xdr:colOff>101600</xdr:colOff>
      <xdr:row>78</xdr:row>
      <xdr:rowOff>43180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1189335" y="13025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59690</xdr:rowOff>
    </xdr:from>
    <xdr:ext cx="469900" cy="2590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1028680" y="12804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1365"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1120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1365"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39675"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136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073130" y="13662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81915</xdr:rowOff>
    </xdr:from>
    <xdr:to>
      <xdr:col>85</xdr:col>
      <xdr:colOff>167005</xdr:colOff>
      <xdr:row>79</xdr:row>
      <xdr:rowOff>12065</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271625" y="13161645"/>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77</xdr:row>
      <xdr:rowOff>167640</xdr:rowOff>
    </xdr:from>
    <xdr:ext cx="378460" cy="259080"/>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4362430" y="130797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527405"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49555" cy="2584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77240"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55880"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79</xdr:row>
      <xdr:rowOff>10160</xdr:rowOff>
    </xdr:from>
    <xdr:ext cx="249555" cy="2584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92380"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1984355" y="131686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10160</xdr:rowOff>
    </xdr:from>
    <xdr:ext cx="249555" cy="2584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1910695"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1189335" y="13168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10160</xdr:rowOff>
    </xdr:from>
    <xdr:ext cx="249555" cy="2584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1139170" y="132575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285" cy="2584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0693400" y="169138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167005</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0860"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0457815" y="16532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167005</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860"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457815" y="16151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167005</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860" cy="2584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457815" y="157708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167005</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393680" y="153898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167005</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84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393680" y="1501648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393680" y="146431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144145</xdr:rowOff>
    </xdr:from>
    <xdr:to>
      <xdr:col>85</xdr:col>
      <xdr:colOff>126365</xdr:colOff>
      <xdr:row>99</xdr:row>
      <xdr:rowOff>107315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320520" y="15067915"/>
          <a:ext cx="1270" cy="1670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99</xdr:row>
      <xdr:rowOff>111760</xdr:rowOff>
    </xdr:from>
    <xdr:ext cx="534670" cy="2584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4362430" y="167424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107315</xdr:rowOff>
    </xdr:from>
    <xdr:to>
      <xdr:col>86</xdr:col>
      <xdr:colOff>25400</xdr:colOff>
      <xdr:row>99</xdr:row>
      <xdr:rowOff>107315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233525" y="167379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88</xdr:row>
      <xdr:rowOff>90805</xdr:rowOff>
    </xdr:from>
    <xdr:ext cx="598805" cy="2584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4362430" y="148469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dr:col>85</xdr:col>
      <xdr:colOff>38100</xdr:colOff>
      <xdr:row>89</xdr:row>
      <xdr:rowOff>144145</xdr:rowOff>
    </xdr:from>
    <xdr:to>
      <xdr:col>86</xdr:col>
      <xdr:colOff>25400</xdr:colOff>
      <xdr:row>89</xdr:row>
      <xdr:rowOff>144145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233525" y="150679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1270</xdr:rowOff>
    </xdr:from>
    <xdr:to>
      <xdr:col>85</xdr:col>
      <xdr:colOff>127000</xdr:colOff>
      <xdr:row>98</xdr:row>
      <xdr:rowOff>29210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578205" y="16460470"/>
          <a:ext cx="74422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95</xdr:row>
      <xdr:rowOff>132715</xdr:rowOff>
    </xdr:from>
    <xdr:ext cx="534670" cy="2584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4362430" y="160775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109855</xdr:rowOff>
    </xdr:from>
    <xdr:to>
      <xdr:col>85</xdr:col>
      <xdr:colOff>167005</xdr:colOff>
      <xdr:row>97</xdr:row>
      <xdr:rowOff>40640</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271625" y="16226155"/>
          <a:ext cx="908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143510</xdr:rowOff>
    </xdr:from>
    <xdr:to>
      <xdr:col>81</xdr:col>
      <xdr:colOff>50800</xdr:colOff>
      <xdr:row>98</xdr:row>
      <xdr:rowOff>1270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06680" y="16431260"/>
          <a:ext cx="7715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101600</xdr:rowOff>
    </xdr:from>
    <xdr:to>
      <xdr:col>81</xdr:col>
      <xdr:colOff>101600</xdr:colOff>
      <xdr:row>97</xdr:row>
      <xdr:rowOff>31750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527405" y="1621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48260</xdr:rowOff>
    </xdr:from>
    <xdr:ext cx="534035"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357860" y="15993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97</xdr:row>
      <xdr:rowOff>103505</xdr:rowOff>
    </xdr:from>
    <xdr:to>
      <xdr:col>76</xdr:col>
      <xdr:colOff>114300</xdr:colOff>
      <xdr:row>97</xdr:row>
      <xdr:rowOff>143510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024360" y="16391255"/>
          <a:ext cx="78232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137795</xdr:rowOff>
    </xdr:from>
    <xdr:to>
      <xdr:col>76</xdr:col>
      <xdr:colOff>165100</xdr:colOff>
      <xdr:row>97</xdr:row>
      <xdr:rowOff>67945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2755880" y="162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84455</xdr:rowOff>
    </xdr:from>
    <xdr:ext cx="534035"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562840" y="16029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73660</xdr:rowOff>
    </xdr:from>
    <xdr:to>
      <xdr:col>71</xdr:col>
      <xdr:colOff>167005</xdr:colOff>
      <xdr:row>97</xdr:row>
      <xdr:rowOff>103505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1240135" y="16361410"/>
          <a:ext cx="7842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149860</xdr:rowOff>
    </xdr:from>
    <xdr:to>
      <xdr:col>72</xdr:col>
      <xdr:colOff>38100</xdr:colOff>
      <xdr:row>97</xdr:row>
      <xdr:rowOff>80010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1984355" y="162661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96520</xdr:rowOff>
    </xdr:from>
    <xdr:ext cx="534035"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791315" y="1604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20955</xdr:rowOff>
    </xdr:from>
    <xdr:to>
      <xdr:col>67</xdr:col>
      <xdr:colOff>101600</xdr:colOff>
      <xdr:row>97</xdr:row>
      <xdr:rowOff>122555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1189335"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139065</xdr:rowOff>
    </xdr:from>
    <xdr:ext cx="534035"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1019790" y="16083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136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1120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1365"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39675"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136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107313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149225</xdr:rowOff>
    </xdr:from>
    <xdr:to>
      <xdr:col>85</xdr:col>
      <xdr:colOff>167005</xdr:colOff>
      <xdr:row>98</xdr:row>
      <xdr:rowOff>79375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271625" y="1643697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97</xdr:row>
      <xdr:rowOff>127635</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4362430" y="16415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44,731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121920</xdr:rowOff>
    </xdr:from>
    <xdr:to>
      <xdr:col>81</xdr:col>
      <xdr:colOff>101600</xdr:colOff>
      <xdr:row>98</xdr:row>
      <xdr:rowOff>52070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527405" y="164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43180</xdr:rowOff>
    </xdr:from>
    <xdr:ext cx="534035" cy="2584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357860" y="16502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92075</xdr:rowOff>
    </xdr:from>
    <xdr:to>
      <xdr:col>76</xdr:col>
      <xdr:colOff>165100</xdr:colOff>
      <xdr:row>98</xdr:row>
      <xdr:rowOff>22225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5588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13335</xdr:rowOff>
    </xdr:from>
    <xdr:ext cx="53403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62840" y="16472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49,273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52705</xdr:rowOff>
    </xdr:from>
    <xdr:to>
      <xdr:col>72</xdr:col>
      <xdr:colOff>38100</xdr:colOff>
      <xdr:row>97</xdr:row>
      <xdr:rowOff>154940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1984355" y="1634045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34035" cy="2584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791315" y="16433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52,334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22860</xdr:rowOff>
    </xdr:from>
    <xdr:to>
      <xdr:col>67</xdr:col>
      <xdr:colOff>101600</xdr:colOff>
      <xdr:row>97</xdr:row>
      <xdr:rowOff>124460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1189335" y="163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115570</xdr:rowOff>
    </xdr:from>
    <xdr:ext cx="53403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19790" y="1640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84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830550" y="65024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36</xdr:row>
      <xdr:rowOff>144145</xdr:rowOff>
    </xdr:from>
    <xdr:ext cx="312420" cy="2584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5766415" y="6182995"/>
          <a:ext cx="3124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96</xdr:col>
      <xdr:colOff>0</xdr:colOff>
      <xdr:row>35</xdr:row>
      <xdr:rowOff>131445</xdr:rowOff>
    </xdr:from>
    <xdr:to>
      <xdr:col>120</xdr:col>
      <xdr:colOff>114300</xdr:colOff>
      <xdr:row>35</xdr:row>
      <xdr:rowOff>131445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34</xdr:row>
      <xdr:rowOff>160655</xdr:rowOff>
    </xdr:from>
    <xdr:ext cx="31242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5766415" y="5864225"/>
          <a:ext cx="3124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33</xdr:row>
      <xdr:rowOff>5715</xdr:rowOff>
    </xdr:from>
    <xdr:ext cx="312420" cy="25908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766415" y="5541645"/>
          <a:ext cx="3124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31</xdr:row>
      <xdr:rowOff>22225</xdr:rowOff>
    </xdr:from>
    <xdr:ext cx="376555" cy="25908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702280" y="5222875"/>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38100</xdr:rowOff>
    </xdr:from>
    <xdr:ext cx="376555"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702280" y="4903470"/>
          <a:ext cx="376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76555" cy="2584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702280" y="458470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128905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19434175" y="6503035"/>
          <a:ext cx="1270" cy="13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153670</xdr:rowOff>
    </xdr:from>
    <xdr:ext cx="248920"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19486880" y="669544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75565</xdr:rowOff>
    </xdr:from>
    <xdr:ext cx="313055" cy="25908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19486880" y="628205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115</xdr:col>
      <xdr:colOff>165100</xdr:colOff>
      <xdr:row>38</xdr:row>
      <xdr:rowOff>128905</xdr:rowOff>
    </xdr:from>
    <xdr:to>
      <xdr:col>116</xdr:col>
      <xdr:colOff>152400</xdr:colOff>
      <xdr:row>38</xdr:row>
      <xdr:rowOff>128905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370675" y="650303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71120</xdr:rowOff>
    </xdr:from>
    <xdr:ext cx="248920" cy="2584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19486880" y="6445250"/>
          <a:ext cx="24892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38528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167005</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75565</xdr:rowOff>
    </xdr:from>
    <xdr:to>
      <xdr:col>112</xdr:col>
      <xdr:colOff>38100</xdr:colOff>
      <xdr:row>38</xdr:row>
      <xdr:rowOff>5715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64555" y="62820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22225</xdr:rowOff>
    </xdr:from>
    <xdr:ext cx="313055" cy="2590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558510" y="606107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116205</xdr:rowOff>
    </xdr:from>
    <xdr:to>
      <xdr:col>107</xdr:col>
      <xdr:colOff>101600</xdr:colOff>
      <xdr:row>37</xdr:row>
      <xdr:rowOff>46990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7869535" y="61550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35</xdr:row>
      <xdr:rowOff>62865</xdr:rowOff>
    </xdr:from>
    <xdr:ext cx="313055" cy="25908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786985" y="5934075"/>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99060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098010" y="6017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34</xdr:row>
      <xdr:rowOff>92710</xdr:rowOff>
    </xdr:from>
    <xdr:ext cx="313055" cy="2584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015460" y="579628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31</xdr:row>
      <xdr:rowOff>4445</xdr:rowOff>
    </xdr:from>
    <xdr:to>
      <xdr:col>98</xdr:col>
      <xdr:colOff>38100</xdr:colOff>
      <xdr:row>31</xdr:row>
      <xdr:rowOff>106045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6326485" y="52050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29</xdr:row>
      <xdr:rowOff>122555</xdr:rowOff>
    </xdr:from>
    <xdr:ext cx="378460" cy="2584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199485" y="49879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1365"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7753330"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1365"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6981805" y="6957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26670</xdr:rowOff>
    </xdr:from>
    <xdr:ext cx="248920" cy="25908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19486880" y="656844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9555" cy="2584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9089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9555" cy="2584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781937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140970</xdr:rowOff>
    </xdr:from>
    <xdr:ext cx="249555" cy="2584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034510"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9555" cy="2584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252825" y="66827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140335</xdr:rowOff>
    </xdr:from>
    <xdr:to>
      <xdr:col>120</xdr:col>
      <xdr:colOff>114300</xdr:colOff>
      <xdr:row>54</xdr:row>
      <xdr:rowOff>140335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167640</xdr:rowOff>
    </xdr:from>
    <xdr:ext cx="248285" cy="25908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5830550" y="9056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84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5830550" y="79375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140335</xdr:rowOff>
    </xdr:from>
    <xdr:to>
      <xdr:col>116</xdr:col>
      <xdr:colOff>62865</xdr:colOff>
      <xdr:row>54</xdr:row>
      <xdr:rowOff>140335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43417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8920" cy="2584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19486880" y="923417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8920" cy="2584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19486880" y="88988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54</xdr:row>
      <xdr:rowOff>140335</xdr:rowOff>
    </xdr:from>
    <xdr:to>
      <xdr:col>116</xdr:col>
      <xdr:colOff>63500</xdr:colOff>
      <xdr:row>54</xdr:row>
      <xdr:rowOff>140335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704560" y="919670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8920"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19486880" y="912368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3852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140335</xdr:rowOff>
    </xdr:from>
    <xdr:to>
      <xdr:col>111</xdr:col>
      <xdr:colOff>167005</xdr:colOff>
      <xdr:row>54</xdr:row>
      <xdr:rowOff>140335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79203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645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9555" cy="2584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90895"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140335</xdr:rowOff>
    </xdr:from>
    <xdr:to>
      <xdr:col>107</xdr:col>
      <xdr:colOff>50800</xdr:colOff>
      <xdr:row>54</xdr:row>
      <xdr:rowOff>140335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14881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78695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9555" cy="2584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1937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54</xdr:row>
      <xdr:rowOff>140335</xdr:rowOff>
    </xdr:from>
    <xdr:to>
      <xdr:col>102</xdr:col>
      <xdr:colOff>114300</xdr:colOff>
      <xdr:row>54</xdr:row>
      <xdr:rowOff>140335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36649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09801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55</xdr:row>
      <xdr:rowOff>10160</xdr:rowOff>
    </xdr:from>
    <xdr:ext cx="249555" cy="2584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034510"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632648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9555" cy="2584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252825" y="923417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136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7753330"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136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698180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3852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8920" cy="2584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19486880" y="901319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645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9555" cy="2584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90895"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78695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9555" cy="2584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781937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09801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53</xdr:row>
      <xdr:rowOff>35560</xdr:rowOff>
    </xdr:from>
    <xdr:ext cx="249555" cy="2584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034510"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632648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9555" cy="2584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252825" y="892429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総務費については、人事院勧告に伴う給与改定等による増加で、前年度と比べ数値が増加した。　</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民生費については、令和５年度に実施した</a:t>
          </a:r>
          <a:r>
            <a:rPr kumimoji="1" lang="ja-JP" altLang="ja-JP" sz="1000" b="0" i="0" u="none" strike="noStrike" kern="0" cap="none" spc="0" normalizeH="0" baseline="0" noProof="0">
              <a:ln>
                <a:noFill/>
              </a:ln>
              <a:solidFill>
                <a:prstClr val="black"/>
              </a:solidFill>
              <a:effectLst/>
              <a:uLnTx/>
              <a:uFillTx/>
              <a:latin typeface="+mn-lt"/>
              <a:ea typeface="+mn-ea"/>
              <a:cs typeface="+mn-cs"/>
            </a:rPr>
            <a:t>価格高騰重点支援給付金給付事業</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の完了により減少があったものの、低所得世帯臨時支援給付金給付事業及び定額減税補足給付事業の実施、障害福祉サービス等給付費の増加により、前年度と比べ数値が増加した。</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衛生費については、看護専門学校新校舎整備事業の実施により、前年度と比べ数値が増加した。</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農林水産業費については、下水道事業会計に対する繰出等の減少により、前年度と比べ数値が減少した。</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商工費については、令和５年度に実施した新型コロナウイルス感染症対策事業としての相生市生活応援商品券事業の完了及び物価高騰対策事業としてのプレミアム付商品券事業の完了により、前年度と比べ数値が減少した。</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土木費については、下水道事業会計に対する繰出等の減少により、前年度と比べ数値が減少した。</a:t>
          </a: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教育費については、体育施設整備工事を実施したものの、小学校外壁等改修工事の完了により、前年度と比べ数値が減少した。今後、教育施設の老朽化対策等の費用の増加が見込まれるため、事業内容の必要性や緊急性を検討し、事業費の削減・平準化に努める。</a:t>
          </a:r>
        </a:p>
        <a:p>
          <a:pPr marL="0" marR="0" lvl="0" indent="0" defTabSz="914400" eaLnBrk="1" fontAlgn="auto" latinLnBrk="0" hangingPunct="1">
            <a:lnSpc>
              <a:spcPct val="100000"/>
            </a:lnSpc>
            <a:spcBef>
              <a:spcPts val="0"/>
            </a:spcBef>
            <a:spcAft>
              <a:spcPts val="0"/>
            </a:spcAf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a:cs typeface="+mn-cs"/>
            </a:rPr>
            <a:t>　公債費については、過去に行った区画整理事業に係る起債の償還完了により、前年度と比べ数値が減少した。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39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39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3905"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dr:col>10</xdr:col>
      <xdr:colOff>324485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34575" y="9601835"/>
          <a:ext cx="542544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324485</xdr:colOff>
      <xdr:row>45</xdr:row>
      <xdr:rowOff>10160</xdr:rowOff>
    </xdr:from>
    <xdr:to>
      <xdr:col>11</xdr:col>
      <xdr:colOff>105410</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34575" y="9601835"/>
          <a:ext cx="78613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105410</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33535" y="285750"/>
          <a:ext cx="23152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39575" y="285750"/>
          <a:ext cx="3482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兵庫県相生市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95230" y="9933940"/>
          <a:ext cx="508444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財政調整基金において、財源不足の調整による取り崩しを行うことなく、取崩額を積立額が上回ったことにより、基金残高が増加し、実質単年度収支は黒字となった。 </a:t>
          </a: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しかしながら、今後も厳しい財政状況が続くことが見込まれるため、行財政健全化計画に基づき、事務事業の見直しなどにより歳出の合理化を推進し、健全な財政運営に努めていく。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兵庫県相生市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全ての会計において赤字は発生していない。今後も引き続き健全な財政運営に努める。</a:t>
          </a:r>
        </a:p>
        <a:p>
          <a:r>
            <a:rPr kumimoji="1" lang="ja-JP" altLang="en-US" sz="1400">
              <a:latin typeface="ＭＳ ゴシック"/>
              <a:ea typeface="ＭＳ ゴシック"/>
            </a:rPr>
            <a:t>　なお、下水道事業会計については、一般会計からの負担金等が多額となっているため、歳入確保と歳出削減を徹底し補助費等や繰出金の抑制に努める。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191135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兵庫県相生市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5920" y="7600315"/>
          <a:ext cx="39687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57785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ＭＳ ゴシック"/>
              <a:ea typeface="ＭＳ ゴシック"/>
            </a:rPr>
            <a:t>　元利償還金については、文化会館建設工事、庁舎耐震工事、幼稚園、小・中学校空調設置工事の財源として発行した地方債や臨時財政対策債の償還額の増加等により高止まりしているものの、令和６年度においては、過去に行った区画整理事業の財源として借り入れた市債の償還完了により減少した。しかしながら、今後は、公共施設の長寿命化工事等の財源として地方債の発行を予定しているので比率の高止まりが予想される。</a:t>
          </a:r>
        </a:p>
        <a:p>
          <a:r>
            <a:rPr kumimoji="1" lang="ja-JP" altLang="en-US" sz="1100" b="0">
              <a:latin typeface="ＭＳ ゴシック"/>
              <a:ea typeface="ＭＳ ゴシック"/>
            </a:rPr>
            <a:t>　公営企業債の元利償還金に対する繰入金については、元利償還金の償還ピークが過ぎ、今後、ゆるやかに減少していく。</a:t>
          </a:r>
        </a:p>
        <a:p>
          <a:r>
            <a:rPr kumimoji="1" lang="ja-JP" altLang="en-US" sz="1100" b="0">
              <a:latin typeface="ＭＳ ゴシック"/>
              <a:ea typeface="ＭＳ ゴシック"/>
            </a:rPr>
            <a:t>　しかしながら、老朽化した公共施設等の更新が予想され、今後、元利償還金の増額が見込まれるため、交付税の算入のある地方債の活用などにより適正な比率に管理に努める。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256540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0060" y="12630785"/>
          <a:ext cx="37896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698605" y="7572375"/>
          <a:ext cx="419671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55755" y="7604125"/>
          <a:ext cx="224409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8315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61240" y="238125"/>
          <a:ext cx="34340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兵庫県相生市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868045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0865" y="705485"/>
          <a:ext cx="162179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18415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12270" y="7962900"/>
          <a:ext cx="396811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下水道事業会計に係る元利償還金の減少に伴い、公営企業債等繰入見込額が減少しており、また、一般会計等に係る地方債の現在高においても、行財政健全化計画に基づき、毎年度の地方債の発行額を、その年度の公債費の元金償還額以下に抑制することなどにより減少している。</a:t>
          </a:r>
        </a:p>
        <a:p>
          <a:r>
            <a:rPr kumimoji="1" lang="ja-JP" altLang="en-US" sz="1200">
              <a:latin typeface="ＭＳ ゴシック"/>
              <a:ea typeface="ＭＳ ゴシック"/>
            </a:rPr>
            <a:t>　財源不足の調整として財政調整基金の財源不足の調整による取り崩しを行うことなく、取崩額を積立額が上回ったことにより、基金残高が増加したことなどで、充当可能財源が増加している。</a:t>
          </a:r>
          <a:endParaRPr kumimoji="1" lang="en-US" altLang="ja-JP" sz="1200">
            <a:latin typeface="ＭＳ ゴシック"/>
            <a:ea typeface="ＭＳ ゴシック"/>
          </a:endParaRPr>
        </a:p>
        <a:p>
          <a:r>
            <a:rPr kumimoji="1" lang="ja-JP" altLang="en-US" sz="1200">
              <a:latin typeface="ＭＳ ゴシック"/>
              <a:ea typeface="ＭＳ ゴシック"/>
            </a:rPr>
            <a:t>　地方債現在高の減少により、交付税算入額が減少したことなどで、基準財政需要額算入見込額が減少している。</a:t>
          </a:r>
        </a:p>
        <a:p>
          <a:r>
            <a:rPr kumimoji="1" lang="ja-JP" altLang="en-US" sz="1200">
              <a:latin typeface="ＭＳ ゴシック"/>
              <a:ea typeface="ＭＳ ゴシック"/>
            </a:rPr>
            <a:t>　今後、公共施設等の老朽化対策を含め投資的経費等の財源として、地方債の発行や財政調整基金の取り崩しを予定しているため、事業内容をゼロベースで見直しを図り、地方債残高の抑制、財政調整基金の一定額以上の確保を目指すとともに、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兵庫県相生市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を１億円取り崩した一方で、庁舎建設基金において５，２００万円を積み立て、財政調整基金において財源不足調整のための取り崩しを行わず、約３億３，３００万円積み立てたことにより、基金全体としては、５億９，３００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今後は、財源不足の調整として財政調整基金の取り崩しが予想されるため、基金全体として減少が続くと見込まれる。今後も引き続き、行財政健全化を推進し、基金残高の一定額以上の水準維持に努める。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庁舎建設基金：市庁舎の建設資金に充てるため。</a:t>
          </a:r>
        </a:p>
        <a:p>
          <a:r>
            <a:rPr kumimoji="1" lang="ja-JP" altLang="en-US" sz="1300">
              <a:solidFill>
                <a:schemeClr val="dk1"/>
              </a:solidFill>
              <a:effectLst/>
              <a:latin typeface="ＭＳ ゴシック"/>
              <a:ea typeface="ＭＳ ゴシック"/>
              <a:cs typeface="+mn-cs"/>
            </a:rPr>
            <a:t>　しあわせ基金：高齢化社会に対応し、相生市における在宅福祉の向上及び健康づくりの推進等を図るため。</a:t>
          </a:r>
        </a:p>
        <a:p>
          <a:r>
            <a:rPr kumimoji="1" lang="ja-JP" altLang="en-US" sz="1300">
              <a:solidFill>
                <a:schemeClr val="dk1"/>
              </a:solidFill>
              <a:effectLst/>
              <a:latin typeface="ＭＳ ゴシック"/>
              <a:ea typeface="ＭＳ ゴシック"/>
              <a:cs typeface="+mn-cs"/>
            </a:rPr>
            <a:t>　職員退職手当基金：職員の退職手当の資金に充てるため。</a:t>
          </a:r>
        </a:p>
        <a:p>
          <a:r>
            <a:rPr kumimoji="1" lang="ja-JP" altLang="en-US" sz="1300">
              <a:solidFill>
                <a:schemeClr val="dk1"/>
              </a:solidFill>
              <a:effectLst/>
              <a:latin typeface="ＭＳ ゴシック"/>
              <a:ea typeface="ＭＳ ゴシック"/>
              <a:cs typeface="+mn-cs"/>
            </a:rPr>
            <a:t>　市営墓園基金：相生市営墓園の整備及び管理資金に充てるため。</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庁舎建設基金：取り崩しを行わず、約５，２００万円を積み立てたことによる増。</a:t>
          </a:r>
        </a:p>
        <a:p>
          <a:r>
            <a:rPr kumimoji="1" lang="ja-JP" altLang="en-US" sz="1300">
              <a:solidFill>
                <a:schemeClr val="dk1"/>
              </a:solidFill>
              <a:effectLst/>
              <a:latin typeface="ＭＳ ゴシック"/>
              <a:ea typeface="ＭＳ ゴシック"/>
              <a:cs typeface="+mn-cs"/>
            </a:rPr>
            <a:t>　職員退職手当基金：取り崩しを行わず、約２，５００万円を積み立てたことによる増。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庁舎建設基金：市庁舎建設のため、今後も取り崩すことなく、積み立てを行うため増が見込まれる。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財源不足調整のための取り崩しを行わず、約３億３，３００万円積み立てたことにより、財政調整基金残高は、５億９，３００万円の増となった。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行財政健全化計画により、令和７年度末残高１０億円を確保するため、普通建設事業費等の削減及び平準化を図り、財政調整基金の取り崩しの抑制に努める。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現在、満期一括償還方式による借入はないため、増減なし。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行財政健全化計画により、令和７年度末残高１０億円を確保するため、普通建設事業費等の削減及び平準化を図り、財政調整基金の取り崩しの抑制に努める。</a:t>
          </a: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209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35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より高い水準にあり、また増加傾向にある。これは、公共施設の老朽化が進行していることを意味するので、公共施設等総合管理計画に基づき、各施設の更新等を図り、数値の改善に努める。</a:t>
          </a:r>
        </a:p>
      </xdr:txBody>
    </xdr:sp>
    <xdr:clientData/>
  </xdr:twoCellAnchor>
  <xdr:oneCellAnchor>
    <xdr:from>
      <xdr:col>4</xdr:col>
      <xdr:colOff>171450</xdr:colOff>
      <xdr:row>23</xdr:row>
      <xdr:rowOff>46990</xdr:rowOff>
    </xdr:from>
    <xdr:ext cx="349885" cy="21907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9575" cy="21971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27710" y="6898640"/>
          <a:ext cx="4095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8140" cy="2203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79145" y="6546850"/>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8140" cy="2203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19442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8140"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84263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8140"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49084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8140"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5139055"/>
          <a:ext cx="3581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8140" cy="21907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4787265"/>
          <a:ext cx="3581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00000000-0008-0000-0E00-000040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78105</xdr:rowOff>
    </xdr:from>
    <xdr:to>
      <xdr:col>23</xdr:col>
      <xdr:colOff>85090</xdr:colOff>
      <xdr:row>33</xdr:row>
      <xdr:rowOff>125730</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flipV="1">
          <a:off x="4292600" y="5227320"/>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128905</xdr:rowOff>
    </xdr:from>
    <xdr:ext cx="405130" cy="253365"/>
    <xdr:sp macro="" textlink="">
      <xdr:nvSpPr>
        <xdr:cNvPr id="66" name="有形固定資産減価償却率最小値テキスト">
          <a:extLst>
            <a:ext uri="{FF2B5EF4-FFF2-40B4-BE49-F238E27FC236}">
              <a16:creationId xmlns:a16="http://schemas.microsoft.com/office/drawing/2014/main" id="{00000000-0008-0000-0E00-000042000000}"/>
            </a:ext>
          </a:extLst>
        </xdr:cNvPr>
        <xdr:cNvSpPr txBox="1"/>
      </xdr:nvSpPr>
      <xdr:spPr>
        <a:xfrm>
          <a:off x="4345305" y="6451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22</xdr:col>
      <xdr:colOff>171450</xdr:colOff>
      <xdr:row>33</xdr:row>
      <xdr:rowOff>125730</xdr:rowOff>
    </xdr:from>
    <xdr:to>
      <xdr:col>23</xdr:col>
      <xdr:colOff>171450</xdr:colOff>
      <xdr:row>33</xdr:row>
      <xdr:rowOff>125730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208780" y="64484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26035</xdr:rowOff>
    </xdr:from>
    <xdr:ext cx="405130" cy="253365"/>
    <xdr:sp macro="" textlink="">
      <xdr:nvSpPr>
        <xdr:cNvPr id="68" name="有形固定資産減価償却率最大値テキスト">
          <a:extLst>
            <a:ext uri="{FF2B5EF4-FFF2-40B4-BE49-F238E27FC236}">
              <a16:creationId xmlns:a16="http://schemas.microsoft.com/office/drawing/2014/main" id="{00000000-0008-0000-0E00-000044000000}"/>
            </a:ext>
          </a:extLst>
        </xdr:cNvPr>
        <xdr:cNvSpPr txBox="1"/>
      </xdr:nvSpPr>
      <xdr:spPr>
        <a:xfrm>
          <a:off x="4345305" y="50076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78105</xdr:rowOff>
    </xdr:from>
    <xdr:to>
      <xdr:col>23</xdr:col>
      <xdr:colOff>171450</xdr:colOff>
      <xdr:row>26</xdr:row>
      <xdr:rowOff>78105</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08780" y="522732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107315</xdr:rowOff>
    </xdr:from>
    <xdr:ext cx="405130" cy="252095"/>
    <xdr:sp macro="" textlink="">
      <xdr:nvSpPr>
        <xdr:cNvPr id="70" name="有形固定資産減価償却率平均値テキスト">
          <a:extLst>
            <a:ext uri="{FF2B5EF4-FFF2-40B4-BE49-F238E27FC236}">
              <a16:creationId xmlns:a16="http://schemas.microsoft.com/office/drawing/2014/main" id="{00000000-0008-0000-0E00-000046000000}"/>
            </a:ext>
          </a:extLst>
        </xdr:cNvPr>
        <xdr:cNvSpPr txBox="1"/>
      </xdr:nvSpPr>
      <xdr:spPr>
        <a:xfrm>
          <a:off x="4345305" y="5591810"/>
          <a:ext cx="4051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85090</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4243705" y="573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46990</xdr:rowOff>
    </xdr:from>
    <xdr:to>
      <xdr:col>19</xdr:col>
      <xdr:colOff>171450</xdr:colOff>
      <xdr:row>29</xdr:row>
      <xdr:rowOff>146050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3608705" y="56991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21590</xdr:rowOff>
    </xdr:from>
    <xdr:to>
      <xdr:col>15</xdr:col>
      <xdr:colOff>171450</xdr:colOff>
      <xdr:row>29</xdr:row>
      <xdr:rowOff>120650</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2922905" y="567372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147320</xdr:rowOff>
    </xdr:from>
    <xdr:to>
      <xdr:col>11</xdr:col>
      <xdr:colOff>171450</xdr:colOff>
      <xdr:row>29</xdr:row>
      <xdr:rowOff>78740</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2237105" y="563181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118745</xdr:rowOff>
    </xdr:from>
    <xdr:to>
      <xdr:col>7</xdr:col>
      <xdr:colOff>171450</xdr:colOff>
      <xdr:row>29</xdr:row>
      <xdr:rowOff>50800</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1551305" y="56032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2034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4135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730" cy="22034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35007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730"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28149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730" cy="220345"/>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21291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730" cy="22034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144335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132080</xdr:rowOff>
    </xdr:from>
    <xdr:to>
      <xdr:col>23</xdr:col>
      <xdr:colOff>136525</xdr:colOff>
      <xdr:row>31</xdr:row>
      <xdr:rowOff>63500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243705" y="5951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111125</xdr:rowOff>
    </xdr:from>
    <xdr:ext cx="405130" cy="252730"/>
    <xdr:sp macro="" textlink="">
      <xdr:nvSpPr>
        <xdr:cNvPr id="82" name="有形固定資産減価償却率該当値テキスト">
          <a:extLst>
            <a:ext uri="{FF2B5EF4-FFF2-40B4-BE49-F238E27FC236}">
              <a16:creationId xmlns:a16="http://schemas.microsoft.com/office/drawing/2014/main" id="{00000000-0008-0000-0E00-000052000000}"/>
            </a:ext>
          </a:extLst>
        </xdr:cNvPr>
        <xdr:cNvSpPr txBox="1"/>
      </xdr:nvSpPr>
      <xdr:spPr>
        <a:xfrm>
          <a:off x="4345305" y="59309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90170</xdr:rowOff>
    </xdr:from>
    <xdr:to>
      <xdr:col>19</xdr:col>
      <xdr:colOff>171450</xdr:colOff>
      <xdr:row>31</xdr:row>
      <xdr:rowOff>21590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608705" y="59099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140335</xdr:rowOff>
    </xdr:from>
    <xdr:to>
      <xdr:col>23</xdr:col>
      <xdr:colOff>85725</xdr:colOff>
      <xdr:row>31</xdr:row>
      <xdr:rowOff>14605</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659505" y="5960110"/>
          <a:ext cx="635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29845</xdr:rowOff>
    </xdr:from>
    <xdr:to>
      <xdr:col>15</xdr:col>
      <xdr:colOff>171450</xdr:colOff>
      <xdr:row>30</xdr:row>
      <xdr:rowOff>128905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922905" y="58496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79375</xdr:rowOff>
    </xdr:from>
    <xdr:to>
      <xdr:col>19</xdr:col>
      <xdr:colOff>136525</xdr:colOff>
      <xdr:row>30</xdr:row>
      <xdr:rowOff>140335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973705" y="5899150"/>
          <a:ext cx="6858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165735</xdr:rowOff>
    </xdr:from>
    <xdr:to>
      <xdr:col>11</xdr:col>
      <xdr:colOff>171450</xdr:colOff>
      <xdr:row>30</xdr:row>
      <xdr:rowOff>97155</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237105" y="581787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48260</xdr:rowOff>
    </xdr:from>
    <xdr:to>
      <xdr:col>15</xdr:col>
      <xdr:colOff>136525</xdr:colOff>
      <xdr:row>30</xdr:row>
      <xdr:rowOff>79375</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287905" y="5868035"/>
          <a:ext cx="685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102870</xdr:rowOff>
    </xdr:from>
    <xdr:to>
      <xdr:col>7</xdr:col>
      <xdr:colOff>171450</xdr:colOff>
      <xdr:row>30</xdr:row>
      <xdr:rowOff>34290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1551305" y="575500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151765</xdr:rowOff>
    </xdr:from>
    <xdr:to>
      <xdr:col>11</xdr:col>
      <xdr:colOff>136525</xdr:colOff>
      <xdr:row>30</xdr:row>
      <xdr:rowOff>48260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1602105" y="5803900"/>
          <a:ext cx="6858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27</xdr:row>
      <xdr:rowOff>162560</xdr:rowOff>
    </xdr:from>
    <xdr:ext cx="405130" cy="252095"/>
    <xdr:sp macro="" textlink="">
      <xdr:nvSpPr>
        <xdr:cNvPr id="91" name="n_1aveValue有形固定資産減価償却率">
          <a:extLst>
            <a:ext uri="{FF2B5EF4-FFF2-40B4-BE49-F238E27FC236}">
              <a16:creationId xmlns:a16="http://schemas.microsoft.com/office/drawing/2014/main" id="{00000000-0008-0000-0E00-00005B000000}"/>
            </a:ext>
          </a:extLst>
        </xdr:cNvPr>
        <xdr:cNvSpPr txBox="1"/>
      </xdr:nvSpPr>
      <xdr:spPr>
        <a:xfrm>
          <a:off x="3463290" y="54794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137160</xdr:rowOff>
    </xdr:from>
    <xdr:ext cx="405130" cy="253365"/>
    <xdr:sp macro="" textlink="">
      <xdr:nvSpPr>
        <xdr:cNvPr id="92" name="n_2aveValue有形固定資産減価償却率">
          <a:extLst>
            <a:ext uri="{FF2B5EF4-FFF2-40B4-BE49-F238E27FC236}">
              <a16:creationId xmlns:a16="http://schemas.microsoft.com/office/drawing/2014/main" id="{00000000-0008-0000-0E00-00005C000000}"/>
            </a:ext>
          </a:extLst>
        </xdr:cNvPr>
        <xdr:cNvSpPr txBox="1"/>
      </xdr:nvSpPr>
      <xdr:spPr>
        <a:xfrm>
          <a:off x="2790190" y="54540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95250</xdr:rowOff>
    </xdr:from>
    <xdr:ext cx="405130" cy="253365"/>
    <xdr:sp macro="" textlink="">
      <xdr:nvSpPr>
        <xdr:cNvPr id="93" name="n_3aveValue有形固定資産減価償却率">
          <a:extLst>
            <a:ext uri="{FF2B5EF4-FFF2-40B4-BE49-F238E27FC236}">
              <a16:creationId xmlns:a16="http://schemas.microsoft.com/office/drawing/2014/main" id="{00000000-0008-0000-0E00-00005D000000}"/>
            </a:ext>
          </a:extLst>
        </xdr:cNvPr>
        <xdr:cNvSpPr txBox="1"/>
      </xdr:nvSpPr>
      <xdr:spPr>
        <a:xfrm>
          <a:off x="2104390" y="54121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67310</xdr:rowOff>
    </xdr:from>
    <xdr:ext cx="405130" cy="252095"/>
    <xdr:sp macro="" textlink="">
      <xdr:nvSpPr>
        <xdr:cNvPr id="94" name="n_4aveValue有形固定資産減価償却率">
          <a:extLst>
            <a:ext uri="{FF2B5EF4-FFF2-40B4-BE49-F238E27FC236}">
              <a16:creationId xmlns:a16="http://schemas.microsoft.com/office/drawing/2014/main" id="{00000000-0008-0000-0E00-00005E000000}"/>
            </a:ext>
          </a:extLst>
        </xdr:cNvPr>
        <xdr:cNvSpPr txBox="1"/>
      </xdr:nvSpPr>
      <xdr:spPr>
        <a:xfrm>
          <a:off x="1418590" y="53841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13335</xdr:rowOff>
    </xdr:from>
    <xdr:ext cx="405130" cy="252095"/>
    <xdr:sp macro="" textlink="">
      <xdr:nvSpPr>
        <xdr:cNvPr id="95" name="n_1mainValue有形固定資産減価償却率">
          <a:extLst>
            <a:ext uri="{FF2B5EF4-FFF2-40B4-BE49-F238E27FC236}">
              <a16:creationId xmlns:a16="http://schemas.microsoft.com/office/drawing/2014/main" id="{00000000-0008-0000-0E00-00005F000000}"/>
            </a:ext>
          </a:extLst>
        </xdr:cNvPr>
        <xdr:cNvSpPr txBox="1"/>
      </xdr:nvSpPr>
      <xdr:spPr>
        <a:xfrm>
          <a:off x="3463290" y="60007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30</xdr:row>
      <xdr:rowOff>120015</xdr:rowOff>
    </xdr:from>
    <xdr:ext cx="405130" cy="253365"/>
    <xdr:sp macro="" textlink="">
      <xdr:nvSpPr>
        <xdr:cNvPr id="96" name="n_2mainValue有形固定資産減価償却率">
          <a:extLst>
            <a:ext uri="{FF2B5EF4-FFF2-40B4-BE49-F238E27FC236}">
              <a16:creationId xmlns:a16="http://schemas.microsoft.com/office/drawing/2014/main" id="{00000000-0008-0000-0E00-000060000000}"/>
            </a:ext>
          </a:extLst>
        </xdr:cNvPr>
        <xdr:cNvSpPr txBox="1"/>
      </xdr:nvSpPr>
      <xdr:spPr>
        <a:xfrm>
          <a:off x="2790190" y="59397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88900</xdr:rowOff>
    </xdr:from>
    <xdr:ext cx="405130" cy="251460"/>
    <xdr:sp macro="" textlink="">
      <xdr:nvSpPr>
        <xdr:cNvPr id="97" name="n_3mainValue有形固定資産減価償却率">
          <a:extLst>
            <a:ext uri="{FF2B5EF4-FFF2-40B4-BE49-F238E27FC236}">
              <a16:creationId xmlns:a16="http://schemas.microsoft.com/office/drawing/2014/main" id="{00000000-0008-0000-0E00-000061000000}"/>
            </a:ext>
          </a:extLst>
        </xdr:cNvPr>
        <xdr:cNvSpPr txBox="1"/>
      </xdr:nvSpPr>
      <xdr:spPr>
        <a:xfrm>
          <a:off x="2104390" y="5908675"/>
          <a:ext cx="4051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25400</xdr:rowOff>
    </xdr:from>
    <xdr:ext cx="405130" cy="253365"/>
    <xdr:sp macro="" textlink="">
      <xdr:nvSpPr>
        <xdr:cNvPr id="98" name="n_4mainValue有形固定資産減価償却率">
          <a:extLst>
            <a:ext uri="{FF2B5EF4-FFF2-40B4-BE49-F238E27FC236}">
              <a16:creationId xmlns:a16="http://schemas.microsoft.com/office/drawing/2014/main" id="{00000000-0008-0000-0E00-000062000000}"/>
            </a:ext>
          </a:extLst>
        </xdr:cNvPr>
        <xdr:cNvSpPr txBox="1"/>
      </xdr:nvSpPr>
      <xdr:spPr>
        <a:xfrm>
          <a:off x="1418590" y="58451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[ 666.1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過去の区画整理事業などの大規模事業や、近年の公共施設の耐震化事業や文化会館建設事業の財源として多額の市債を借入れたことにより、類似団体より高い水準にある。</a:t>
          </a:r>
        </a:p>
        <a:p>
          <a:r>
            <a:rPr kumimoji="1" lang="ja-JP" altLang="en-US" sz="1100">
              <a:latin typeface="ＭＳ Ｐゴシック"/>
              <a:ea typeface="ＭＳ Ｐゴシック"/>
            </a:rPr>
            <a:t>　しかしながら、現在、行財政健全化計画のもと、投資的経費の平準化等による市債の発行抑制を行い、数値は改善している。</a:t>
          </a:r>
        </a:p>
      </xdr:txBody>
    </xdr:sp>
    <xdr:clientData/>
  </xdr:twoCellAnchor>
  <xdr:oneCellAnchor>
    <xdr:from>
      <xdr:col>57</xdr:col>
      <xdr:colOff>111125</xdr:colOff>
      <xdr:row>23</xdr:row>
      <xdr:rowOff>46990</xdr:rowOff>
    </xdr:from>
    <xdr:ext cx="348615" cy="21907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71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9695180" y="6898640"/>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9575" cy="22034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751060" y="619442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9575" cy="2203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751060" y="584263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9575"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751060" y="5490845"/>
          <a:ext cx="4095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6705"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853930" y="5139055"/>
          <a:ext cx="3067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00000000-0008-0000-0E00-00007E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72390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flipV="1">
          <a:off x="13315950" y="523113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75565</xdr:rowOff>
    </xdr:from>
    <xdr:ext cx="560705" cy="253365"/>
    <xdr:sp macro="" textlink="">
      <xdr:nvSpPr>
        <xdr:cNvPr id="128" name="債務償還比率最小値テキスト">
          <a:extLst>
            <a:ext uri="{FF2B5EF4-FFF2-40B4-BE49-F238E27FC236}">
              <a16:creationId xmlns:a16="http://schemas.microsoft.com/office/drawing/2014/main" id="{00000000-0008-0000-0E00-000080000000}"/>
            </a:ext>
          </a:extLst>
        </xdr:cNvPr>
        <xdr:cNvSpPr txBox="1"/>
      </xdr:nvSpPr>
      <xdr:spPr>
        <a:xfrm>
          <a:off x="13368655" y="6565900"/>
          <a:ext cx="5607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72390</xdr:rowOff>
    </xdr:from>
    <xdr:to>
      <xdr:col>76</xdr:col>
      <xdr:colOff>111125</xdr:colOff>
      <xdr:row>34</xdr:row>
      <xdr:rowOff>72390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3248005" y="6562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2095"/>
    <xdr:sp macro="" textlink="">
      <xdr:nvSpPr>
        <xdr:cNvPr id="130" name="債務償還比率最大値テキスト">
          <a:extLst>
            <a:ext uri="{FF2B5EF4-FFF2-40B4-BE49-F238E27FC236}">
              <a16:creationId xmlns:a16="http://schemas.microsoft.com/office/drawing/2014/main" id="{00000000-0008-0000-0E00-000082000000}"/>
            </a:ext>
          </a:extLst>
        </xdr:cNvPr>
        <xdr:cNvSpPr txBox="1"/>
      </xdr:nvSpPr>
      <xdr:spPr>
        <a:xfrm>
          <a:off x="13368655" y="5011420"/>
          <a:ext cx="3403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60960</xdr:rowOff>
    </xdr:from>
    <xdr:ext cx="469900" cy="253365"/>
    <xdr:sp macro="" textlink="">
      <xdr:nvSpPr>
        <xdr:cNvPr id="132" name="債務償還比率平均値テキスト">
          <a:extLst>
            <a:ext uri="{FF2B5EF4-FFF2-40B4-BE49-F238E27FC236}">
              <a16:creationId xmlns:a16="http://schemas.microsoft.com/office/drawing/2014/main" id="{00000000-0008-0000-0E00-000084000000}"/>
            </a:ext>
          </a:extLst>
        </xdr:cNvPr>
        <xdr:cNvSpPr txBox="1"/>
      </xdr:nvSpPr>
      <xdr:spPr>
        <a:xfrm>
          <a:off x="13368655" y="57130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38735</xdr:rowOff>
    </xdr:from>
    <xdr:to>
      <xdr:col>76</xdr:col>
      <xdr:colOff>73025</xdr:colOff>
      <xdr:row>30</xdr:row>
      <xdr:rowOff>137795</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3286105" y="58585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31750</xdr:rowOff>
    </xdr:from>
    <xdr:to>
      <xdr:col>72</xdr:col>
      <xdr:colOff>123825</xdr:colOff>
      <xdr:row>30</xdr:row>
      <xdr:rowOff>130810</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2632055" y="5851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20955</xdr:rowOff>
    </xdr:from>
    <xdr:to>
      <xdr:col>68</xdr:col>
      <xdr:colOff>123825</xdr:colOff>
      <xdr:row>30</xdr:row>
      <xdr:rowOff>120015</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1946255" y="5840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130175</xdr:rowOff>
    </xdr:from>
    <xdr:to>
      <xdr:col>64</xdr:col>
      <xdr:colOff>123825</xdr:colOff>
      <xdr:row>30</xdr:row>
      <xdr:rowOff>61595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1260455" y="5782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123825</xdr:rowOff>
    </xdr:from>
    <xdr:to>
      <xdr:col>60</xdr:col>
      <xdr:colOff>123825</xdr:colOff>
      <xdr:row>31</xdr:row>
      <xdr:rowOff>55245</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0574655" y="5943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2034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3159105" y="7034530"/>
          <a:ext cx="7607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142875</xdr:rowOff>
    </xdr:from>
    <xdr:to>
      <xdr:col>76</xdr:col>
      <xdr:colOff>73025</xdr:colOff>
      <xdr:row>31</xdr:row>
      <xdr:rowOff>74295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3286105" y="5962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121920</xdr:rowOff>
    </xdr:from>
    <xdr:ext cx="469900" cy="252095"/>
    <xdr:sp macro="" textlink="">
      <xdr:nvSpPr>
        <xdr:cNvPr id="144" name="債務償還比率該当値テキスト">
          <a:extLst>
            <a:ext uri="{FF2B5EF4-FFF2-40B4-BE49-F238E27FC236}">
              <a16:creationId xmlns:a16="http://schemas.microsoft.com/office/drawing/2014/main" id="{00000000-0008-0000-0E00-000090000000}"/>
            </a:ext>
          </a:extLst>
        </xdr:cNvPr>
        <xdr:cNvSpPr txBox="1"/>
      </xdr:nvSpPr>
      <xdr:spPr>
        <a:xfrm>
          <a:off x="13368655" y="59416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123190</xdr:rowOff>
    </xdr:from>
    <xdr:to>
      <xdr:col>72</xdr:col>
      <xdr:colOff>123825</xdr:colOff>
      <xdr:row>32</xdr:row>
      <xdr:rowOff>54610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2632055" y="6110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24765</xdr:rowOff>
    </xdr:from>
    <xdr:to>
      <xdr:col>76</xdr:col>
      <xdr:colOff>22225</xdr:colOff>
      <xdr:row>32</xdr:row>
      <xdr:rowOff>5080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flipV="1">
          <a:off x="12682855" y="6012180"/>
          <a:ext cx="635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153035</xdr:rowOff>
    </xdr:from>
    <xdr:to>
      <xdr:col>68</xdr:col>
      <xdr:colOff>123825</xdr:colOff>
      <xdr:row>32</xdr:row>
      <xdr:rowOff>85090</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1946255" y="61404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5080</xdr:rowOff>
    </xdr:from>
    <xdr:to>
      <xdr:col>72</xdr:col>
      <xdr:colOff>73025</xdr:colOff>
      <xdr:row>32</xdr:row>
      <xdr:rowOff>35560</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1997055" y="6160135"/>
          <a:ext cx="685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133985</xdr:rowOff>
    </xdr:from>
    <xdr:to>
      <xdr:col>64</xdr:col>
      <xdr:colOff>123825</xdr:colOff>
      <xdr:row>31</xdr:row>
      <xdr:rowOff>66040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1260455" y="59537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16510</xdr:rowOff>
    </xdr:from>
    <xdr:to>
      <xdr:col>68</xdr:col>
      <xdr:colOff>73025</xdr:colOff>
      <xdr:row>32</xdr:row>
      <xdr:rowOff>35560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11311255" y="6003925"/>
          <a:ext cx="6858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16510</xdr:rowOff>
    </xdr:from>
    <xdr:to>
      <xdr:col>60</xdr:col>
      <xdr:colOff>123825</xdr:colOff>
      <xdr:row>32</xdr:row>
      <xdr:rowOff>115570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0574655" y="6171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16510</xdr:rowOff>
    </xdr:from>
    <xdr:to>
      <xdr:col>64</xdr:col>
      <xdr:colOff>73025</xdr:colOff>
      <xdr:row>32</xdr:row>
      <xdr:rowOff>66040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0625455" y="6003925"/>
          <a:ext cx="6858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147320</xdr:rowOff>
    </xdr:from>
    <xdr:ext cx="469900" cy="252095"/>
    <xdr:sp macro="" textlink="">
      <xdr:nvSpPr>
        <xdr:cNvPr id="153" name="n_1aveValue債務償還比率">
          <a:extLst>
            <a:ext uri="{FF2B5EF4-FFF2-40B4-BE49-F238E27FC236}">
              <a16:creationId xmlns:a16="http://schemas.microsoft.com/office/drawing/2014/main" id="{00000000-0008-0000-0E00-000099000000}"/>
            </a:ext>
          </a:extLst>
        </xdr:cNvPr>
        <xdr:cNvSpPr txBox="1"/>
      </xdr:nvSpPr>
      <xdr:spPr>
        <a:xfrm>
          <a:off x="12454255" y="56318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136525</xdr:rowOff>
    </xdr:from>
    <xdr:ext cx="469900" cy="253365"/>
    <xdr:sp macro="" textlink="">
      <xdr:nvSpPr>
        <xdr:cNvPr id="154" name="n_2aveValue債務償還比率">
          <a:extLst>
            <a:ext uri="{FF2B5EF4-FFF2-40B4-BE49-F238E27FC236}">
              <a16:creationId xmlns:a16="http://schemas.microsoft.com/office/drawing/2014/main" id="{00000000-0008-0000-0E00-00009A000000}"/>
            </a:ext>
          </a:extLst>
        </xdr:cNvPr>
        <xdr:cNvSpPr txBox="1"/>
      </xdr:nvSpPr>
      <xdr:spPr>
        <a:xfrm>
          <a:off x="11781155" y="5621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78740</xdr:rowOff>
    </xdr:from>
    <xdr:ext cx="469900" cy="253365"/>
    <xdr:sp macro="" textlink="">
      <xdr:nvSpPr>
        <xdr:cNvPr id="155" name="n_3aveValue債務償還比率">
          <a:extLst>
            <a:ext uri="{FF2B5EF4-FFF2-40B4-BE49-F238E27FC236}">
              <a16:creationId xmlns:a16="http://schemas.microsoft.com/office/drawing/2014/main" id="{00000000-0008-0000-0E00-00009B000000}"/>
            </a:ext>
          </a:extLst>
        </xdr:cNvPr>
        <xdr:cNvSpPr txBox="1"/>
      </xdr:nvSpPr>
      <xdr:spPr>
        <a:xfrm>
          <a:off x="11095355" y="5563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71755</xdr:rowOff>
    </xdr:from>
    <xdr:ext cx="469900" cy="252095"/>
    <xdr:sp macro="" textlink="">
      <xdr:nvSpPr>
        <xdr:cNvPr id="156" name="n_4aveValue債務償還比率">
          <a:extLst>
            <a:ext uri="{FF2B5EF4-FFF2-40B4-BE49-F238E27FC236}">
              <a16:creationId xmlns:a16="http://schemas.microsoft.com/office/drawing/2014/main" id="{00000000-0008-0000-0E00-00009C000000}"/>
            </a:ext>
          </a:extLst>
        </xdr:cNvPr>
        <xdr:cNvSpPr txBox="1"/>
      </xdr:nvSpPr>
      <xdr:spPr>
        <a:xfrm>
          <a:off x="10409555" y="57238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45720</xdr:rowOff>
    </xdr:from>
    <xdr:ext cx="469900" cy="253365"/>
    <xdr:sp macro="" textlink="">
      <xdr:nvSpPr>
        <xdr:cNvPr id="157" name="n_1mainValue債務償還比率">
          <a:extLst>
            <a:ext uri="{FF2B5EF4-FFF2-40B4-BE49-F238E27FC236}">
              <a16:creationId xmlns:a16="http://schemas.microsoft.com/office/drawing/2014/main" id="{00000000-0008-0000-0E00-00009D000000}"/>
            </a:ext>
          </a:extLst>
        </xdr:cNvPr>
        <xdr:cNvSpPr txBox="1"/>
      </xdr:nvSpPr>
      <xdr:spPr>
        <a:xfrm>
          <a:off x="12454255" y="62007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76200</xdr:rowOff>
    </xdr:from>
    <xdr:ext cx="469900" cy="253365"/>
    <xdr:sp macro="" textlink="">
      <xdr:nvSpPr>
        <xdr:cNvPr id="158" name="n_2mainValue債務償還比率">
          <a:extLst>
            <a:ext uri="{FF2B5EF4-FFF2-40B4-BE49-F238E27FC236}">
              <a16:creationId xmlns:a16="http://schemas.microsoft.com/office/drawing/2014/main" id="{00000000-0008-0000-0E00-00009E000000}"/>
            </a:ext>
          </a:extLst>
        </xdr:cNvPr>
        <xdr:cNvSpPr txBox="1"/>
      </xdr:nvSpPr>
      <xdr:spPr>
        <a:xfrm>
          <a:off x="11781155" y="62312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57150</xdr:rowOff>
    </xdr:from>
    <xdr:ext cx="469900" cy="253365"/>
    <xdr:sp macro="" textlink="">
      <xdr:nvSpPr>
        <xdr:cNvPr id="159" name="n_3mainValue債務償還比率">
          <a:extLst>
            <a:ext uri="{FF2B5EF4-FFF2-40B4-BE49-F238E27FC236}">
              <a16:creationId xmlns:a16="http://schemas.microsoft.com/office/drawing/2014/main" id="{00000000-0008-0000-0E00-00009F000000}"/>
            </a:ext>
          </a:extLst>
        </xdr:cNvPr>
        <xdr:cNvSpPr txBox="1"/>
      </xdr:nvSpPr>
      <xdr:spPr>
        <a:xfrm>
          <a:off x="11095355" y="6044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106680</xdr:rowOff>
    </xdr:from>
    <xdr:ext cx="469900" cy="252095"/>
    <xdr:sp macro="" textlink="">
      <xdr:nvSpPr>
        <xdr:cNvPr id="160" name="n_4mainValue債務償還比率">
          <a:extLst>
            <a:ext uri="{FF2B5EF4-FFF2-40B4-BE49-F238E27FC236}">
              <a16:creationId xmlns:a16="http://schemas.microsoft.com/office/drawing/2014/main" id="{00000000-0008-0000-0E00-0000A0000000}"/>
            </a:ext>
          </a:extLst>
        </xdr:cNvPr>
        <xdr:cNvSpPr txBox="1"/>
      </xdr:nvSpPr>
      <xdr:spPr>
        <a:xfrm>
          <a:off x="10409555" y="62617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85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827405" y="8102600"/>
          <a:ext cx="36893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558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827405" y="11799570"/>
          <a:ext cx="36893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860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288405" y="14491970"/>
          <a:ext cx="37020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6090" cy="25209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1955" cy="25209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42175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1955" cy="25209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597471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1955" cy="25209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52767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1955" cy="25209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0806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76835</xdr:rowOff>
    </xdr:from>
    <xdr:to>
      <xdr:col>24</xdr:col>
      <xdr:colOff>62865</xdr:colOff>
      <xdr:row>41</xdr:row>
      <xdr:rowOff>72390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177665" y="561276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75565</xdr:rowOff>
    </xdr:from>
    <xdr:ext cx="403860" cy="253365"/>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216400" y="69526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72390</xdr:rowOff>
    </xdr:from>
    <xdr:to>
      <xdr:col>24</xdr:col>
      <xdr:colOff>152400</xdr:colOff>
      <xdr:row>41</xdr:row>
      <xdr:rowOff>72390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108450" y="6949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24765</xdr:rowOff>
    </xdr:from>
    <xdr:ext cx="403860" cy="253365"/>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216400" y="53930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76835</xdr:rowOff>
    </xdr:from>
    <xdr:to>
      <xdr:col>24</xdr:col>
      <xdr:colOff>152400</xdr:colOff>
      <xdr:row>33</xdr:row>
      <xdr:rowOff>76835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5612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58420</xdr:rowOff>
    </xdr:from>
    <xdr:ext cx="403860" cy="253365"/>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216400" y="609727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36195</xdr:rowOff>
    </xdr:from>
    <xdr:to>
      <xdr:col>24</xdr:col>
      <xdr:colOff>114300</xdr:colOff>
      <xdr:row>37</xdr:row>
      <xdr:rowOff>135255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127500" y="6242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106680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384550" y="621284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133985</xdr:rowOff>
    </xdr:from>
    <xdr:to>
      <xdr:col>15</xdr:col>
      <xdr:colOff>101600</xdr:colOff>
      <xdr:row>37</xdr:row>
      <xdr:rowOff>66040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571750" y="61728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39370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778000" y="61461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80645</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984250" y="6119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64770</xdr:rowOff>
    </xdr:from>
    <xdr:to>
      <xdr:col>24</xdr:col>
      <xdr:colOff>114300</xdr:colOff>
      <xdr:row>37</xdr:row>
      <xdr:rowOff>164465</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127500" y="6271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43815</xdr:rowOff>
    </xdr:from>
    <xdr:ext cx="403860" cy="25273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216400" y="62503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40005</xdr:rowOff>
    </xdr:from>
    <xdr:to>
      <xdr:col>20</xdr:col>
      <xdr:colOff>38100</xdr:colOff>
      <xdr:row>37</xdr:row>
      <xdr:rowOff>140335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384550" y="624649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90170</xdr:rowOff>
    </xdr:from>
    <xdr:to>
      <xdr:col>24</xdr:col>
      <xdr:colOff>63500</xdr:colOff>
      <xdr:row>37</xdr:row>
      <xdr:rowOff>114935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429000" y="6296660"/>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11430</xdr:rowOff>
    </xdr:from>
    <xdr:to>
      <xdr:col>15</xdr:col>
      <xdr:colOff>101600</xdr:colOff>
      <xdr:row>37</xdr:row>
      <xdr:rowOff>110490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571750" y="6217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60960</xdr:rowOff>
    </xdr:from>
    <xdr:to>
      <xdr:col>19</xdr:col>
      <xdr:colOff>171450</xdr:colOff>
      <xdr:row>37</xdr:row>
      <xdr:rowOff>90170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622550" y="6267450"/>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145415</xdr:rowOff>
    </xdr:from>
    <xdr:to>
      <xdr:col>10</xdr:col>
      <xdr:colOff>165100</xdr:colOff>
      <xdr:row>37</xdr:row>
      <xdr:rowOff>76835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778000" y="6184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27305</xdr:rowOff>
    </xdr:from>
    <xdr:to>
      <xdr:col>15</xdr:col>
      <xdr:colOff>50800</xdr:colOff>
      <xdr:row>37</xdr:row>
      <xdr:rowOff>60960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1828800" y="623379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100330</xdr:rowOff>
    </xdr:from>
    <xdr:to>
      <xdr:col>6</xdr:col>
      <xdr:colOff>38100</xdr:colOff>
      <xdr:row>37</xdr:row>
      <xdr:rowOff>32385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984250" y="61391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150495</xdr:rowOff>
    </xdr:from>
    <xdr:to>
      <xdr:col>10</xdr:col>
      <xdr:colOff>114300</xdr:colOff>
      <xdr:row>37</xdr:row>
      <xdr:rowOff>27305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028700" y="618934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122555</xdr:rowOff>
    </xdr:from>
    <xdr:ext cx="403860" cy="25146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239135" y="599376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81915</xdr:rowOff>
    </xdr:from>
    <xdr:ext cx="403860" cy="253365"/>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439035" y="59531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55245</xdr:rowOff>
    </xdr:from>
    <xdr:ext cx="403860" cy="25273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645285" y="592645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28575</xdr:rowOff>
    </xdr:from>
    <xdr:ext cx="405130" cy="252095"/>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851535" y="589978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130810</xdr:rowOff>
    </xdr:from>
    <xdr:ext cx="403860" cy="253365"/>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239135" y="63373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37</xdr:row>
      <xdr:rowOff>101600</xdr:rowOff>
    </xdr:from>
    <xdr:ext cx="403860" cy="253365"/>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439035" y="63080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68580</xdr:rowOff>
    </xdr:from>
    <xdr:ext cx="403860" cy="252095"/>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645285" y="62750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23495</xdr:rowOff>
    </xdr:from>
    <xdr:ext cx="405130" cy="253365"/>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851535" y="62299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034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5918200" y="5033010"/>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6090" cy="25336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5270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134620</xdr:rowOff>
    </xdr:from>
    <xdr:ext cx="530225" cy="25336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81955" y="66763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151130</xdr:rowOff>
    </xdr:from>
    <xdr:ext cx="530225" cy="25336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35762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30225" cy="25273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038215"/>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0225" cy="25209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7194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31115</xdr:rowOff>
    </xdr:from>
    <xdr:ext cx="595630" cy="25209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17820" y="539940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209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17820" y="50806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6350</xdr:rowOff>
    </xdr:from>
    <xdr:to>
      <xdr:col>54</xdr:col>
      <xdr:colOff>171450</xdr:colOff>
      <xdr:row>42</xdr:row>
      <xdr:rowOff>8890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70992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13335</xdr:rowOff>
    </xdr:from>
    <xdr:ext cx="468630" cy="25209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705802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8890</xdr:rowOff>
    </xdr:from>
    <xdr:to>
      <xdr:col>55</xdr:col>
      <xdr:colOff>88900</xdr:colOff>
      <xdr:row>42</xdr:row>
      <xdr:rowOff>8890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7053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122555</xdr:rowOff>
    </xdr:from>
    <xdr:ext cx="533400" cy="25146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490845"/>
          <a:ext cx="5334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6350</xdr:rowOff>
    </xdr:from>
    <xdr:to>
      <xdr:col>55</xdr:col>
      <xdr:colOff>88900</xdr:colOff>
      <xdr:row>34</xdr:row>
      <xdr:rowOff>6350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709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133985</xdr:rowOff>
    </xdr:from>
    <xdr:ext cx="533400" cy="253365"/>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67575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111760</xdr:rowOff>
    </xdr:from>
    <xdr:to>
      <xdr:col>55</xdr:col>
      <xdr:colOff>50800</xdr:colOff>
      <xdr:row>41</xdr:row>
      <xdr:rowOff>43180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821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117475</xdr:rowOff>
    </xdr:from>
    <xdr:to>
      <xdr:col>50</xdr:col>
      <xdr:colOff>165100</xdr:colOff>
      <xdr:row>41</xdr:row>
      <xdr:rowOff>49530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8268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120650</xdr:rowOff>
    </xdr:from>
    <xdr:to>
      <xdr:col>46</xdr:col>
      <xdr:colOff>38100</xdr:colOff>
      <xdr:row>41</xdr:row>
      <xdr:rowOff>52705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8300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129540</xdr:rowOff>
    </xdr:from>
    <xdr:to>
      <xdr:col>41</xdr:col>
      <xdr:colOff>101600</xdr:colOff>
      <xdr:row>41</xdr:row>
      <xdr:rowOff>61595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838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95885</xdr:rowOff>
    </xdr:from>
    <xdr:to>
      <xdr:col>36</xdr:col>
      <xdr:colOff>165100</xdr:colOff>
      <xdr:row>41</xdr:row>
      <xdr:rowOff>28575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80529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43815</xdr:rowOff>
    </xdr:from>
    <xdr:to>
      <xdr:col>55</xdr:col>
      <xdr:colOff>50800</xdr:colOff>
      <xdr:row>41</xdr:row>
      <xdr:rowOff>143510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9208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128905</xdr:rowOff>
    </xdr:from>
    <xdr:ext cx="533400" cy="25336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83831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10.296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46990</xdr:rowOff>
    </xdr:from>
    <xdr:to>
      <xdr:col>50</xdr:col>
      <xdr:colOff>165100</xdr:colOff>
      <xdr:row>41</xdr:row>
      <xdr:rowOff>146050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924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93980</xdr:rowOff>
    </xdr:from>
    <xdr:to>
      <xdr:col>55</xdr:col>
      <xdr:colOff>0</xdr:colOff>
      <xdr:row>41</xdr:row>
      <xdr:rowOff>95885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6971030"/>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50165</xdr:rowOff>
    </xdr:from>
    <xdr:to>
      <xdr:col>46</xdr:col>
      <xdr:colOff>38100</xdr:colOff>
      <xdr:row>41</xdr:row>
      <xdr:rowOff>149225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9272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41</xdr:row>
      <xdr:rowOff>95885</xdr:rowOff>
    </xdr:from>
    <xdr:to>
      <xdr:col>50</xdr:col>
      <xdr:colOff>114300</xdr:colOff>
      <xdr:row>41</xdr:row>
      <xdr:rowOff>99060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86700" y="697293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52070</xdr:rowOff>
    </xdr:from>
    <xdr:to>
      <xdr:col>41</xdr:col>
      <xdr:colOff>101600</xdr:colOff>
      <xdr:row>41</xdr:row>
      <xdr:rowOff>151130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929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99060</xdr:rowOff>
    </xdr:from>
    <xdr:to>
      <xdr:col>45</xdr:col>
      <xdr:colOff>171450</xdr:colOff>
      <xdr:row>41</xdr:row>
      <xdr:rowOff>101600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697611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53975</xdr:rowOff>
    </xdr:from>
    <xdr:to>
      <xdr:col>36</xdr:col>
      <xdr:colOff>165100</xdr:colOff>
      <xdr:row>41</xdr:row>
      <xdr:rowOff>153035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931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101600</xdr:rowOff>
    </xdr:from>
    <xdr:to>
      <xdr:col>41</xdr:col>
      <xdr:colOff>50800</xdr:colOff>
      <xdr:row>41</xdr:row>
      <xdr:rowOff>104140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697865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64770</xdr:rowOff>
    </xdr:from>
    <xdr:ext cx="534670" cy="25336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25815" y="66065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69215</xdr:rowOff>
    </xdr:from>
    <xdr:ext cx="533400" cy="25209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44765" y="661098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77470</xdr:rowOff>
    </xdr:from>
    <xdr:ext cx="533400" cy="252730"/>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51015" y="6619240"/>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43815</xdr:rowOff>
    </xdr:from>
    <xdr:ext cx="534670" cy="252730"/>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38215" y="658558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137160</xdr:rowOff>
    </xdr:from>
    <xdr:ext cx="534670" cy="25336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25815" y="70142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140335</xdr:rowOff>
    </xdr:from>
    <xdr:ext cx="469900" cy="25209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77150" y="70173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142875</xdr:rowOff>
    </xdr:from>
    <xdr:ext cx="469900" cy="25209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64350" y="701992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144780</xdr:rowOff>
    </xdr:from>
    <xdr:ext cx="469900" cy="251460"/>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70600" y="70218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1" name="【橋りょう・トンネル】&#10;有形固定資産減価償却率グラフ枠">
          <a:extLst>
            <a:ext uri="{FF2B5EF4-FFF2-40B4-BE49-F238E27FC236}">
              <a16:creationId xmlns:a16="http://schemas.microsoft.com/office/drawing/2014/main" id="{00000000-0008-0000-0F00-0000AB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163830</xdr:rowOff>
    </xdr:from>
    <xdr:to>
      <xdr:col>24</xdr:col>
      <xdr:colOff>62865</xdr:colOff>
      <xdr:row>63</xdr:row>
      <xdr:rowOff>111760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177665" y="93878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115570</xdr:rowOff>
    </xdr:from>
    <xdr:ext cx="403860" cy="253365"/>
    <xdr:sp macro="" textlink="">
      <xdr:nvSpPr>
        <xdr:cNvPr id="173" name="【橋りょう・トンネ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216400" y="106807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111760</xdr:rowOff>
    </xdr:from>
    <xdr:to>
      <xdr:col>24</xdr:col>
      <xdr:colOff>152400</xdr:colOff>
      <xdr:row>63</xdr:row>
      <xdr:rowOff>111760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108450" y="1067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111760</xdr:rowOff>
    </xdr:from>
    <xdr:ext cx="403860" cy="253365"/>
    <xdr:sp macro="" textlink="">
      <xdr:nvSpPr>
        <xdr:cNvPr id="175" name="【橋りょう・トンネ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216400" y="91681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163830</xdr:rowOff>
    </xdr:from>
    <xdr:to>
      <xdr:col>24</xdr:col>
      <xdr:colOff>152400</xdr:colOff>
      <xdr:row>55</xdr:row>
      <xdr:rowOff>163830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108450" y="9387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69850</xdr:rowOff>
    </xdr:from>
    <xdr:ext cx="403860" cy="252095"/>
    <xdr:sp macro="" textlink="">
      <xdr:nvSpPr>
        <xdr:cNvPr id="177" name="【橋りょう・トンネ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216400" y="996442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47625</xdr:rowOff>
    </xdr:from>
    <xdr:to>
      <xdr:col>24</xdr:col>
      <xdr:colOff>114300</xdr:colOff>
      <xdr:row>60</xdr:row>
      <xdr:rowOff>146685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12750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166370</xdr:rowOff>
    </xdr:from>
    <xdr:to>
      <xdr:col>20</xdr:col>
      <xdr:colOff>38100</xdr:colOff>
      <xdr:row>60</xdr:row>
      <xdr:rowOff>97790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384550" y="100609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153035</xdr:rowOff>
    </xdr:from>
    <xdr:to>
      <xdr:col>15</xdr:col>
      <xdr:colOff>101600</xdr:colOff>
      <xdr:row>60</xdr:row>
      <xdr:rowOff>85090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571750" y="10047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119380</xdr:rowOff>
    </xdr:from>
    <xdr:to>
      <xdr:col>10</xdr:col>
      <xdr:colOff>165100</xdr:colOff>
      <xdr:row>60</xdr:row>
      <xdr:rowOff>51435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778000" y="10013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36195</xdr:rowOff>
    </xdr:from>
    <xdr:to>
      <xdr:col>6</xdr:col>
      <xdr:colOff>38100</xdr:colOff>
      <xdr:row>60</xdr:row>
      <xdr:rowOff>135255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984250" y="10098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41275</xdr:rowOff>
    </xdr:from>
    <xdr:to>
      <xdr:col>24</xdr:col>
      <xdr:colOff>114300</xdr:colOff>
      <xdr:row>61</xdr:row>
      <xdr:rowOff>140970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127500" y="10271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20320</xdr:rowOff>
    </xdr:from>
    <xdr:ext cx="403860" cy="253365"/>
    <xdr:sp macro="" textlink="">
      <xdr:nvSpPr>
        <xdr:cNvPr id="189" name="【橋りょう・トンネ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216400" y="102501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20955</xdr:rowOff>
    </xdr:from>
    <xdr:to>
      <xdr:col>20</xdr:col>
      <xdr:colOff>38100</xdr:colOff>
      <xdr:row>61</xdr:row>
      <xdr:rowOff>120015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384550" y="10250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71120</xdr:rowOff>
    </xdr:from>
    <xdr:to>
      <xdr:col>24</xdr:col>
      <xdr:colOff>63500</xdr:colOff>
      <xdr:row>61</xdr:row>
      <xdr:rowOff>91440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429000" y="10300970"/>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159385</xdr:rowOff>
    </xdr:from>
    <xdr:to>
      <xdr:col>15</xdr:col>
      <xdr:colOff>101600</xdr:colOff>
      <xdr:row>61</xdr:row>
      <xdr:rowOff>90805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571750" y="10221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40640</xdr:rowOff>
    </xdr:from>
    <xdr:to>
      <xdr:col>19</xdr:col>
      <xdr:colOff>171450</xdr:colOff>
      <xdr:row>61</xdr:row>
      <xdr:rowOff>71120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622550" y="1027049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146050</xdr:rowOff>
    </xdr:from>
    <xdr:to>
      <xdr:col>10</xdr:col>
      <xdr:colOff>165100</xdr:colOff>
      <xdr:row>61</xdr:row>
      <xdr:rowOff>77470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778000" y="10208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40640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828800" y="10258425"/>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121920</xdr:rowOff>
    </xdr:from>
    <xdr:to>
      <xdr:col>6</xdr:col>
      <xdr:colOff>38100</xdr:colOff>
      <xdr:row>61</xdr:row>
      <xdr:rowOff>53340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984250" y="101841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3810</xdr:rowOff>
    </xdr:from>
    <xdr:to>
      <xdr:col>10</xdr:col>
      <xdr:colOff>114300</xdr:colOff>
      <xdr:row>61</xdr:row>
      <xdr:rowOff>28575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028700" y="10233660"/>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114300</xdr:rowOff>
    </xdr:from>
    <xdr:ext cx="403860" cy="253365"/>
    <xdr:sp macro="" textlink="">
      <xdr:nvSpPr>
        <xdr:cNvPr id="198" name="n_1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3239135" y="98412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100965</xdr:rowOff>
    </xdr:from>
    <xdr:ext cx="403860" cy="253365"/>
    <xdr:sp macro="" textlink="">
      <xdr:nvSpPr>
        <xdr:cNvPr id="199" name="n_2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2439035" y="98278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67945</xdr:rowOff>
    </xdr:from>
    <xdr:ext cx="403860" cy="252095"/>
    <xdr:sp macro="" textlink="">
      <xdr:nvSpPr>
        <xdr:cNvPr id="200" name="n_3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1645285" y="97948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151130</xdr:rowOff>
    </xdr:from>
    <xdr:ext cx="405130" cy="253365"/>
    <xdr:sp macro="" textlink="">
      <xdr:nvSpPr>
        <xdr:cNvPr id="201" name="n_4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851535" y="98780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111760</xdr:rowOff>
    </xdr:from>
    <xdr:ext cx="403860" cy="253365"/>
    <xdr:sp macro="" textlink="">
      <xdr:nvSpPr>
        <xdr:cNvPr id="202" name="n_1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3239135" y="103416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81915</xdr:rowOff>
    </xdr:from>
    <xdr:ext cx="403860" cy="253365"/>
    <xdr:sp macro="" textlink="">
      <xdr:nvSpPr>
        <xdr:cNvPr id="203" name="n_2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2439035" y="103117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69215</xdr:rowOff>
    </xdr:from>
    <xdr:ext cx="403860" cy="252095"/>
    <xdr:sp macro="" textlink="">
      <xdr:nvSpPr>
        <xdr:cNvPr id="204" name="n_3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1645285" y="102990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44450</xdr:rowOff>
    </xdr:from>
    <xdr:ext cx="405130" cy="253365"/>
    <xdr:sp macro="" textlink="">
      <xdr:nvSpPr>
        <xdr:cNvPr id="205" name="n_4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851535" y="10274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117,971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650" cy="25209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726430" y="10668635"/>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209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417820" y="102958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209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417820" y="99231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209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417820" y="95510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209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5327650" y="9178290"/>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209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5327650" y="880554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F00-0000E4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45085</xdr:rowOff>
    </xdr:from>
    <xdr:to>
      <xdr:col>54</xdr:col>
      <xdr:colOff>171450</xdr:colOff>
      <xdr:row>64</xdr:row>
      <xdr:rowOff>73025</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flipV="1">
          <a:off x="9429750" y="9436735"/>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76200</xdr:rowOff>
    </xdr:from>
    <xdr:ext cx="468630" cy="25336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F00-0000E6000000}"/>
            </a:ext>
          </a:extLst>
        </xdr:cNvPr>
        <xdr:cNvSpPr txBox="1"/>
      </xdr:nvSpPr>
      <xdr:spPr>
        <a:xfrm>
          <a:off x="9467850" y="108089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73025</xdr:rowOff>
    </xdr:from>
    <xdr:to>
      <xdr:col>55</xdr:col>
      <xdr:colOff>88900</xdr:colOff>
      <xdr:row>64</xdr:row>
      <xdr:rowOff>73025</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9359900" y="10805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161290</xdr:rowOff>
    </xdr:from>
    <xdr:ext cx="688975" cy="25209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F00-0000E8000000}"/>
            </a:ext>
          </a:extLst>
        </xdr:cNvPr>
        <xdr:cNvSpPr txBox="1"/>
      </xdr:nvSpPr>
      <xdr:spPr>
        <a:xfrm>
          <a:off x="9467850" y="9217660"/>
          <a:ext cx="6889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45085</xdr:rowOff>
    </xdr:from>
    <xdr:to>
      <xdr:col>55</xdr:col>
      <xdr:colOff>88900</xdr:colOff>
      <xdr:row>56</xdr:row>
      <xdr:rowOff>45085</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9359900" y="94367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36830</xdr:rowOff>
    </xdr:from>
    <xdr:ext cx="597535" cy="252730"/>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F00-0000EA000000}"/>
            </a:ext>
          </a:extLst>
        </xdr:cNvPr>
        <xdr:cNvSpPr txBox="1"/>
      </xdr:nvSpPr>
      <xdr:spPr>
        <a:xfrm>
          <a:off x="9467850" y="10266680"/>
          <a:ext cx="59753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14605</xdr:rowOff>
    </xdr:from>
    <xdr:to>
      <xdr:col>55</xdr:col>
      <xdr:colOff>50800</xdr:colOff>
      <xdr:row>62</xdr:row>
      <xdr:rowOff>113665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398000" y="104120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17145</xdr:rowOff>
    </xdr:from>
    <xdr:to>
      <xdr:col>50</xdr:col>
      <xdr:colOff>165100</xdr:colOff>
      <xdr:row>62</xdr:row>
      <xdr:rowOff>116205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36000" y="10414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27305</xdr:rowOff>
    </xdr:from>
    <xdr:to>
      <xdr:col>46</xdr:col>
      <xdr:colOff>38100</xdr:colOff>
      <xdr:row>62</xdr:row>
      <xdr:rowOff>127000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42250" y="10424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59055</xdr:rowOff>
    </xdr:from>
    <xdr:to>
      <xdr:col>41</xdr:col>
      <xdr:colOff>101600</xdr:colOff>
      <xdr:row>62</xdr:row>
      <xdr:rowOff>158750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029450" y="10456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34290</xdr:rowOff>
    </xdr:from>
    <xdr:to>
      <xdr:col>36</xdr:col>
      <xdr:colOff>165100</xdr:colOff>
      <xdr:row>62</xdr:row>
      <xdr:rowOff>133350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6235700" y="10431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24130</xdr:rowOff>
    </xdr:from>
    <xdr:to>
      <xdr:col>55</xdr:col>
      <xdr:colOff>50800</xdr:colOff>
      <xdr:row>62</xdr:row>
      <xdr:rowOff>123825</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9398000" y="104216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3810</xdr:rowOff>
    </xdr:from>
    <xdr:ext cx="597535" cy="25336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F00-0000F6000000}"/>
            </a:ext>
          </a:extLst>
        </xdr:cNvPr>
        <xdr:cNvSpPr txBox="1"/>
      </xdr:nvSpPr>
      <xdr:spPr>
        <a:xfrm>
          <a:off x="9467850" y="104013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270,256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31750</xdr:rowOff>
    </xdr:from>
    <xdr:to>
      <xdr:col>50</xdr:col>
      <xdr:colOff>165100</xdr:colOff>
      <xdr:row>62</xdr:row>
      <xdr:rowOff>130810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8636000" y="10429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73660</xdr:rowOff>
    </xdr:from>
    <xdr:to>
      <xdr:col>55</xdr:col>
      <xdr:colOff>0</xdr:colOff>
      <xdr:row>62</xdr:row>
      <xdr:rowOff>81280</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8686800" y="1047115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38100</xdr:rowOff>
    </xdr:from>
    <xdr:to>
      <xdr:col>46</xdr:col>
      <xdr:colOff>38100</xdr:colOff>
      <xdr:row>62</xdr:row>
      <xdr:rowOff>137160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7842250" y="104355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81280</xdr:rowOff>
    </xdr:from>
    <xdr:to>
      <xdr:col>50</xdr:col>
      <xdr:colOff>114300</xdr:colOff>
      <xdr:row>62</xdr:row>
      <xdr:rowOff>87630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7886700" y="1047877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47625</xdr:rowOff>
    </xdr:from>
    <xdr:to>
      <xdr:col>41</xdr:col>
      <xdr:colOff>101600</xdr:colOff>
      <xdr:row>62</xdr:row>
      <xdr:rowOff>146685</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7029450" y="10445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87630</xdr:rowOff>
    </xdr:from>
    <xdr:to>
      <xdr:col>45</xdr:col>
      <xdr:colOff>171450</xdr:colOff>
      <xdr:row>62</xdr:row>
      <xdr:rowOff>96520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7080250" y="1048512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53340</xdr:rowOff>
    </xdr:from>
    <xdr:to>
      <xdr:col>36</xdr:col>
      <xdr:colOff>165100</xdr:colOff>
      <xdr:row>62</xdr:row>
      <xdr:rowOff>152400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6235700" y="10450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96520</xdr:rowOff>
    </xdr:from>
    <xdr:to>
      <xdr:col>41</xdr:col>
      <xdr:colOff>50800</xdr:colOff>
      <xdr:row>62</xdr:row>
      <xdr:rowOff>103505</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6286500" y="1049401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132080</xdr:rowOff>
    </xdr:from>
    <xdr:ext cx="598805" cy="253365"/>
    <xdr:sp macro="" textlink="">
      <xdr:nvSpPr>
        <xdr:cNvPr id="255" name="n_1ave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8401050" y="101942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142875</xdr:rowOff>
    </xdr:from>
    <xdr:ext cx="597535" cy="252095"/>
    <xdr:sp macro="" textlink="">
      <xdr:nvSpPr>
        <xdr:cNvPr id="256" name="n_2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7612380" y="1020508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149860</xdr:rowOff>
    </xdr:from>
    <xdr:ext cx="597535" cy="253365"/>
    <xdr:sp macro="" textlink="">
      <xdr:nvSpPr>
        <xdr:cNvPr id="257" name="n_3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6818630" y="1054735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149860</xdr:rowOff>
    </xdr:from>
    <xdr:ext cx="597535" cy="253365"/>
    <xdr:sp macro="" textlink="">
      <xdr:nvSpPr>
        <xdr:cNvPr id="258" name="n_4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005830" y="1021207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62</xdr:row>
      <xdr:rowOff>122555</xdr:rowOff>
    </xdr:from>
    <xdr:ext cx="598805" cy="251460"/>
    <xdr:sp macro="" textlink="">
      <xdr:nvSpPr>
        <xdr:cNvPr id="259" name="n_1main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8401050" y="1052004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264,298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128905</xdr:rowOff>
    </xdr:from>
    <xdr:ext cx="597535" cy="253365"/>
    <xdr:sp macro="" textlink="">
      <xdr:nvSpPr>
        <xdr:cNvPr id="260" name="n_2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7612380" y="1052639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259,361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60</xdr:row>
      <xdr:rowOff>162560</xdr:rowOff>
    </xdr:from>
    <xdr:ext cx="597535" cy="252095"/>
    <xdr:sp macro="" textlink="">
      <xdr:nvSpPr>
        <xdr:cNvPr id="261" name="n_3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6818630" y="1022477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251,901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62</xdr:row>
      <xdr:rowOff>144145</xdr:rowOff>
    </xdr:from>
    <xdr:ext cx="597535" cy="252095"/>
    <xdr:sp macro="" textlink="">
      <xdr:nvSpPr>
        <xdr:cNvPr id="262" name="n_4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005830" y="1054163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6090" cy="25209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755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209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397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5209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84810" y="12531090"/>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6" name="【公営住宅】&#10;有形固定資産減価償却率グラフ枠">
          <a:extLst>
            <a:ext uri="{FF2B5EF4-FFF2-40B4-BE49-F238E27FC236}">
              <a16:creationId xmlns:a16="http://schemas.microsoft.com/office/drawing/2014/main" id="{00000000-0008-0000-0F00-00001E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158750</xdr:rowOff>
    </xdr:from>
    <xdr:to>
      <xdr:col>24</xdr:col>
      <xdr:colOff>62865</xdr:colOff>
      <xdr:row>86</xdr:row>
      <xdr:rowOff>102870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177665" y="1323848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3860" cy="252095"/>
    <xdr:sp macro="" textlink="">
      <xdr:nvSpPr>
        <xdr:cNvPr id="288" name="【公営住宅】&#10;有形固定資産減価償却率最小値テキスト">
          <a:extLst>
            <a:ext uri="{FF2B5EF4-FFF2-40B4-BE49-F238E27FC236}">
              <a16:creationId xmlns:a16="http://schemas.microsoft.com/office/drawing/2014/main" id="{00000000-0008-0000-0F00-000020010000}"/>
            </a:ext>
          </a:extLst>
        </xdr:cNvPr>
        <xdr:cNvSpPr txBox="1"/>
      </xdr:nvSpPr>
      <xdr:spPr>
        <a:xfrm>
          <a:off x="4216400" y="145275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1084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106680</xdr:rowOff>
    </xdr:from>
    <xdr:ext cx="403860" cy="252095"/>
    <xdr:sp macro="" textlink="">
      <xdr:nvSpPr>
        <xdr:cNvPr id="290" name="【公営住宅】&#10;有形固定資産減価償却率最大値テキスト">
          <a:extLst>
            <a:ext uri="{FF2B5EF4-FFF2-40B4-BE49-F238E27FC236}">
              <a16:creationId xmlns:a16="http://schemas.microsoft.com/office/drawing/2014/main" id="{00000000-0008-0000-0F00-000022010000}"/>
            </a:ext>
          </a:extLst>
        </xdr:cNvPr>
        <xdr:cNvSpPr txBox="1"/>
      </xdr:nvSpPr>
      <xdr:spPr>
        <a:xfrm>
          <a:off x="4216400" y="130187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158750</xdr:rowOff>
    </xdr:from>
    <xdr:to>
      <xdr:col>24</xdr:col>
      <xdr:colOff>152400</xdr:colOff>
      <xdr:row>78</xdr:row>
      <xdr:rowOff>158750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108450" y="13238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74930</xdr:rowOff>
    </xdr:from>
    <xdr:ext cx="403860" cy="253365"/>
    <xdr:sp macro="" textlink="">
      <xdr:nvSpPr>
        <xdr:cNvPr id="292" name="【公営住宅】&#10;有形固定資産減価償却率平均値テキスト">
          <a:extLst>
            <a:ext uri="{FF2B5EF4-FFF2-40B4-BE49-F238E27FC236}">
              <a16:creationId xmlns:a16="http://schemas.microsoft.com/office/drawing/2014/main" id="{00000000-0008-0000-0F00-000024010000}"/>
            </a:ext>
          </a:extLst>
        </xdr:cNvPr>
        <xdr:cNvSpPr txBox="1"/>
      </xdr:nvSpPr>
      <xdr:spPr>
        <a:xfrm>
          <a:off x="4216400" y="1382522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52705</xdr:rowOff>
    </xdr:from>
    <xdr:to>
      <xdr:col>24</xdr:col>
      <xdr:colOff>114300</xdr:colOff>
      <xdr:row>83</xdr:row>
      <xdr:rowOff>151765</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127500" y="139706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38100</xdr:rowOff>
    </xdr:from>
    <xdr:to>
      <xdr:col>20</xdr:col>
      <xdr:colOff>38100</xdr:colOff>
      <xdr:row>83</xdr:row>
      <xdr:rowOff>137160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384550" y="13956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45085</xdr:rowOff>
    </xdr:from>
    <xdr:to>
      <xdr:col>15</xdr:col>
      <xdr:colOff>101600</xdr:colOff>
      <xdr:row>83</xdr:row>
      <xdr:rowOff>144780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571750" y="1396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17145</xdr:rowOff>
    </xdr:from>
    <xdr:to>
      <xdr:col>10</xdr:col>
      <xdr:colOff>165100</xdr:colOff>
      <xdr:row>83</xdr:row>
      <xdr:rowOff>116840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778000" y="13935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34290</xdr:rowOff>
    </xdr:from>
    <xdr:to>
      <xdr:col>6</xdr:col>
      <xdr:colOff>38100</xdr:colOff>
      <xdr:row>82</xdr:row>
      <xdr:rowOff>133350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984250" y="1378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41275</xdr:rowOff>
    </xdr:from>
    <xdr:to>
      <xdr:col>24</xdr:col>
      <xdr:colOff>114300</xdr:colOff>
      <xdr:row>84</xdr:row>
      <xdr:rowOff>140970</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127500" y="141268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20320</xdr:rowOff>
    </xdr:from>
    <xdr:ext cx="403860" cy="253365"/>
    <xdr:sp macro="" textlink="">
      <xdr:nvSpPr>
        <xdr:cNvPr id="304" name="【公営住宅】&#10;有形固定資産減価償却率該当値テキスト">
          <a:extLst>
            <a:ext uri="{FF2B5EF4-FFF2-40B4-BE49-F238E27FC236}">
              <a16:creationId xmlns:a16="http://schemas.microsoft.com/office/drawing/2014/main" id="{00000000-0008-0000-0F00-000030010000}"/>
            </a:ext>
          </a:extLst>
        </xdr:cNvPr>
        <xdr:cNvSpPr txBox="1"/>
      </xdr:nvSpPr>
      <xdr:spPr>
        <a:xfrm>
          <a:off x="4216400" y="141058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22860</xdr:rowOff>
    </xdr:from>
    <xdr:to>
      <xdr:col>20</xdr:col>
      <xdr:colOff>38100</xdr:colOff>
      <xdr:row>84</xdr:row>
      <xdr:rowOff>122555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384550" y="141084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73025</xdr:rowOff>
    </xdr:from>
    <xdr:to>
      <xdr:col>24</xdr:col>
      <xdr:colOff>63500</xdr:colOff>
      <xdr:row>84</xdr:row>
      <xdr:rowOff>91440</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429000" y="14158595"/>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xdr:rowOff>
    </xdr:from>
    <xdr:to>
      <xdr:col>15</xdr:col>
      <xdr:colOff>101600</xdr:colOff>
      <xdr:row>84</xdr:row>
      <xdr:rowOff>104140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571750" y="140900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53975</xdr:rowOff>
    </xdr:from>
    <xdr:to>
      <xdr:col>19</xdr:col>
      <xdr:colOff>171450</xdr:colOff>
      <xdr:row>84</xdr:row>
      <xdr:rowOff>73025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622550" y="14139545"/>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151130</xdr:rowOff>
    </xdr:from>
    <xdr:to>
      <xdr:col>10</xdr:col>
      <xdr:colOff>165100</xdr:colOff>
      <xdr:row>84</xdr:row>
      <xdr:rowOff>83185</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778000" y="14069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33655</xdr:rowOff>
    </xdr:from>
    <xdr:to>
      <xdr:col>15</xdr:col>
      <xdr:colOff>50800</xdr:colOff>
      <xdr:row>84</xdr:row>
      <xdr:rowOff>53975</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828800" y="14119225"/>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136525</xdr:rowOff>
    </xdr:from>
    <xdr:to>
      <xdr:col>6</xdr:col>
      <xdr:colOff>38100</xdr:colOff>
      <xdr:row>84</xdr:row>
      <xdr:rowOff>68580</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984250" y="140544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18415</xdr:rowOff>
    </xdr:from>
    <xdr:to>
      <xdr:col>10</xdr:col>
      <xdr:colOff>114300</xdr:colOff>
      <xdr:row>84</xdr:row>
      <xdr:rowOff>33655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028700" y="1410398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153035</xdr:rowOff>
    </xdr:from>
    <xdr:ext cx="403860" cy="253365"/>
    <xdr:sp macro="" textlink="">
      <xdr:nvSpPr>
        <xdr:cNvPr id="313" name="n_1aveValue【公営住宅】&#10;有形固定資産減価償却率">
          <a:extLst>
            <a:ext uri="{FF2B5EF4-FFF2-40B4-BE49-F238E27FC236}">
              <a16:creationId xmlns:a16="http://schemas.microsoft.com/office/drawing/2014/main" id="{00000000-0008-0000-0F00-000039010000}"/>
            </a:ext>
          </a:extLst>
        </xdr:cNvPr>
        <xdr:cNvSpPr txBox="1"/>
      </xdr:nvSpPr>
      <xdr:spPr>
        <a:xfrm>
          <a:off x="3239135" y="137356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161290</xdr:rowOff>
    </xdr:from>
    <xdr:ext cx="403860" cy="252095"/>
    <xdr:sp macro="" textlink="">
      <xdr:nvSpPr>
        <xdr:cNvPr id="314" name="n_2aveValue【公営住宅】&#10;有形固定資産減価償却率">
          <a:extLst>
            <a:ext uri="{FF2B5EF4-FFF2-40B4-BE49-F238E27FC236}">
              <a16:creationId xmlns:a16="http://schemas.microsoft.com/office/drawing/2014/main" id="{00000000-0008-0000-0F00-00003A010000}"/>
            </a:ext>
          </a:extLst>
        </xdr:cNvPr>
        <xdr:cNvSpPr txBox="1"/>
      </xdr:nvSpPr>
      <xdr:spPr>
        <a:xfrm>
          <a:off x="2439035" y="137439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132715</xdr:rowOff>
    </xdr:from>
    <xdr:ext cx="403860" cy="253365"/>
    <xdr:sp macro="" textlink="">
      <xdr:nvSpPr>
        <xdr:cNvPr id="315" name="n_3aveValue【公営住宅】&#10;有形固定資産減価償却率">
          <a:extLst>
            <a:ext uri="{FF2B5EF4-FFF2-40B4-BE49-F238E27FC236}">
              <a16:creationId xmlns:a16="http://schemas.microsoft.com/office/drawing/2014/main" id="{00000000-0008-0000-0F00-00003B010000}"/>
            </a:ext>
          </a:extLst>
        </xdr:cNvPr>
        <xdr:cNvSpPr txBox="1"/>
      </xdr:nvSpPr>
      <xdr:spPr>
        <a:xfrm>
          <a:off x="1645285" y="137153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149860</xdr:rowOff>
    </xdr:from>
    <xdr:ext cx="405130" cy="253365"/>
    <xdr:sp macro="" textlink="">
      <xdr:nvSpPr>
        <xdr:cNvPr id="316" name="n_4aveValue【公営住宅】&#10;有形固定資産減価償却率">
          <a:extLst>
            <a:ext uri="{FF2B5EF4-FFF2-40B4-BE49-F238E27FC236}">
              <a16:creationId xmlns:a16="http://schemas.microsoft.com/office/drawing/2014/main" id="{00000000-0008-0000-0F00-00003C010000}"/>
            </a:ext>
          </a:extLst>
        </xdr:cNvPr>
        <xdr:cNvSpPr txBox="1"/>
      </xdr:nvSpPr>
      <xdr:spPr>
        <a:xfrm>
          <a:off x="851535" y="135648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113665</xdr:rowOff>
    </xdr:from>
    <xdr:ext cx="403860" cy="253365"/>
    <xdr:sp macro="" textlink="">
      <xdr:nvSpPr>
        <xdr:cNvPr id="317" name="n_1mainValue【公営住宅】&#10;有形固定資産減価償却率">
          <a:extLst>
            <a:ext uri="{FF2B5EF4-FFF2-40B4-BE49-F238E27FC236}">
              <a16:creationId xmlns:a16="http://schemas.microsoft.com/office/drawing/2014/main" id="{00000000-0008-0000-0F00-00003D010000}"/>
            </a:ext>
          </a:extLst>
        </xdr:cNvPr>
        <xdr:cNvSpPr txBox="1"/>
      </xdr:nvSpPr>
      <xdr:spPr>
        <a:xfrm>
          <a:off x="3239135" y="141992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95250</xdr:rowOff>
    </xdr:from>
    <xdr:ext cx="403860" cy="253365"/>
    <xdr:sp macro="" textlink="">
      <xdr:nvSpPr>
        <xdr:cNvPr id="318" name="n_2mainValue【公営住宅】&#10;有形固定資産減価償却率">
          <a:extLst>
            <a:ext uri="{FF2B5EF4-FFF2-40B4-BE49-F238E27FC236}">
              <a16:creationId xmlns:a16="http://schemas.microsoft.com/office/drawing/2014/main" id="{00000000-0008-0000-0F00-00003E010000}"/>
            </a:ext>
          </a:extLst>
        </xdr:cNvPr>
        <xdr:cNvSpPr txBox="1"/>
      </xdr:nvSpPr>
      <xdr:spPr>
        <a:xfrm>
          <a:off x="2439035" y="141808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74295</xdr:rowOff>
    </xdr:from>
    <xdr:ext cx="403860" cy="252730"/>
    <xdr:sp macro="" textlink="">
      <xdr:nvSpPr>
        <xdr:cNvPr id="319" name="n_3mainValue【公営住宅】&#10;有形固定資産減価償却率">
          <a:extLst>
            <a:ext uri="{FF2B5EF4-FFF2-40B4-BE49-F238E27FC236}">
              <a16:creationId xmlns:a16="http://schemas.microsoft.com/office/drawing/2014/main" id="{00000000-0008-0000-0F00-00003F010000}"/>
            </a:ext>
          </a:extLst>
        </xdr:cNvPr>
        <xdr:cNvSpPr txBox="1"/>
      </xdr:nvSpPr>
      <xdr:spPr>
        <a:xfrm>
          <a:off x="1645285" y="1415986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59690</xdr:rowOff>
    </xdr:from>
    <xdr:ext cx="405130" cy="253365"/>
    <xdr:sp macro="" textlink="">
      <xdr:nvSpPr>
        <xdr:cNvPr id="320" name="n_4mainValue【公営住宅】&#10;有形固定資産減価償却率">
          <a:extLst>
            <a:ext uri="{FF2B5EF4-FFF2-40B4-BE49-F238E27FC236}">
              <a16:creationId xmlns:a16="http://schemas.microsoft.com/office/drawing/2014/main" id="{00000000-0008-0000-0F00-000040010000}"/>
            </a:ext>
          </a:extLst>
        </xdr:cNvPr>
        <xdr:cNvSpPr txBox="1"/>
      </xdr:nvSpPr>
      <xdr:spPr>
        <a:xfrm>
          <a:off x="851535" y="141452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6090" cy="25209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5270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103505</xdr:rowOff>
    </xdr:from>
    <xdr:ext cx="530225" cy="25209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81955" y="140214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66040</xdr:rowOff>
    </xdr:from>
    <xdr:ext cx="530225" cy="25209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81955" y="136486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28575</xdr:rowOff>
    </xdr:from>
    <xdr:ext cx="530225" cy="25209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81955" y="132759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159385</xdr:rowOff>
    </xdr:from>
    <xdr:ext cx="530225" cy="25209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81955" y="129038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30225" cy="25209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5481955" y="125310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3" name="【公営住宅】&#10;一人当たり面積グラフ枠">
          <a:extLst>
            <a:ext uri="{FF2B5EF4-FFF2-40B4-BE49-F238E27FC236}">
              <a16:creationId xmlns:a16="http://schemas.microsoft.com/office/drawing/2014/main" id="{00000000-0008-0000-0F00-000057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68580</xdr:rowOff>
    </xdr:from>
    <xdr:to>
      <xdr:col>54</xdr:col>
      <xdr:colOff>171450</xdr:colOff>
      <xdr:row>86</xdr:row>
      <xdr:rowOff>109855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9429750" y="1298067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113665</xdr:rowOff>
    </xdr:from>
    <xdr:ext cx="468630" cy="253365"/>
    <xdr:sp macro="" textlink="">
      <xdr:nvSpPr>
        <xdr:cNvPr id="345" name="【公営住宅】&#10;一人当たり面積最小値テキスト">
          <a:extLst>
            <a:ext uri="{FF2B5EF4-FFF2-40B4-BE49-F238E27FC236}">
              <a16:creationId xmlns:a16="http://schemas.microsoft.com/office/drawing/2014/main" id="{00000000-0008-0000-0F00-000059010000}"/>
            </a:ext>
          </a:extLst>
        </xdr:cNvPr>
        <xdr:cNvSpPr txBox="1"/>
      </xdr:nvSpPr>
      <xdr:spPr>
        <a:xfrm>
          <a:off x="9467850" y="145345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109855</xdr:rowOff>
    </xdr:from>
    <xdr:to>
      <xdr:col>55</xdr:col>
      <xdr:colOff>88900</xdr:colOff>
      <xdr:row>86</xdr:row>
      <xdr:rowOff>109855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359900" y="14530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16510</xdr:rowOff>
    </xdr:from>
    <xdr:ext cx="533400" cy="252095"/>
    <xdr:sp macro="" textlink="">
      <xdr:nvSpPr>
        <xdr:cNvPr id="347" name="【公営住宅】&#10;一人当たり面積最大値テキスト">
          <a:extLst>
            <a:ext uri="{FF2B5EF4-FFF2-40B4-BE49-F238E27FC236}">
              <a16:creationId xmlns:a16="http://schemas.microsoft.com/office/drawing/2014/main" id="{00000000-0008-0000-0F00-00005B010000}"/>
            </a:ext>
          </a:extLst>
        </xdr:cNvPr>
        <xdr:cNvSpPr txBox="1"/>
      </xdr:nvSpPr>
      <xdr:spPr>
        <a:xfrm>
          <a:off x="9467850" y="12760960"/>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68580</xdr:rowOff>
    </xdr:from>
    <xdr:to>
      <xdr:col>55</xdr:col>
      <xdr:colOff>88900</xdr:colOff>
      <xdr:row>77</xdr:row>
      <xdr:rowOff>68580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9359900" y="129806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7620</xdr:rowOff>
    </xdr:from>
    <xdr:ext cx="468630" cy="253365"/>
    <xdr:sp macro="" textlink="">
      <xdr:nvSpPr>
        <xdr:cNvPr id="349" name="【公営住宅】&#10;一人当たり面積平均値テキスト">
          <a:extLst>
            <a:ext uri="{FF2B5EF4-FFF2-40B4-BE49-F238E27FC236}">
              <a16:creationId xmlns:a16="http://schemas.microsoft.com/office/drawing/2014/main" id="{00000000-0008-0000-0F00-00005D010000}"/>
            </a:ext>
          </a:extLst>
        </xdr:cNvPr>
        <xdr:cNvSpPr txBox="1"/>
      </xdr:nvSpPr>
      <xdr:spPr>
        <a:xfrm>
          <a:off x="9467850" y="1426083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153035</xdr:rowOff>
    </xdr:from>
    <xdr:to>
      <xdr:col>55</xdr:col>
      <xdr:colOff>50800</xdr:colOff>
      <xdr:row>86</xdr:row>
      <xdr:rowOff>85090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9398000" y="14406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154940</xdr:rowOff>
    </xdr:from>
    <xdr:to>
      <xdr:col>50</xdr:col>
      <xdr:colOff>165100</xdr:colOff>
      <xdr:row>86</xdr:row>
      <xdr:rowOff>86995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8636000" y="144081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157480</xdr:rowOff>
    </xdr:from>
    <xdr:to>
      <xdr:col>46</xdr:col>
      <xdr:colOff>38100</xdr:colOff>
      <xdr:row>86</xdr:row>
      <xdr:rowOff>89535</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842250" y="144106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156210</xdr:rowOff>
    </xdr:from>
    <xdr:to>
      <xdr:col>41</xdr:col>
      <xdr:colOff>101600</xdr:colOff>
      <xdr:row>86</xdr:row>
      <xdr:rowOff>88265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029450" y="144094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33655</xdr:rowOff>
    </xdr:from>
    <xdr:to>
      <xdr:col>36</xdr:col>
      <xdr:colOff>165100</xdr:colOff>
      <xdr:row>86</xdr:row>
      <xdr:rowOff>132715</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235700" y="14454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40005</xdr:rowOff>
    </xdr:from>
    <xdr:to>
      <xdr:col>55</xdr:col>
      <xdr:colOff>50800</xdr:colOff>
      <xdr:row>86</xdr:row>
      <xdr:rowOff>140335</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398000" y="1446085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132080</xdr:rowOff>
    </xdr:from>
    <xdr:ext cx="468630" cy="253365"/>
    <xdr:sp macro="" textlink="">
      <xdr:nvSpPr>
        <xdr:cNvPr id="361" name="【公営住宅】&#10;一人当たり面積該当値テキスト">
          <a:extLst>
            <a:ext uri="{FF2B5EF4-FFF2-40B4-BE49-F238E27FC236}">
              <a16:creationId xmlns:a16="http://schemas.microsoft.com/office/drawing/2014/main" id="{00000000-0008-0000-0F00-000069010000}"/>
            </a:ext>
          </a:extLst>
        </xdr:cNvPr>
        <xdr:cNvSpPr txBox="1"/>
      </xdr:nvSpPr>
      <xdr:spPr>
        <a:xfrm>
          <a:off x="9467850" y="143852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40640</xdr:rowOff>
    </xdr:from>
    <xdr:to>
      <xdr:col>50</xdr:col>
      <xdr:colOff>165100</xdr:colOff>
      <xdr:row>86</xdr:row>
      <xdr:rowOff>140335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36000" y="144614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90170</xdr:rowOff>
    </xdr:from>
    <xdr:to>
      <xdr:col>55</xdr:col>
      <xdr:colOff>0</xdr:colOff>
      <xdr:row>86</xdr:row>
      <xdr:rowOff>90805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686800" y="1451102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40640</xdr:rowOff>
    </xdr:from>
    <xdr:to>
      <xdr:col>46</xdr:col>
      <xdr:colOff>38100</xdr:colOff>
      <xdr:row>86</xdr:row>
      <xdr:rowOff>140335</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42250" y="144614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90805</xdr:rowOff>
    </xdr:from>
    <xdr:to>
      <xdr:col>50</xdr:col>
      <xdr:colOff>114300</xdr:colOff>
      <xdr:row>86</xdr:row>
      <xdr:rowOff>90805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86700" y="14511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41275</xdr:rowOff>
    </xdr:from>
    <xdr:to>
      <xdr:col>41</xdr:col>
      <xdr:colOff>101600</xdr:colOff>
      <xdr:row>86</xdr:row>
      <xdr:rowOff>140970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029450" y="14462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90805</xdr:rowOff>
    </xdr:from>
    <xdr:to>
      <xdr:col>45</xdr:col>
      <xdr:colOff>171450</xdr:colOff>
      <xdr:row>86</xdr:row>
      <xdr:rowOff>91440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7080250" y="1451165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41275</xdr:rowOff>
    </xdr:from>
    <xdr:to>
      <xdr:col>36</xdr:col>
      <xdr:colOff>165100</xdr:colOff>
      <xdr:row>86</xdr:row>
      <xdr:rowOff>140970</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235700" y="144621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91440</xdr:rowOff>
    </xdr:from>
    <xdr:to>
      <xdr:col>41</xdr:col>
      <xdr:colOff>50800</xdr:colOff>
      <xdr:row>86</xdr:row>
      <xdr:rowOff>91440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flipV="1">
          <a:off x="6286500" y="14512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103505</xdr:rowOff>
    </xdr:from>
    <xdr:ext cx="469900" cy="252095"/>
    <xdr:sp macro="" textlink="">
      <xdr:nvSpPr>
        <xdr:cNvPr id="370" name="n_1aveValue【公営住宅】&#10;一人当たり面積">
          <a:extLst>
            <a:ext uri="{FF2B5EF4-FFF2-40B4-BE49-F238E27FC236}">
              <a16:creationId xmlns:a16="http://schemas.microsoft.com/office/drawing/2014/main" id="{00000000-0008-0000-0F00-000072010000}"/>
            </a:ext>
          </a:extLst>
        </xdr:cNvPr>
        <xdr:cNvSpPr txBox="1"/>
      </xdr:nvSpPr>
      <xdr:spPr>
        <a:xfrm>
          <a:off x="8458200" y="141890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106045</xdr:rowOff>
    </xdr:from>
    <xdr:ext cx="469900" cy="252095"/>
    <xdr:sp macro="" textlink="">
      <xdr:nvSpPr>
        <xdr:cNvPr id="371" name="n_2aveValue【公営住宅】&#10;一人当たり面積">
          <a:extLst>
            <a:ext uri="{FF2B5EF4-FFF2-40B4-BE49-F238E27FC236}">
              <a16:creationId xmlns:a16="http://schemas.microsoft.com/office/drawing/2014/main" id="{00000000-0008-0000-0F00-000073010000}"/>
            </a:ext>
          </a:extLst>
        </xdr:cNvPr>
        <xdr:cNvSpPr txBox="1"/>
      </xdr:nvSpPr>
      <xdr:spPr>
        <a:xfrm>
          <a:off x="7677150" y="141916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104775</xdr:rowOff>
    </xdr:from>
    <xdr:ext cx="469900" cy="252095"/>
    <xdr:sp macro="" textlink="">
      <xdr:nvSpPr>
        <xdr:cNvPr id="372" name="n_3aveValue【公営住宅】&#10;一人当たり面積">
          <a:extLst>
            <a:ext uri="{FF2B5EF4-FFF2-40B4-BE49-F238E27FC236}">
              <a16:creationId xmlns:a16="http://schemas.microsoft.com/office/drawing/2014/main" id="{00000000-0008-0000-0F00-000074010000}"/>
            </a:ext>
          </a:extLst>
        </xdr:cNvPr>
        <xdr:cNvSpPr txBox="1"/>
      </xdr:nvSpPr>
      <xdr:spPr>
        <a:xfrm>
          <a:off x="6864350" y="141903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149225</xdr:rowOff>
    </xdr:from>
    <xdr:ext cx="469900" cy="253365"/>
    <xdr:sp macro="" textlink="">
      <xdr:nvSpPr>
        <xdr:cNvPr id="373" name="n_4aveValue【公営住宅】&#10;一人当たり面積">
          <a:extLst>
            <a:ext uri="{FF2B5EF4-FFF2-40B4-BE49-F238E27FC236}">
              <a16:creationId xmlns:a16="http://schemas.microsoft.com/office/drawing/2014/main" id="{00000000-0008-0000-0F00-000075010000}"/>
            </a:ext>
          </a:extLst>
        </xdr:cNvPr>
        <xdr:cNvSpPr txBox="1"/>
      </xdr:nvSpPr>
      <xdr:spPr>
        <a:xfrm>
          <a:off x="6070600" y="14234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131445</xdr:rowOff>
    </xdr:from>
    <xdr:ext cx="469900" cy="253365"/>
    <xdr:sp macro="" textlink="">
      <xdr:nvSpPr>
        <xdr:cNvPr id="374" name="n_1mainValue【公営住宅】&#10;一人当たり面積">
          <a:extLst>
            <a:ext uri="{FF2B5EF4-FFF2-40B4-BE49-F238E27FC236}">
              <a16:creationId xmlns:a16="http://schemas.microsoft.com/office/drawing/2014/main" id="{00000000-0008-0000-0F00-000076010000}"/>
            </a:ext>
          </a:extLst>
        </xdr:cNvPr>
        <xdr:cNvSpPr txBox="1"/>
      </xdr:nvSpPr>
      <xdr:spPr>
        <a:xfrm>
          <a:off x="8458200" y="14552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131445</xdr:rowOff>
    </xdr:from>
    <xdr:ext cx="469900" cy="253365"/>
    <xdr:sp macro="" textlink="">
      <xdr:nvSpPr>
        <xdr:cNvPr id="375" name="n_2mainValue【公営住宅】&#10;一人当たり面積">
          <a:extLst>
            <a:ext uri="{FF2B5EF4-FFF2-40B4-BE49-F238E27FC236}">
              <a16:creationId xmlns:a16="http://schemas.microsoft.com/office/drawing/2014/main" id="{00000000-0008-0000-0F00-000077010000}"/>
            </a:ext>
          </a:extLst>
        </xdr:cNvPr>
        <xdr:cNvSpPr txBox="1"/>
      </xdr:nvSpPr>
      <xdr:spPr>
        <a:xfrm>
          <a:off x="7677150" y="14552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132080</xdr:rowOff>
    </xdr:from>
    <xdr:ext cx="469900" cy="253365"/>
    <xdr:sp macro="" textlink="">
      <xdr:nvSpPr>
        <xdr:cNvPr id="376" name="n_3mainValue【公営住宅】&#10;一人当たり面積">
          <a:extLst>
            <a:ext uri="{FF2B5EF4-FFF2-40B4-BE49-F238E27FC236}">
              <a16:creationId xmlns:a16="http://schemas.microsoft.com/office/drawing/2014/main" id="{00000000-0008-0000-0F00-000078010000}"/>
            </a:ext>
          </a:extLst>
        </xdr:cNvPr>
        <xdr:cNvSpPr txBox="1"/>
      </xdr:nvSpPr>
      <xdr:spPr>
        <a:xfrm>
          <a:off x="6864350" y="14552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132080</xdr:rowOff>
    </xdr:from>
    <xdr:ext cx="469900" cy="253365"/>
    <xdr:sp macro="" textlink="">
      <xdr:nvSpPr>
        <xdr:cNvPr id="377" name="n_4mainValue【公営住宅】&#10;一人当たり面積">
          <a:extLst>
            <a:ext uri="{FF2B5EF4-FFF2-40B4-BE49-F238E27FC236}">
              <a16:creationId xmlns:a16="http://schemas.microsoft.com/office/drawing/2014/main" id="{00000000-0008-0000-0F00-000079010000}"/>
            </a:ext>
          </a:extLst>
        </xdr:cNvPr>
        <xdr:cNvSpPr txBox="1"/>
      </xdr:nvSpPr>
      <xdr:spPr>
        <a:xfrm>
          <a:off x="6070600" y="14552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2755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1955" cy="259080"/>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97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1955" cy="25781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97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1955" cy="2584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97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1955" cy="25908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397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84810" y="166052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F00-000092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35560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177665" y="168783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8630" cy="259080"/>
    <xdr:sp macro="" textlink="">
      <xdr:nvSpPr>
        <xdr:cNvPr id="404" name="【港湾・漁港】&#10;有形固定資産減価償却率最小値テキスト">
          <a:extLst>
            <a:ext uri="{FF2B5EF4-FFF2-40B4-BE49-F238E27FC236}">
              <a16:creationId xmlns:a16="http://schemas.microsoft.com/office/drawing/2014/main" id="{00000000-0008-0000-0F00-000094010000}"/>
            </a:ext>
          </a:extLst>
        </xdr:cNvPr>
        <xdr:cNvSpPr txBox="1"/>
      </xdr:nvSpPr>
      <xdr:spPr>
        <a:xfrm>
          <a:off x="4216400" y="18384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22860</xdr:rowOff>
    </xdr:from>
    <xdr:ext cx="339090" cy="259080"/>
    <xdr:sp macro="" textlink="">
      <xdr:nvSpPr>
        <xdr:cNvPr id="406" name="【港湾・漁港】&#10;有形固定資産減価償却率最大値テキスト">
          <a:extLst>
            <a:ext uri="{FF2B5EF4-FFF2-40B4-BE49-F238E27FC236}">
              <a16:creationId xmlns:a16="http://schemas.microsoft.com/office/drawing/2014/main" id="{00000000-0008-0000-0F00-000096010000}"/>
            </a:ext>
          </a:extLst>
        </xdr:cNvPr>
        <xdr:cNvSpPr txBox="1"/>
      </xdr:nvSpPr>
      <xdr:spPr>
        <a:xfrm>
          <a:off x="4216400" y="1665351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108450" y="16878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10795</xdr:rowOff>
    </xdr:from>
    <xdr:ext cx="403860" cy="258445"/>
    <xdr:sp macro="" textlink="">
      <xdr:nvSpPr>
        <xdr:cNvPr id="408" name="【港湾・漁港】&#10;有形固定資産減価償却率平均値テキスト">
          <a:extLst>
            <a:ext uri="{FF2B5EF4-FFF2-40B4-BE49-F238E27FC236}">
              <a16:creationId xmlns:a16="http://schemas.microsoft.com/office/drawing/2014/main" id="{00000000-0008-0000-0F00-000098010000}"/>
            </a:ext>
          </a:extLst>
        </xdr:cNvPr>
        <xdr:cNvSpPr txBox="1"/>
      </xdr:nvSpPr>
      <xdr:spPr>
        <a:xfrm>
          <a:off x="4216400" y="1767014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159385</xdr:rowOff>
    </xdr:from>
    <xdr:to>
      <xdr:col>24</xdr:col>
      <xdr:colOff>114300</xdr:colOff>
      <xdr:row>106</xdr:row>
      <xdr:rowOff>89535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12750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167640</xdr:rowOff>
    </xdr:from>
    <xdr:to>
      <xdr:col>20</xdr:col>
      <xdr:colOff>38100</xdr:colOff>
      <xdr:row>106</xdr:row>
      <xdr:rowOff>97790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384550" y="178269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120650</xdr:rowOff>
    </xdr:from>
    <xdr:to>
      <xdr:col>15</xdr:col>
      <xdr:colOff>101600</xdr:colOff>
      <xdr:row>106</xdr:row>
      <xdr:rowOff>50165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571750" y="1778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77470</xdr:rowOff>
    </xdr:from>
    <xdr:to>
      <xdr:col>10</xdr:col>
      <xdr:colOff>165100</xdr:colOff>
      <xdr:row>106</xdr:row>
      <xdr:rowOff>7620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778000" y="1773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8890</xdr:rowOff>
    </xdr:from>
    <xdr:to>
      <xdr:col>6</xdr:col>
      <xdr:colOff>38100</xdr:colOff>
      <xdr:row>106</xdr:row>
      <xdr:rowOff>110490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984250" y="17839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108</xdr:row>
      <xdr:rowOff>156210</xdr:rowOff>
    </xdr:from>
    <xdr:to>
      <xdr:col>24</xdr:col>
      <xdr:colOff>114300</xdr:colOff>
      <xdr:row>109</xdr:row>
      <xdr:rowOff>86360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12750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71120</xdr:rowOff>
    </xdr:from>
    <xdr:ext cx="468630" cy="259080"/>
    <xdr:sp macro="" textlink="">
      <xdr:nvSpPr>
        <xdr:cNvPr id="420" name="【港湾・漁港】&#10;有形固定資産減価償却率該当値テキスト">
          <a:extLst>
            <a:ext uri="{FF2B5EF4-FFF2-40B4-BE49-F238E27FC236}">
              <a16:creationId xmlns:a16="http://schemas.microsoft.com/office/drawing/2014/main" id="{00000000-0008-0000-0F00-0000A4010000}"/>
            </a:ext>
          </a:extLst>
        </xdr:cNvPr>
        <xdr:cNvSpPr txBox="1"/>
      </xdr:nvSpPr>
      <xdr:spPr>
        <a:xfrm>
          <a:off x="4216400" y="18244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108</xdr:row>
      <xdr:rowOff>156210</xdr:rowOff>
    </xdr:from>
    <xdr:to>
      <xdr:col>20</xdr:col>
      <xdr:colOff>38100</xdr:colOff>
      <xdr:row>109</xdr:row>
      <xdr:rowOff>86360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384550" y="18329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109</xdr:row>
      <xdr:rowOff>35560</xdr:rowOff>
    </xdr:from>
    <xdr:to>
      <xdr:col>24</xdr:col>
      <xdr:colOff>63500</xdr:colOff>
      <xdr:row>109</xdr:row>
      <xdr:rowOff>35560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3429000" y="183807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156210</xdr:rowOff>
    </xdr:from>
    <xdr:to>
      <xdr:col>15</xdr:col>
      <xdr:colOff>101600</xdr:colOff>
      <xdr:row>109</xdr:row>
      <xdr:rowOff>86360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57175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35560</xdr:rowOff>
    </xdr:from>
    <xdr:to>
      <xdr:col>19</xdr:col>
      <xdr:colOff>171450</xdr:colOff>
      <xdr:row>109</xdr:row>
      <xdr:rowOff>35560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622550" y="183807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156210</xdr:rowOff>
    </xdr:from>
    <xdr:to>
      <xdr:col>10</xdr:col>
      <xdr:colOff>165100</xdr:colOff>
      <xdr:row>109</xdr:row>
      <xdr:rowOff>86360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778000" y="1832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35560</xdr:rowOff>
    </xdr:from>
    <xdr:to>
      <xdr:col>15</xdr:col>
      <xdr:colOff>50800</xdr:colOff>
      <xdr:row>109</xdr:row>
      <xdr:rowOff>35560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828800" y="183807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156210</xdr:rowOff>
    </xdr:from>
    <xdr:to>
      <xdr:col>6</xdr:col>
      <xdr:colOff>38100</xdr:colOff>
      <xdr:row>109</xdr:row>
      <xdr:rowOff>86360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984250" y="183299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109</xdr:row>
      <xdr:rowOff>35560</xdr:rowOff>
    </xdr:from>
    <xdr:to>
      <xdr:col>10</xdr:col>
      <xdr:colOff>114300</xdr:colOff>
      <xdr:row>109</xdr:row>
      <xdr:rowOff>35560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028700" y="183807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114300</xdr:rowOff>
    </xdr:from>
    <xdr:ext cx="403860" cy="259080"/>
    <xdr:sp macro="" textlink="">
      <xdr:nvSpPr>
        <xdr:cNvPr id="429" name="n_1aveValue【港湾・漁港】&#10;有形固定資産減価償却率">
          <a:extLst>
            <a:ext uri="{FF2B5EF4-FFF2-40B4-BE49-F238E27FC236}">
              <a16:creationId xmlns:a16="http://schemas.microsoft.com/office/drawing/2014/main" id="{00000000-0008-0000-0F00-0000AD010000}"/>
            </a:ext>
          </a:extLst>
        </xdr:cNvPr>
        <xdr:cNvSpPr txBox="1"/>
      </xdr:nvSpPr>
      <xdr:spPr>
        <a:xfrm>
          <a:off x="3239135" y="17602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66675</xdr:rowOff>
    </xdr:from>
    <xdr:ext cx="403860" cy="257810"/>
    <xdr:sp macro="" textlink="">
      <xdr:nvSpPr>
        <xdr:cNvPr id="430" name="n_2aveValue【港湾・漁港】&#10;有形固定資産減価償却率">
          <a:extLst>
            <a:ext uri="{FF2B5EF4-FFF2-40B4-BE49-F238E27FC236}">
              <a16:creationId xmlns:a16="http://schemas.microsoft.com/office/drawing/2014/main" id="{00000000-0008-0000-0F00-0000AE010000}"/>
            </a:ext>
          </a:extLst>
        </xdr:cNvPr>
        <xdr:cNvSpPr txBox="1"/>
      </xdr:nvSpPr>
      <xdr:spPr>
        <a:xfrm>
          <a:off x="2439035" y="17554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24130</xdr:rowOff>
    </xdr:from>
    <xdr:ext cx="403860" cy="259080"/>
    <xdr:sp macro="" textlink="">
      <xdr:nvSpPr>
        <xdr:cNvPr id="431" name="n_3aveValue【港湾・漁港】&#10;有形固定資産減価償却率">
          <a:extLst>
            <a:ext uri="{FF2B5EF4-FFF2-40B4-BE49-F238E27FC236}">
              <a16:creationId xmlns:a16="http://schemas.microsoft.com/office/drawing/2014/main" id="{00000000-0008-0000-0F00-0000AF010000}"/>
            </a:ext>
          </a:extLst>
        </xdr:cNvPr>
        <xdr:cNvSpPr txBox="1"/>
      </xdr:nvSpPr>
      <xdr:spPr>
        <a:xfrm>
          <a:off x="1645285" y="175120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127000</xdr:rowOff>
    </xdr:from>
    <xdr:ext cx="405130" cy="259080"/>
    <xdr:sp macro="" textlink="">
      <xdr:nvSpPr>
        <xdr:cNvPr id="432" name="n_4aveValue【港湾・漁港】&#10;有形固定資産減価償却率">
          <a:extLst>
            <a:ext uri="{FF2B5EF4-FFF2-40B4-BE49-F238E27FC236}">
              <a16:creationId xmlns:a16="http://schemas.microsoft.com/office/drawing/2014/main" id="{00000000-0008-0000-0F00-0000B0010000}"/>
            </a:ext>
          </a:extLst>
        </xdr:cNvPr>
        <xdr:cNvSpPr txBox="1"/>
      </xdr:nvSpPr>
      <xdr:spPr>
        <a:xfrm>
          <a:off x="8515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120650</xdr:colOff>
      <xdr:row>109</xdr:row>
      <xdr:rowOff>77470</xdr:rowOff>
    </xdr:from>
    <xdr:ext cx="469900" cy="257810"/>
    <xdr:sp macro="" textlink="">
      <xdr:nvSpPr>
        <xdr:cNvPr id="433" name="n_1mainValue【港湾・漁港】&#10;有形固定資産減価償却率">
          <a:extLst>
            <a:ext uri="{FF2B5EF4-FFF2-40B4-BE49-F238E27FC236}">
              <a16:creationId xmlns:a16="http://schemas.microsoft.com/office/drawing/2014/main" id="{00000000-0008-0000-0F00-0000B1010000}"/>
            </a:ext>
          </a:extLst>
        </xdr:cNvPr>
        <xdr:cNvSpPr txBox="1"/>
      </xdr:nvSpPr>
      <xdr:spPr>
        <a:xfrm>
          <a:off x="3206750" y="184226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6350</xdr:colOff>
      <xdr:row>109</xdr:row>
      <xdr:rowOff>77470</xdr:rowOff>
    </xdr:from>
    <xdr:ext cx="469900" cy="257810"/>
    <xdr:sp macro="" textlink="">
      <xdr:nvSpPr>
        <xdr:cNvPr id="434" name="n_2mainValue【港湾・漁港】&#10;有形固定資産減価償却率">
          <a:extLst>
            <a:ext uri="{FF2B5EF4-FFF2-40B4-BE49-F238E27FC236}">
              <a16:creationId xmlns:a16="http://schemas.microsoft.com/office/drawing/2014/main" id="{00000000-0008-0000-0F00-0000B2010000}"/>
            </a:ext>
          </a:extLst>
        </xdr:cNvPr>
        <xdr:cNvSpPr txBox="1"/>
      </xdr:nvSpPr>
      <xdr:spPr>
        <a:xfrm>
          <a:off x="2406650" y="184226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69850</xdr:colOff>
      <xdr:row>109</xdr:row>
      <xdr:rowOff>77470</xdr:rowOff>
    </xdr:from>
    <xdr:ext cx="469900" cy="257810"/>
    <xdr:sp macro="" textlink="">
      <xdr:nvSpPr>
        <xdr:cNvPr id="435" name="n_3mainValue【港湾・漁港】&#10;有形固定資産減価償却率">
          <a:extLst>
            <a:ext uri="{FF2B5EF4-FFF2-40B4-BE49-F238E27FC236}">
              <a16:creationId xmlns:a16="http://schemas.microsoft.com/office/drawing/2014/main" id="{00000000-0008-0000-0F00-0000B3010000}"/>
            </a:ext>
          </a:extLst>
        </xdr:cNvPr>
        <xdr:cNvSpPr txBox="1"/>
      </xdr:nvSpPr>
      <xdr:spPr>
        <a:xfrm>
          <a:off x="1612900" y="184226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133350</xdr:colOff>
      <xdr:row>109</xdr:row>
      <xdr:rowOff>77470</xdr:rowOff>
    </xdr:from>
    <xdr:ext cx="469900" cy="257810"/>
    <xdr:sp macro="" textlink="">
      <xdr:nvSpPr>
        <xdr:cNvPr id="436" name="n_4mainValue【港湾・漁港】&#10;有形固定資産減価償却率">
          <a:extLst>
            <a:ext uri="{FF2B5EF4-FFF2-40B4-BE49-F238E27FC236}">
              <a16:creationId xmlns:a16="http://schemas.microsoft.com/office/drawing/2014/main" id="{00000000-0008-0000-0F00-0000B4010000}"/>
            </a:ext>
          </a:extLst>
        </xdr:cNvPr>
        <xdr:cNvSpPr txBox="1"/>
      </xdr:nvSpPr>
      <xdr:spPr>
        <a:xfrm>
          <a:off x="819150" y="184226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7650"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726430" y="181838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5630" cy="25781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417820" y="178028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563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17820" y="1742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563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17820" y="17040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5630" cy="25781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417820" y="166598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5800" cy="259080"/>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5327650" y="162788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F00-0000CB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116840</xdr:rowOff>
    </xdr:from>
    <xdr:to>
      <xdr:col>54</xdr:col>
      <xdr:colOff>171450</xdr:colOff>
      <xdr:row>108</xdr:row>
      <xdr:rowOff>152400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9429750" y="167474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77190" cy="257810"/>
    <xdr:sp macro="" textlink="">
      <xdr:nvSpPr>
        <xdr:cNvPr id="461" name="【港湾・漁港】&#10;一人当たり有形固定資産（償却資産）額最小値テキスト">
          <a:extLst>
            <a:ext uri="{FF2B5EF4-FFF2-40B4-BE49-F238E27FC236}">
              <a16:creationId xmlns:a16="http://schemas.microsoft.com/office/drawing/2014/main" id="{00000000-0008-0000-0F00-0000CD010000}"/>
            </a:ext>
          </a:extLst>
        </xdr:cNvPr>
        <xdr:cNvSpPr txBox="1"/>
      </xdr:nvSpPr>
      <xdr:spPr>
        <a:xfrm>
          <a:off x="9467850" y="18329910"/>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935990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63500</xdr:rowOff>
    </xdr:from>
    <xdr:ext cx="597535" cy="257810"/>
    <xdr:sp macro="" textlink="">
      <xdr:nvSpPr>
        <xdr:cNvPr id="463" name="【港湾・漁港】&#10;一人当たり有形固定資産（償却資産）額最大値テキスト">
          <a:extLst>
            <a:ext uri="{FF2B5EF4-FFF2-40B4-BE49-F238E27FC236}">
              <a16:creationId xmlns:a16="http://schemas.microsoft.com/office/drawing/2014/main" id="{00000000-0008-0000-0F00-0000CF010000}"/>
            </a:ext>
          </a:extLst>
        </xdr:cNvPr>
        <xdr:cNvSpPr txBox="1"/>
      </xdr:nvSpPr>
      <xdr:spPr>
        <a:xfrm>
          <a:off x="9467850" y="165227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116840</xdr:rowOff>
    </xdr:from>
    <xdr:to>
      <xdr:col>55</xdr:col>
      <xdr:colOff>88900</xdr:colOff>
      <xdr:row>99</xdr:row>
      <xdr:rowOff>116840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9359900" y="16747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48260</xdr:rowOff>
    </xdr:from>
    <xdr:ext cx="597535" cy="259080"/>
    <xdr:sp macro="" textlink="">
      <xdr:nvSpPr>
        <xdr:cNvPr id="465" name="【港湾・漁港】&#10;一人当たり有形固定資産（償却資産）額平均値テキスト">
          <a:extLst>
            <a:ext uri="{FF2B5EF4-FFF2-40B4-BE49-F238E27FC236}">
              <a16:creationId xmlns:a16="http://schemas.microsoft.com/office/drawing/2014/main" id="{00000000-0008-0000-0F00-0000D1010000}"/>
            </a:ext>
          </a:extLst>
        </xdr:cNvPr>
        <xdr:cNvSpPr txBox="1"/>
      </xdr:nvSpPr>
      <xdr:spPr>
        <a:xfrm>
          <a:off x="9467850" y="17879060"/>
          <a:ext cx="5975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9398000" y="1802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12065</xdr:rowOff>
    </xdr:from>
    <xdr:to>
      <xdr:col>50</xdr:col>
      <xdr:colOff>165100</xdr:colOff>
      <xdr:row>107</xdr:row>
      <xdr:rowOff>113665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86360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4445</xdr:rowOff>
    </xdr:from>
    <xdr:to>
      <xdr:col>46</xdr:col>
      <xdr:colOff>38100</xdr:colOff>
      <xdr:row>107</xdr:row>
      <xdr:rowOff>106045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842250" y="18006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46990</xdr:rowOff>
    </xdr:from>
    <xdr:to>
      <xdr:col>41</xdr:col>
      <xdr:colOff>101600</xdr:colOff>
      <xdr:row>107</xdr:row>
      <xdr:rowOff>148590</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029450" y="1804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52070</xdr:rowOff>
    </xdr:from>
    <xdr:to>
      <xdr:col>36</xdr:col>
      <xdr:colOff>165100</xdr:colOff>
      <xdr:row>106</xdr:row>
      <xdr:rowOff>153670</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2357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96520</xdr:rowOff>
    </xdr:from>
    <xdr:to>
      <xdr:col>55</xdr:col>
      <xdr:colOff>50800</xdr:colOff>
      <xdr:row>109</xdr:row>
      <xdr:rowOff>26670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398000" y="18270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11430</xdr:rowOff>
    </xdr:from>
    <xdr:ext cx="468630" cy="259080"/>
    <xdr:sp macro="" textlink="">
      <xdr:nvSpPr>
        <xdr:cNvPr id="477" name="【港湾・漁港】&#10;一人当たり有形固定資産（償却資産）額該当値テキスト">
          <a:extLst>
            <a:ext uri="{FF2B5EF4-FFF2-40B4-BE49-F238E27FC236}">
              <a16:creationId xmlns:a16="http://schemas.microsoft.com/office/drawing/2014/main" id="{00000000-0008-0000-0F00-0000DD010000}"/>
            </a:ext>
          </a:extLst>
        </xdr:cNvPr>
        <xdr:cNvSpPr txBox="1"/>
      </xdr:nvSpPr>
      <xdr:spPr>
        <a:xfrm>
          <a:off x="9467850" y="181851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96520</xdr:rowOff>
    </xdr:from>
    <xdr:to>
      <xdr:col>50</xdr:col>
      <xdr:colOff>165100</xdr:colOff>
      <xdr:row>109</xdr:row>
      <xdr:rowOff>26670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360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147320</xdr:rowOff>
    </xdr:from>
    <xdr:to>
      <xdr:col>55</xdr:col>
      <xdr:colOff>0</xdr:colOff>
      <xdr:row>108</xdr:row>
      <xdr:rowOff>147320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686800" y="1832102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96520</xdr:rowOff>
    </xdr:from>
    <xdr:to>
      <xdr:col>46</xdr:col>
      <xdr:colOff>38100</xdr:colOff>
      <xdr:row>109</xdr:row>
      <xdr:rowOff>26670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42250" y="182702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108</xdr:row>
      <xdr:rowOff>147320</xdr:rowOff>
    </xdr:from>
    <xdr:to>
      <xdr:col>50</xdr:col>
      <xdr:colOff>114300</xdr:colOff>
      <xdr:row>108</xdr:row>
      <xdr:rowOff>147320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86700" y="183210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96520</xdr:rowOff>
    </xdr:from>
    <xdr:to>
      <xdr:col>41</xdr:col>
      <xdr:colOff>101600</xdr:colOff>
      <xdr:row>109</xdr:row>
      <xdr:rowOff>26670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02945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147320</xdr:rowOff>
    </xdr:from>
    <xdr:to>
      <xdr:col>45</xdr:col>
      <xdr:colOff>171450</xdr:colOff>
      <xdr:row>108</xdr:row>
      <xdr:rowOff>147320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080250" y="1832102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96520</xdr:rowOff>
    </xdr:from>
    <xdr:to>
      <xdr:col>36</xdr:col>
      <xdr:colOff>165100</xdr:colOff>
      <xdr:row>109</xdr:row>
      <xdr:rowOff>26670</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235700" y="1827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147320</xdr:rowOff>
    </xdr:from>
    <xdr:to>
      <xdr:col>41</xdr:col>
      <xdr:colOff>50800</xdr:colOff>
      <xdr:row>108</xdr:row>
      <xdr:rowOff>147320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286500" y="1832102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105</xdr:row>
      <xdr:rowOff>130175</xdr:rowOff>
    </xdr:from>
    <xdr:ext cx="598805" cy="259080"/>
    <xdr:sp macro="" textlink="">
      <xdr:nvSpPr>
        <xdr:cNvPr id="486" name="n_1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8401050" y="17789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105</xdr:row>
      <xdr:rowOff>122555</xdr:rowOff>
    </xdr:from>
    <xdr:ext cx="597535" cy="257810"/>
    <xdr:sp macro="" textlink="">
      <xdr:nvSpPr>
        <xdr:cNvPr id="487" name="n_2ave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7612380" y="1778190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105</xdr:row>
      <xdr:rowOff>165100</xdr:rowOff>
    </xdr:from>
    <xdr:ext cx="597535" cy="259080"/>
    <xdr:sp macro="" textlink="">
      <xdr:nvSpPr>
        <xdr:cNvPr id="488" name="n_3ave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6818630" y="178244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104</xdr:row>
      <xdr:rowOff>170180</xdr:rowOff>
    </xdr:from>
    <xdr:ext cx="597535" cy="259080"/>
    <xdr:sp macro="" textlink="">
      <xdr:nvSpPr>
        <xdr:cNvPr id="489" name="n_4ave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6005830" y="176580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205,916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109</xdr:row>
      <xdr:rowOff>17780</xdr:rowOff>
    </xdr:from>
    <xdr:ext cx="469900" cy="257810"/>
    <xdr:sp macro="" textlink="">
      <xdr:nvSpPr>
        <xdr:cNvPr id="490" name="n_1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845820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109</xdr:row>
      <xdr:rowOff>17780</xdr:rowOff>
    </xdr:from>
    <xdr:ext cx="469900" cy="257810"/>
    <xdr:sp macro="" textlink="">
      <xdr:nvSpPr>
        <xdr:cNvPr id="491" name="n_2mainValue【港湾・漁港】&#10;一人当たり有形固定資産（償却資産）額">
          <a:extLst>
            <a:ext uri="{FF2B5EF4-FFF2-40B4-BE49-F238E27FC236}">
              <a16:creationId xmlns:a16="http://schemas.microsoft.com/office/drawing/2014/main" id="{00000000-0008-0000-0F00-0000EB010000}"/>
            </a:ext>
          </a:extLst>
        </xdr:cNvPr>
        <xdr:cNvSpPr txBox="1"/>
      </xdr:nvSpPr>
      <xdr:spPr>
        <a:xfrm>
          <a:off x="767715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109</xdr:row>
      <xdr:rowOff>17780</xdr:rowOff>
    </xdr:from>
    <xdr:ext cx="469900" cy="257810"/>
    <xdr:sp macro="" textlink="">
      <xdr:nvSpPr>
        <xdr:cNvPr id="492" name="n_3mainValue【港湾・漁港】&#10;一人当たり有形固定資産（償却資産）額">
          <a:extLst>
            <a:ext uri="{FF2B5EF4-FFF2-40B4-BE49-F238E27FC236}">
              <a16:creationId xmlns:a16="http://schemas.microsoft.com/office/drawing/2014/main" id="{00000000-0008-0000-0F00-0000EC010000}"/>
            </a:ext>
          </a:extLst>
        </xdr:cNvPr>
        <xdr:cNvSpPr txBox="1"/>
      </xdr:nvSpPr>
      <xdr:spPr>
        <a:xfrm>
          <a:off x="686435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109</xdr:row>
      <xdr:rowOff>17780</xdr:rowOff>
    </xdr:from>
    <xdr:ext cx="469900" cy="257810"/>
    <xdr:sp macro="" textlink="">
      <xdr:nvSpPr>
        <xdr:cNvPr id="493" name="n_4mainValue【港湾・漁港】&#10;一人当たり有形固定資産（償却資産）額">
          <a:extLst>
            <a:ext uri="{FF2B5EF4-FFF2-40B4-BE49-F238E27FC236}">
              <a16:creationId xmlns:a16="http://schemas.microsoft.com/office/drawing/2014/main" id="{00000000-0008-0000-0F00-0000ED010000}"/>
            </a:ext>
          </a:extLst>
        </xdr:cNvPr>
        <xdr:cNvSpPr txBox="1"/>
      </xdr:nvSpPr>
      <xdr:spPr>
        <a:xfrm>
          <a:off x="6070600" y="18362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8426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09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0906760" y="50806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7" name="【認定こども園・幼稚園・保育所】&#10;有形固定資産減価償却率グラフ枠">
          <a:extLst>
            <a:ext uri="{FF2B5EF4-FFF2-40B4-BE49-F238E27FC236}">
              <a16:creationId xmlns:a16="http://schemas.microsoft.com/office/drawing/2014/main" id="{00000000-0008-0000-0F00-000005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39370</xdr:rowOff>
    </xdr:from>
    <xdr:to>
      <xdr:col>85</xdr:col>
      <xdr:colOff>126365</xdr:colOff>
      <xdr:row>42</xdr:row>
      <xdr:rowOff>37465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4699615" y="574294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8630" cy="253365"/>
    <xdr:sp macro="" textlink="">
      <xdr:nvSpPr>
        <xdr:cNvPr id="519" name="【認定こども園・幼稚園・保育所】&#10;有形固定資産減価償却率最小値テキスト">
          <a:extLst>
            <a:ext uri="{FF2B5EF4-FFF2-40B4-BE49-F238E27FC236}">
              <a16:creationId xmlns:a16="http://schemas.microsoft.com/office/drawing/2014/main" id="{00000000-0008-0000-0F00-000007020000}"/>
            </a:ext>
          </a:extLst>
        </xdr:cNvPr>
        <xdr:cNvSpPr txBox="1"/>
      </xdr:nvSpPr>
      <xdr:spPr>
        <a:xfrm>
          <a:off x="14738350" y="70853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154305</xdr:rowOff>
    </xdr:from>
    <xdr:ext cx="403860" cy="253365"/>
    <xdr:sp macro="" textlink="">
      <xdr:nvSpPr>
        <xdr:cNvPr id="521" name="【認定こども園・幼稚園・保育所】&#10;有形固定資産減価償却率最大値テキスト">
          <a:extLst>
            <a:ext uri="{FF2B5EF4-FFF2-40B4-BE49-F238E27FC236}">
              <a16:creationId xmlns:a16="http://schemas.microsoft.com/office/drawing/2014/main" id="{00000000-0008-0000-0F00-000009020000}"/>
            </a:ext>
          </a:extLst>
        </xdr:cNvPr>
        <xdr:cNvSpPr txBox="1"/>
      </xdr:nvSpPr>
      <xdr:spPr>
        <a:xfrm>
          <a:off x="14738350" y="55225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39370</xdr:rowOff>
    </xdr:from>
    <xdr:to>
      <xdr:col>86</xdr:col>
      <xdr:colOff>25400</xdr:colOff>
      <xdr:row>34</xdr:row>
      <xdr:rowOff>39370</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4611350" y="5742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106680</xdr:rowOff>
    </xdr:from>
    <xdr:ext cx="403860" cy="252095"/>
    <xdr:sp macro="" textlink="">
      <xdr:nvSpPr>
        <xdr:cNvPr id="523" name="【認定こども園・幼稚園・保育所】&#10;有形固定資産減価償却率平均値テキスト">
          <a:extLst>
            <a:ext uri="{FF2B5EF4-FFF2-40B4-BE49-F238E27FC236}">
              <a16:creationId xmlns:a16="http://schemas.microsoft.com/office/drawing/2014/main" id="{00000000-0008-0000-0F00-00000B020000}"/>
            </a:ext>
          </a:extLst>
        </xdr:cNvPr>
        <xdr:cNvSpPr txBox="1"/>
      </xdr:nvSpPr>
      <xdr:spPr>
        <a:xfrm>
          <a:off x="14738350" y="614553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84455</xdr:rowOff>
    </xdr:from>
    <xdr:to>
      <xdr:col>85</xdr:col>
      <xdr:colOff>171450</xdr:colOff>
      <xdr:row>38</xdr:row>
      <xdr:rowOff>16510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649450" y="62909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66040</xdr:rowOff>
    </xdr:from>
    <xdr:to>
      <xdr:col>81</xdr:col>
      <xdr:colOff>101600</xdr:colOff>
      <xdr:row>37</xdr:row>
      <xdr:rowOff>165100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887450" y="62725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24765</xdr:rowOff>
    </xdr:from>
    <xdr:to>
      <xdr:col>76</xdr:col>
      <xdr:colOff>165100</xdr:colOff>
      <xdr:row>37</xdr:row>
      <xdr:rowOff>124460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3093700" y="6231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113030</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2299950" y="6220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112395</xdr:rowOff>
    </xdr:from>
    <xdr:to>
      <xdr:col>67</xdr:col>
      <xdr:colOff>101600</xdr:colOff>
      <xdr:row>37</xdr:row>
      <xdr:rowOff>43815</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1487150" y="6151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130810</xdr:rowOff>
    </xdr:from>
    <xdr:to>
      <xdr:col>85</xdr:col>
      <xdr:colOff>171450</xdr:colOff>
      <xdr:row>41</xdr:row>
      <xdr:rowOff>62230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4649450" y="68402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109855</xdr:rowOff>
    </xdr:from>
    <xdr:ext cx="403860" cy="252095"/>
    <xdr:sp macro="" textlink="">
      <xdr:nvSpPr>
        <xdr:cNvPr id="535" name="【認定こども園・幼稚園・保育所】&#10;有形固定資産減価償却率該当値テキスト">
          <a:extLst>
            <a:ext uri="{FF2B5EF4-FFF2-40B4-BE49-F238E27FC236}">
              <a16:creationId xmlns:a16="http://schemas.microsoft.com/office/drawing/2014/main" id="{00000000-0008-0000-0F00-000017020000}"/>
            </a:ext>
          </a:extLst>
        </xdr:cNvPr>
        <xdr:cNvSpPr txBox="1"/>
      </xdr:nvSpPr>
      <xdr:spPr>
        <a:xfrm>
          <a:off x="14738350" y="68192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108585</xdr:rowOff>
    </xdr:from>
    <xdr:to>
      <xdr:col>81</xdr:col>
      <xdr:colOff>101600</xdr:colOff>
      <xdr:row>41</xdr:row>
      <xdr:rowOff>40005</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3887450" y="6817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158750</xdr:rowOff>
    </xdr:from>
    <xdr:to>
      <xdr:col>85</xdr:col>
      <xdr:colOff>127000</xdr:colOff>
      <xdr:row>41</xdr:row>
      <xdr:rowOff>13335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3938250" y="6868160"/>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84455</xdr:rowOff>
    </xdr:from>
    <xdr:to>
      <xdr:col>76</xdr:col>
      <xdr:colOff>165100</xdr:colOff>
      <xdr:row>41</xdr:row>
      <xdr:rowOff>16510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093700" y="67938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133985</xdr:rowOff>
    </xdr:from>
    <xdr:to>
      <xdr:col>81</xdr:col>
      <xdr:colOff>50800</xdr:colOff>
      <xdr:row>40</xdr:row>
      <xdr:rowOff>158750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144500" y="684339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50800</xdr:rowOff>
    </xdr:from>
    <xdr:to>
      <xdr:col>72</xdr:col>
      <xdr:colOff>38100</xdr:colOff>
      <xdr:row>40</xdr:row>
      <xdr:rowOff>150495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299950" y="67602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100330</xdr:rowOff>
    </xdr:from>
    <xdr:to>
      <xdr:col>76</xdr:col>
      <xdr:colOff>114300</xdr:colOff>
      <xdr:row>40</xdr:row>
      <xdr:rowOff>133985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2344400" y="680974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17145</xdr:rowOff>
    </xdr:from>
    <xdr:to>
      <xdr:col>67</xdr:col>
      <xdr:colOff>101600</xdr:colOff>
      <xdr:row>40</xdr:row>
      <xdr:rowOff>116840</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1487150" y="6726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67310</xdr:rowOff>
    </xdr:from>
    <xdr:to>
      <xdr:col>71</xdr:col>
      <xdr:colOff>171450</xdr:colOff>
      <xdr:row>40</xdr:row>
      <xdr:rowOff>100330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1537950" y="6776720"/>
          <a:ext cx="8064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13970</xdr:rowOff>
    </xdr:from>
    <xdr:ext cx="403860" cy="252095"/>
    <xdr:sp macro="" textlink="">
      <xdr:nvSpPr>
        <xdr:cNvPr id="544" name="n_1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3742035" y="60528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140335</xdr:rowOff>
    </xdr:from>
    <xdr:ext cx="403860" cy="252095"/>
    <xdr:sp macro="" textlink="">
      <xdr:nvSpPr>
        <xdr:cNvPr id="545" name="n_2ave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2960985" y="60115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128905</xdr:rowOff>
    </xdr:from>
    <xdr:ext cx="405130" cy="253365"/>
    <xdr:sp macro="" textlink="">
      <xdr:nvSpPr>
        <xdr:cNvPr id="546" name="n_3ave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2167235" y="60001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60325</xdr:rowOff>
    </xdr:from>
    <xdr:ext cx="403860" cy="253365"/>
    <xdr:sp macro="" textlink="">
      <xdr:nvSpPr>
        <xdr:cNvPr id="547" name="n_4ave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1354435" y="59315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31750</xdr:rowOff>
    </xdr:from>
    <xdr:ext cx="403860" cy="252095"/>
    <xdr:sp macro="" textlink="">
      <xdr:nvSpPr>
        <xdr:cNvPr id="548" name="n_1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3742035" y="69088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6985</xdr:rowOff>
    </xdr:from>
    <xdr:ext cx="403860" cy="253365"/>
    <xdr:sp macro="" textlink="">
      <xdr:nvSpPr>
        <xdr:cNvPr id="549" name="n_2mainValue【認定こども園・幼稚園・保育所】&#10;有形固定資産減価償却率">
          <a:extLst>
            <a:ext uri="{FF2B5EF4-FFF2-40B4-BE49-F238E27FC236}">
              <a16:creationId xmlns:a16="http://schemas.microsoft.com/office/drawing/2014/main" id="{00000000-0008-0000-0F00-000025020000}"/>
            </a:ext>
          </a:extLst>
        </xdr:cNvPr>
        <xdr:cNvSpPr txBox="1"/>
      </xdr:nvSpPr>
      <xdr:spPr>
        <a:xfrm>
          <a:off x="12960985" y="68840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141605</xdr:rowOff>
    </xdr:from>
    <xdr:ext cx="405130" cy="252095"/>
    <xdr:sp macro="" textlink="">
      <xdr:nvSpPr>
        <xdr:cNvPr id="550" name="n_3mainValue【認定こども園・幼稚園・保育所】&#10;有形固定資産減価償却率">
          <a:extLst>
            <a:ext uri="{FF2B5EF4-FFF2-40B4-BE49-F238E27FC236}">
              <a16:creationId xmlns:a16="http://schemas.microsoft.com/office/drawing/2014/main" id="{00000000-0008-0000-0F00-000026020000}"/>
            </a:ext>
          </a:extLst>
        </xdr:cNvPr>
        <xdr:cNvSpPr txBox="1"/>
      </xdr:nvSpPr>
      <xdr:spPr>
        <a:xfrm>
          <a:off x="12167235" y="685101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107950</xdr:rowOff>
    </xdr:from>
    <xdr:ext cx="403860" cy="252095"/>
    <xdr:sp macro="" textlink="">
      <xdr:nvSpPr>
        <xdr:cNvPr id="551" name="n_4mainValue【認定こども園・幼稚園・保育所】&#10;有形固定資産減価償却率">
          <a:extLst>
            <a:ext uri="{FF2B5EF4-FFF2-40B4-BE49-F238E27FC236}">
              <a16:creationId xmlns:a16="http://schemas.microsoft.com/office/drawing/2014/main" id="{00000000-0008-0000-0F00-000027020000}"/>
            </a:ext>
          </a:extLst>
        </xdr:cNvPr>
        <xdr:cNvSpPr txBox="1"/>
      </xdr:nvSpPr>
      <xdr:spPr>
        <a:xfrm>
          <a:off x="11354435" y="68173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6090" cy="25209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6048990" y="68687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6090" cy="25209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6048990" y="642175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6090" cy="25209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6048990" y="597471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6090" cy="25209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6048990" y="552767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6090" cy="25209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604899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2" name="【認定こども園・幼稚園・保育所】&#10;一人当たり面積グラフ枠">
          <a:extLst>
            <a:ext uri="{FF2B5EF4-FFF2-40B4-BE49-F238E27FC236}">
              <a16:creationId xmlns:a16="http://schemas.microsoft.com/office/drawing/2014/main" id="{00000000-0008-0000-0F00-00003C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76835</xdr:rowOff>
    </xdr:from>
    <xdr:to>
      <xdr:col>116</xdr:col>
      <xdr:colOff>62865</xdr:colOff>
      <xdr:row>41</xdr:row>
      <xdr:rowOff>110490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19951065" y="5780405"/>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114300</xdr:rowOff>
    </xdr:from>
    <xdr:ext cx="468630" cy="253365"/>
    <xdr:sp macro="" textlink="">
      <xdr:nvSpPr>
        <xdr:cNvPr id="574" name="【認定こども園・幼稚園・保育所】&#10;一人当たり面積最小値テキスト">
          <a:extLst>
            <a:ext uri="{FF2B5EF4-FFF2-40B4-BE49-F238E27FC236}">
              <a16:creationId xmlns:a16="http://schemas.microsoft.com/office/drawing/2014/main" id="{00000000-0008-0000-0F00-00003E020000}"/>
            </a:ext>
          </a:extLst>
        </xdr:cNvPr>
        <xdr:cNvSpPr txBox="1"/>
      </xdr:nvSpPr>
      <xdr:spPr>
        <a:xfrm>
          <a:off x="19989800" y="699135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9881850" y="6987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24765</xdr:rowOff>
    </xdr:from>
    <xdr:ext cx="468630" cy="253365"/>
    <xdr:sp macro="" textlink="">
      <xdr:nvSpPr>
        <xdr:cNvPr id="576" name="【認定こども園・幼稚園・保育所】&#10;一人当たり面積最大値テキスト">
          <a:extLst>
            <a:ext uri="{FF2B5EF4-FFF2-40B4-BE49-F238E27FC236}">
              <a16:creationId xmlns:a16="http://schemas.microsoft.com/office/drawing/2014/main" id="{00000000-0008-0000-0F00-000040020000}"/>
            </a:ext>
          </a:extLst>
        </xdr:cNvPr>
        <xdr:cNvSpPr txBox="1"/>
      </xdr:nvSpPr>
      <xdr:spPr>
        <a:xfrm>
          <a:off x="19989800" y="556069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76835</xdr:rowOff>
    </xdr:from>
    <xdr:to>
      <xdr:col>116</xdr:col>
      <xdr:colOff>152400</xdr:colOff>
      <xdr:row>34</xdr:row>
      <xdr:rowOff>76835</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9881850" y="5780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41275</xdr:rowOff>
    </xdr:from>
    <xdr:ext cx="468630" cy="253365"/>
    <xdr:sp macro="" textlink="">
      <xdr:nvSpPr>
        <xdr:cNvPr id="578" name="【認定こども園・幼稚園・保育所】&#10;一人当たり面積平均値テキスト">
          <a:extLst>
            <a:ext uri="{FF2B5EF4-FFF2-40B4-BE49-F238E27FC236}">
              <a16:creationId xmlns:a16="http://schemas.microsoft.com/office/drawing/2014/main" id="{00000000-0008-0000-0F00-000042020000}"/>
            </a:ext>
          </a:extLst>
        </xdr:cNvPr>
        <xdr:cNvSpPr txBox="1"/>
      </xdr:nvSpPr>
      <xdr:spPr>
        <a:xfrm>
          <a:off x="19989800" y="658304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62230</xdr:rowOff>
    </xdr:from>
    <xdr:to>
      <xdr:col>116</xdr:col>
      <xdr:colOff>114300</xdr:colOff>
      <xdr:row>39</xdr:row>
      <xdr:rowOff>162560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900900" y="66040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72390</xdr:rowOff>
    </xdr:from>
    <xdr:to>
      <xdr:col>112</xdr:col>
      <xdr:colOff>38100</xdr:colOff>
      <xdr:row>40</xdr:row>
      <xdr:rowOff>3810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9157950" y="66141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60960</xdr:rowOff>
    </xdr:from>
    <xdr:to>
      <xdr:col>107</xdr:col>
      <xdr:colOff>101600</xdr:colOff>
      <xdr:row>39</xdr:row>
      <xdr:rowOff>160655</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8345150" y="6602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73660</xdr:rowOff>
    </xdr:from>
    <xdr:to>
      <xdr:col>102</xdr:col>
      <xdr:colOff>165100</xdr:colOff>
      <xdr:row>40</xdr:row>
      <xdr:rowOff>5715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7551400" y="66154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165735</xdr:rowOff>
    </xdr:from>
    <xdr:to>
      <xdr:col>98</xdr:col>
      <xdr:colOff>38100</xdr:colOff>
      <xdr:row>39</xdr:row>
      <xdr:rowOff>97155</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6757650" y="6539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161925</xdr:rowOff>
    </xdr:from>
    <xdr:to>
      <xdr:col>116</xdr:col>
      <xdr:colOff>114300</xdr:colOff>
      <xdr:row>37</xdr:row>
      <xdr:rowOff>93345</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900900" y="6200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16510</xdr:rowOff>
    </xdr:from>
    <xdr:ext cx="468630" cy="252095"/>
    <xdr:sp macro="" textlink="">
      <xdr:nvSpPr>
        <xdr:cNvPr id="590" name="【認定こども園・幼稚園・保育所】&#10;一人当たり面積該当値テキスト">
          <a:extLst>
            <a:ext uri="{FF2B5EF4-FFF2-40B4-BE49-F238E27FC236}">
              <a16:creationId xmlns:a16="http://schemas.microsoft.com/office/drawing/2014/main" id="{00000000-0008-0000-0F00-00004E020000}"/>
            </a:ext>
          </a:extLst>
        </xdr:cNvPr>
        <xdr:cNvSpPr txBox="1"/>
      </xdr:nvSpPr>
      <xdr:spPr>
        <a:xfrm>
          <a:off x="19989800" y="605536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132080</xdr:rowOff>
    </xdr:from>
    <xdr:to>
      <xdr:col>112</xdr:col>
      <xdr:colOff>38100</xdr:colOff>
      <xdr:row>38</xdr:row>
      <xdr:rowOff>63500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9157950" y="63385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37</xdr:row>
      <xdr:rowOff>43180</xdr:rowOff>
    </xdr:from>
    <xdr:to>
      <xdr:col>116</xdr:col>
      <xdr:colOff>63500</xdr:colOff>
      <xdr:row>38</xdr:row>
      <xdr:rowOff>14605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9202400" y="6249670"/>
          <a:ext cx="7493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132080</xdr:rowOff>
    </xdr:from>
    <xdr:to>
      <xdr:col>107</xdr:col>
      <xdr:colOff>101600</xdr:colOff>
      <xdr:row>38</xdr:row>
      <xdr:rowOff>63500</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8345150" y="6338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14605</xdr:rowOff>
    </xdr:from>
    <xdr:to>
      <xdr:col>111</xdr:col>
      <xdr:colOff>171450</xdr:colOff>
      <xdr:row>38</xdr:row>
      <xdr:rowOff>14605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8395950" y="63887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151765</xdr:rowOff>
    </xdr:from>
    <xdr:to>
      <xdr:col>102</xdr:col>
      <xdr:colOff>165100</xdr:colOff>
      <xdr:row>38</xdr:row>
      <xdr:rowOff>84455</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7551400" y="63582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14605</xdr:rowOff>
    </xdr:from>
    <xdr:to>
      <xdr:col>107</xdr:col>
      <xdr:colOff>50800</xdr:colOff>
      <xdr:row>38</xdr:row>
      <xdr:rowOff>34290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7602200" y="6388735"/>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161925</xdr:rowOff>
    </xdr:from>
    <xdr:to>
      <xdr:col>98</xdr:col>
      <xdr:colOff>38100</xdr:colOff>
      <xdr:row>38</xdr:row>
      <xdr:rowOff>93345</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6757650" y="63684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38</xdr:row>
      <xdr:rowOff>34290</xdr:rowOff>
    </xdr:from>
    <xdr:to>
      <xdr:col>102</xdr:col>
      <xdr:colOff>114300</xdr:colOff>
      <xdr:row>38</xdr:row>
      <xdr:rowOff>43180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6802100" y="640842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162560</xdr:rowOff>
    </xdr:from>
    <xdr:ext cx="469900" cy="252095"/>
    <xdr:sp macro="" textlink="">
      <xdr:nvSpPr>
        <xdr:cNvPr id="599" name="n_1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18980150" y="6704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151130</xdr:rowOff>
    </xdr:from>
    <xdr:ext cx="469900" cy="253365"/>
    <xdr:sp macro="" textlink="">
      <xdr:nvSpPr>
        <xdr:cNvPr id="600" name="n_2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18180050" y="6692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164465</xdr:rowOff>
    </xdr:from>
    <xdr:ext cx="469900" cy="252095"/>
    <xdr:sp macro="" textlink="">
      <xdr:nvSpPr>
        <xdr:cNvPr id="601" name="n_3ave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17386300" y="67062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88900</xdr:rowOff>
    </xdr:from>
    <xdr:ext cx="469900" cy="251460"/>
    <xdr:sp macro="" textlink="">
      <xdr:nvSpPr>
        <xdr:cNvPr id="602" name="n_4ave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16592550" y="66306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80010</xdr:rowOff>
    </xdr:from>
    <xdr:ext cx="469900" cy="253365"/>
    <xdr:sp macro="" textlink="">
      <xdr:nvSpPr>
        <xdr:cNvPr id="603" name="n_1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18980150" y="6118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80010</xdr:rowOff>
    </xdr:from>
    <xdr:ext cx="469900" cy="253365"/>
    <xdr:sp macro="" textlink="">
      <xdr:nvSpPr>
        <xdr:cNvPr id="604" name="n_2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8180050" y="6118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99695</xdr:rowOff>
    </xdr:from>
    <xdr:ext cx="469900" cy="252730"/>
    <xdr:sp macro="" textlink="">
      <xdr:nvSpPr>
        <xdr:cNvPr id="605" name="n_3mainValue【認定こども園・幼稚園・保育所】&#10;一人当たり面積">
          <a:extLst>
            <a:ext uri="{FF2B5EF4-FFF2-40B4-BE49-F238E27FC236}">
              <a16:creationId xmlns:a16="http://schemas.microsoft.com/office/drawing/2014/main" id="{00000000-0008-0000-0F00-00005D020000}"/>
            </a:ext>
          </a:extLst>
        </xdr:cNvPr>
        <xdr:cNvSpPr txBox="1"/>
      </xdr:nvSpPr>
      <xdr:spPr>
        <a:xfrm>
          <a:off x="17386300" y="61385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109220</xdr:rowOff>
    </xdr:from>
    <xdr:ext cx="469900" cy="252095"/>
    <xdr:sp macro="" textlink="">
      <xdr:nvSpPr>
        <xdr:cNvPr id="606" name="n_4mainValue【認定こども園・幼稚園・保育所】&#10;一人当たり面積">
          <a:extLst>
            <a:ext uri="{FF2B5EF4-FFF2-40B4-BE49-F238E27FC236}">
              <a16:creationId xmlns:a16="http://schemas.microsoft.com/office/drawing/2014/main" id="{00000000-0008-0000-0F00-00005E020000}"/>
            </a:ext>
          </a:extLst>
        </xdr:cNvPr>
        <xdr:cNvSpPr txBox="1"/>
      </xdr:nvSpPr>
      <xdr:spPr>
        <a:xfrm>
          <a:off x="16592550" y="61480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6090" cy="25209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79754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6090" cy="25209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7975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5209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8426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5209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8426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5209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8426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5209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8426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209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0906760" y="880554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30" name="【学校施設】&#10;有形固定資産減価償却率グラフ枠">
          <a:extLst>
            <a:ext uri="{FF2B5EF4-FFF2-40B4-BE49-F238E27FC236}">
              <a16:creationId xmlns:a16="http://schemas.microsoft.com/office/drawing/2014/main" id="{00000000-0008-0000-0F00-000076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98425</xdr:rowOff>
    </xdr:from>
    <xdr:to>
      <xdr:col>85</xdr:col>
      <xdr:colOff>126365</xdr:colOff>
      <xdr:row>63</xdr:row>
      <xdr:rowOff>91440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4699615" y="9490075"/>
          <a:ext cx="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95250</xdr:rowOff>
    </xdr:from>
    <xdr:ext cx="403860" cy="253365"/>
    <xdr:sp macro="" textlink="">
      <xdr:nvSpPr>
        <xdr:cNvPr id="632" name="【学校施設】&#10;有形固定資産減価償却率最小値テキスト">
          <a:extLst>
            <a:ext uri="{FF2B5EF4-FFF2-40B4-BE49-F238E27FC236}">
              <a16:creationId xmlns:a16="http://schemas.microsoft.com/office/drawing/2014/main" id="{00000000-0008-0000-0F00-000078020000}"/>
            </a:ext>
          </a:extLst>
        </xdr:cNvPr>
        <xdr:cNvSpPr txBox="1"/>
      </xdr:nvSpPr>
      <xdr:spPr>
        <a:xfrm>
          <a:off x="14738350" y="106603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91440</xdr:rowOff>
    </xdr:from>
    <xdr:to>
      <xdr:col>86</xdr:col>
      <xdr:colOff>25400</xdr:colOff>
      <xdr:row>63</xdr:row>
      <xdr:rowOff>91440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611350" y="10656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46990</xdr:rowOff>
    </xdr:from>
    <xdr:ext cx="403860" cy="252095"/>
    <xdr:sp macro="" textlink="">
      <xdr:nvSpPr>
        <xdr:cNvPr id="634" name="【学校施設】&#10;有形固定資産減価償却率最大値テキスト">
          <a:extLst>
            <a:ext uri="{FF2B5EF4-FFF2-40B4-BE49-F238E27FC236}">
              <a16:creationId xmlns:a16="http://schemas.microsoft.com/office/drawing/2014/main" id="{00000000-0008-0000-0F00-00007A020000}"/>
            </a:ext>
          </a:extLst>
        </xdr:cNvPr>
        <xdr:cNvSpPr txBox="1"/>
      </xdr:nvSpPr>
      <xdr:spPr>
        <a:xfrm>
          <a:off x="14738350" y="92710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98425</xdr:rowOff>
    </xdr:from>
    <xdr:to>
      <xdr:col>86</xdr:col>
      <xdr:colOff>25400</xdr:colOff>
      <xdr:row>56</xdr:row>
      <xdr:rowOff>98425</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4611350" y="94900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32385</xdr:rowOff>
    </xdr:from>
    <xdr:ext cx="403860" cy="252095"/>
    <xdr:sp macro="" textlink="">
      <xdr:nvSpPr>
        <xdr:cNvPr id="636" name="【学校施設】&#10;有形固定資産減価償却率平均値テキスト">
          <a:extLst>
            <a:ext uri="{FF2B5EF4-FFF2-40B4-BE49-F238E27FC236}">
              <a16:creationId xmlns:a16="http://schemas.microsoft.com/office/drawing/2014/main" id="{00000000-0008-0000-0F00-00007C020000}"/>
            </a:ext>
          </a:extLst>
        </xdr:cNvPr>
        <xdr:cNvSpPr txBox="1"/>
      </xdr:nvSpPr>
      <xdr:spPr>
        <a:xfrm>
          <a:off x="14738350" y="992695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10160</xdr:rowOff>
    </xdr:from>
    <xdr:to>
      <xdr:col>85</xdr:col>
      <xdr:colOff>171450</xdr:colOff>
      <xdr:row>60</xdr:row>
      <xdr:rowOff>109220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649450" y="100723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99695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887450" y="10062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146050</xdr:rowOff>
    </xdr:from>
    <xdr:to>
      <xdr:col>76</xdr:col>
      <xdr:colOff>165100</xdr:colOff>
      <xdr:row>60</xdr:row>
      <xdr:rowOff>77470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3093700" y="10040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159385</xdr:rowOff>
    </xdr:from>
    <xdr:to>
      <xdr:col>72</xdr:col>
      <xdr:colOff>38100</xdr:colOff>
      <xdr:row>60</xdr:row>
      <xdr:rowOff>90805</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2299950" y="10053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94615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1487150" y="100571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209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5288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209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766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209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973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209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172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209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1366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138430</xdr:rowOff>
    </xdr:from>
    <xdr:to>
      <xdr:col>85</xdr:col>
      <xdr:colOff>171450</xdr:colOff>
      <xdr:row>62</xdr:row>
      <xdr:rowOff>70485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4649450" y="103682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117475</xdr:rowOff>
    </xdr:from>
    <xdr:ext cx="403860" cy="253365"/>
    <xdr:sp macro="" textlink="">
      <xdr:nvSpPr>
        <xdr:cNvPr id="648" name="【学校施設】&#10;有形固定資産減価償却率該当値テキスト">
          <a:extLst>
            <a:ext uri="{FF2B5EF4-FFF2-40B4-BE49-F238E27FC236}">
              <a16:creationId xmlns:a16="http://schemas.microsoft.com/office/drawing/2014/main" id="{00000000-0008-0000-0F00-000088020000}"/>
            </a:ext>
          </a:extLst>
        </xdr:cNvPr>
        <xdr:cNvSpPr txBox="1"/>
      </xdr:nvSpPr>
      <xdr:spPr>
        <a:xfrm>
          <a:off x="14738350" y="103473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112395</xdr:rowOff>
    </xdr:from>
    <xdr:to>
      <xdr:col>81</xdr:col>
      <xdr:colOff>101600</xdr:colOff>
      <xdr:row>62</xdr:row>
      <xdr:rowOff>43815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887450" y="10342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162560</xdr:rowOff>
    </xdr:from>
    <xdr:to>
      <xdr:col>85</xdr:col>
      <xdr:colOff>127000</xdr:colOff>
      <xdr:row>62</xdr:row>
      <xdr:rowOff>20320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938250" y="1039241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97155</xdr:rowOff>
    </xdr:from>
    <xdr:to>
      <xdr:col>76</xdr:col>
      <xdr:colOff>165100</xdr:colOff>
      <xdr:row>62</xdr:row>
      <xdr:rowOff>29210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093700" y="103270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147320</xdr:rowOff>
    </xdr:from>
    <xdr:to>
      <xdr:col>81</xdr:col>
      <xdr:colOff>50800</xdr:colOff>
      <xdr:row>61</xdr:row>
      <xdr:rowOff>162560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144500" y="103771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14605</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299950" y="103124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132080</xdr:rowOff>
    </xdr:from>
    <xdr:to>
      <xdr:col>76</xdr:col>
      <xdr:colOff>114300</xdr:colOff>
      <xdr:row>61</xdr:row>
      <xdr:rowOff>147320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344400" y="1036193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50800</xdr:rowOff>
    </xdr:from>
    <xdr:to>
      <xdr:col>67</xdr:col>
      <xdr:colOff>101600</xdr:colOff>
      <xdr:row>61</xdr:row>
      <xdr:rowOff>150495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1487150" y="102806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100330</xdr:rowOff>
    </xdr:from>
    <xdr:to>
      <xdr:col>71</xdr:col>
      <xdr:colOff>171450</xdr:colOff>
      <xdr:row>61</xdr:row>
      <xdr:rowOff>132080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537950" y="1033018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116205</xdr:rowOff>
    </xdr:from>
    <xdr:ext cx="403860" cy="253365"/>
    <xdr:sp macro="" textlink="">
      <xdr:nvSpPr>
        <xdr:cNvPr id="657" name="n_1aveValue【学校施設】&#10;有形固定資産減価償却率">
          <a:extLst>
            <a:ext uri="{FF2B5EF4-FFF2-40B4-BE49-F238E27FC236}">
              <a16:creationId xmlns:a16="http://schemas.microsoft.com/office/drawing/2014/main" id="{00000000-0008-0000-0F00-000091020000}"/>
            </a:ext>
          </a:extLst>
        </xdr:cNvPr>
        <xdr:cNvSpPr txBox="1"/>
      </xdr:nvSpPr>
      <xdr:spPr>
        <a:xfrm>
          <a:off x="13742035" y="98431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93980</xdr:rowOff>
    </xdr:from>
    <xdr:ext cx="403860" cy="253365"/>
    <xdr:sp macro="" textlink="">
      <xdr:nvSpPr>
        <xdr:cNvPr id="658" name="n_2aveValue【学校施設】&#10;有形固定資産減価償却率">
          <a:extLst>
            <a:ext uri="{FF2B5EF4-FFF2-40B4-BE49-F238E27FC236}">
              <a16:creationId xmlns:a16="http://schemas.microsoft.com/office/drawing/2014/main" id="{00000000-0008-0000-0F00-000092020000}"/>
            </a:ext>
          </a:extLst>
        </xdr:cNvPr>
        <xdr:cNvSpPr txBox="1"/>
      </xdr:nvSpPr>
      <xdr:spPr>
        <a:xfrm>
          <a:off x="12960985" y="98209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106680</xdr:rowOff>
    </xdr:from>
    <xdr:ext cx="405130" cy="252095"/>
    <xdr:sp macro="" textlink="">
      <xdr:nvSpPr>
        <xdr:cNvPr id="659" name="n_3aveValue【学校施設】&#10;有形固定資産減価償却率">
          <a:extLst>
            <a:ext uri="{FF2B5EF4-FFF2-40B4-BE49-F238E27FC236}">
              <a16:creationId xmlns:a16="http://schemas.microsoft.com/office/drawing/2014/main" id="{00000000-0008-0000-0F00-000093020000}"/>
            </a:ext>
          </a:extLst>
        </xdr:cNvPr>
        <xdr:cNvSpPr txBox="1"/>
      </xdr:nvSpPr>
      <xdr:spPr>
        <a:xfrm>
          <a:off x="12167235" y="983361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110490</xdr:rowOff>
    </xdr:from>
    <xdr:ext cx="403860" cy="253365"/>
    <xdr:sp macro="" textlink="">
      <xdr:nvSpPr>
        <xdr:cNvPr id="660" name="n_4aveValue【学校施設】&#10;有形固定資産減価償却率">
          <a:extLst>
            <a:ext uri="{FF2B5EF4-FFF2-40B4-BE49-F238E27FC236}">
              <a16:creationId xmlns:a16="http://schemas.microsoft.com/office/drawing/2014/main" id="{00000000-0008-0000-0F00-000094020000}"/>
            </a:ext>
          </a:extLst>
        </xdr:cNvPr>
        <xdr:cNvSpPr txBox="1"/>
      </xdr:nvSpPr>
      <xdr:spPr>
        <a:xfrm>
          <a:off x="11354435" y="983742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35560</xdr:rowOff>
    </xdr:from>
    <xdr:ext cx="403860" cy="252095"/>
    <xdr:sp macro="" textlink="">
      <xdr:nvSpPr>
        <xdr:cNvPr id="661" name="n_1mainValue【学校施設】&#10;有形固定資産減価償却率">
          <a:extLst>
            <a:ext uri="{FF2B5EF4-FFF2-40B4-BE49-F238E27FC236}">
              <a16:creationId xmlns:a16="http://schemas.microsoft.com/office/drawing/2014/main" id="{00000000-0008-0000-0F00-000095020000}"/>
            </a:ext>
          </a:extLst>
        </xdr:cNvPr>
        <xdr:cNvSpPr txBox="1"/>
      </xdr:nvSpPr>
      <xdr:spPr>
        <a:xfrm>
          <a:off x="13742035" y="1043305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20320</xdr:rowOff>
    </xdr:from>
    <xdr:ext cx="403860" cy="253365"/>
    <xdr:sp macro="" textlink="">
      <xdr:nvSpPr>
        <xdr:cNvPr id="662" name="n_2mainValue【学校施設】&#10;有形固定資産減価償却率">
          <a:extLst>
            <a:ext uri="{FF2B5EF4-FFF2-40B4-BE49-F238E27FC236}">
              <a16:creationId xmlns:a16="http://schemas.microsoft.com/office/drawing/2014/main" id="{00000000-0008-0000-0F00-000096020000}"/>
            </a:ext>
          </a:extLst>
        </xdr:cNvPr>
        <xdr:cNvSpPr txBox="1"/>
      </xdr:nvSpPr>
      <xdr:spPr>
        <a:xfrm>
          <a:off x="12960985" y="104178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5715</xdr:rowOff>
    </xdr:from>
    <xdr:ext cx="405130" cy="253365"/>
    <xdr:sp macro="" textlink="">
      <xdr:nvSpPr>
        <xdr:cNvPr id="663" name="n_3mainValue【学校施設】&#10;有形固定資産減価償却率">
          <a:extLst>
            <a:ext uri="{FF2B5EF4-FFF2-40B4-BE49-F238E27FC236}">
              <a16:creationId xmlns:a16="http://schemas.microsoft.com/office/drawing/2014/main" id="{00000000-0008-0000-0F00-000097020000}"/>
            </a:ext>
          </a:extLst>
        </xdr:cNvPr>
        <xdr:cNvSpPr txBox="1"/>
      </xdr:nvSpPr>
      <xdr:spPr>
        <a:xfrm>
          <a:off x="12167235" y="104032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141605</xdr:rowOff>
    </xdr:from>
    <xdr:ext cx="403860" cy="252095"/>
    <xdr:sp macro="" textlink="">
      <xdr:nvSpPr>
        <xdr:cNvPr id="664" name="n_4mainValue【学校施設】&#10;有形固定資産減価償却率">
          <a:extLst>
            <a:ext uri="{FF2B5EF4-FFF2-40B4-BE49-F238E27FC236}">
              <a16:creationId xmlns:a16="http://schemas.microsoft.com/office/drawing/2014/main" id="{00000000-0008-0000-0F00-000098020000}"/>
            </a:ext>
          </a:extLst>
        </xdr:cNvPr>
        <xdr:cNvSpPr txBox="1"/>
      </xdr:nvSpPr>
      <xdr:spPr>
        <a:xfrm>
          <a:off x="11354435" y="103714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8615" cy="2203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644015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6090" cy="25209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60489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6090" cy="25209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604899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6090" cy="25209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604899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6090" cy="25209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604899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6090" cy="25209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04899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84455</xdr:rowOff>
    </xdr:from>
    <xdr:ext cx="531495" cy="25209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5984855" y="88055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7" name="【学校施設】&#10;一人当たり面積グラフ枠">
          <a:extLst>
            <a:ext uri="{FF2B5EF4-FFF2-40B4-BE49-F238E27FC236}">
              <a16:creationId xmlns:a16="http://schemas.microsoft.com/office/drawing/2014/main" id="{00000000-0008-0000-0F00-0000AF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635</xdr:rowOff>
    </xdr:from>
    <xdr:to>
      <xdr:col>116</xdr:col>
      <xdr:colOff>62865</xdr:colOff>
      <xdr:row>63</xdr:row>
      <xdr:rowOff>41275</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flipV="1">
          <a:off x="19951065" y="9559925"/>
          <a:ext cx="0" cy="1046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45085</xdr:rowOff>
    </xdr:from>
    <xdr:ext cx="468630" cy="253365"/>
    <xdr:sp macro="" textlink="">
      <xdr:nvSpPr>
        <xdr:cNvPr id="689" name="【学校施設】&#10;一人当たり面積最小値テキスト">
          <a:extLst>
            <a:ext uri="{FF2B5EF4-FFF2-40B4-BE49-F238E27FC236}">
              <a16:creationId xmlns:a16="http://schemas.microsoft.com/office/drawing/2014/main" id="{00000000-0008-0000-0F00-0000B1020000}"/>
            </a:ext>
          </a:extLst>
        </xdr:cNvPr>
        <xdr:cNvSpPr txBox="1"/>
      </xdr:nvSpPr>
      <xdr:spPr>
        <a:xfrm>
          <a:off x="19989800" y="10610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41275</xdr:rowOff>
    </xdr:from>
    <xdr:to>
      <xdr:col>116</xdr:col>
      <xdr:colOff>152400</xdr:colOff>
      <xdr:row>63</xdr:row>
      <xdr:rowOff>41275</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9881850" y="10606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116205</xdr:rowOff>
    </xdr:from>
    <xdr:ext cx="468630" cy="253365"/>
    <xdr:sp macro="" textlink="">
      <xdr:nvSpPr>
        <xdr:cNvPr id="691" name="【学校施設】&#10;一人当たり面積最大値テキスト">
          <a:extLst>
            <a:ext uri="{FF2B5EF4-FFF2-40B4-BE49-F238E27FC236}">
              <a16:creationId xmlns:a16="http://schemas.microsoft.com/office/drawing/2014/main" id="{00000000-0008-0000-0F00-0000B3020000}"/>
            </a:ext>
          </a:extLst>
        </xdr:cNvPr>
        <xdr:cNvSpPr txBox="1"/>
      </xdr:nvSpPr>
      <xdr:spPr>
        <a:xfrm>
          <a:off x="19989800" y="93402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635</xdr:rowOff>
    </xdr:from>
    <xdr:to>
      <xdr:col>116</xdr:col>
      <xdr:colOff>152400</xdr:colOff>
      <xdr:row>57</xdr:row>
      <xdr:rowOff>635</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9881850" y="9559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136525</xdr:rowOff>
    </xdr:from>
    <xdr:ext cx="468630" cy="253365"/>
    <xdr:sp macro="" textlink="">
      <xdr:nvSpPr>
        <xdr:cNvPr id="693" name="【学校施設】&#10;一人当たり面積平均値テキスト">
          <a:extLst>
            <a:ext uri="{FF2B5EF4-FFF2-40B4-BE49-F238E27FC236}">
              <a16:creationId xmlns:a16="http://schemas.microsoft.com/office/drawing/2014/main" id="{00000000-0008-0000-0F00-0000B5020000}"/>
            </a:ext>
          </a:extLst>
        </xdr:cNvPr>
        <xdr:cNvSpPr txBox="1"/>
      </xdr:nvSpPr>
      <xdr:spPr>
        <a:xfrm>
          <a:off x="19989800" y="1036637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157480</xdr:rowOff>
    </xdr:from>
    <xdr:to>
      <xdr:col>116</xdr:col>
      <xdr:colOff>114300</xdr:colOff>
      <xdr:row>62</xdr:row>
      <xdr:rowOff>89535</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9900900" y="10387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163195</xdr:rowOff>
    </xdr:from>
    <xdr:to>
      <xdr:col>112</xdr:col>
      <xdr:colOff>38100</xdr:colOff>
      <xdr:row>62</xdr:row>
      <xdr:rowOff>95250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9157950" y="103930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163830</xdr:rowOff>
    </xdr:from>
    <xdr:to>
      <xdr:col>107</xdr:col>
      <xdr:colOff>101600</xdr:colOff>
      <xdr:row>62</xdr:row>
      <xdr:rowOff>95250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8345150" y="10393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5715</xdr:rowOff>
    </xdr:from>
    <xdr:to>
      <xdr:col>102</xdr:col>
      <xdr:colOff>165100</xdr:colOff>
      <xdr:row>62</xdr:row>
      <xdr:rowOff>106045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7551400" y="104032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162560</xdr:rowOff>
    </xdr:from>
    <xdr:to>
      <xdr:col>98</xdr:col>
      <xdr:colOff>38100</xdr:colOff>
      <xdr:row>62</xdr:row>
      <xdr:rowOff>94615</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6757650" y="10392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209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9780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209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90309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209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82245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209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4307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209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66306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115570</xdr:rowOff>
    </xdr:from>
    <xdr:to>
      <xdr:col>116</xdr:col>
      <xdr:colOff>114300</xdr:colOff>
      <xdr:row>62</xdr:row>
      <xdr:rowOff>47625</xdr:rowOff>
    </xdr:to>
    <xdr:sp macro="" textlink="">
      <xdr:nvSpPr>
        <xdr:cNvPr id="704" name="楕円 703">
          <a:extLst>
            <a:ext uri="{FF2B5EF4-FFF2-40B4-BE49-F238E27FC236}">
              <a16:creationId xmlns:a16="http://schemas.microsoft.com/office/drawing/2014/main" id="{00000000-0008-0000-0F00-0000C0020000}"/>
            </a:ext>
          </a:extLst>
        </xdr:cNvPr>
        <xdr:cNvSpPr/>
      </xdr:nvSpPr>
      <xdr:spPr>
        <a:xfrm>
          <a:off x="19900900" y="10345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137795</xdr:rowOff>
    </xdr:from>
    <xdr:ext cx="468630" cy="253365"/>
    <xdr:sp macro="" textlink="">
      <xdr:nvSpPr>
        <xdr:cNvPr id="705" name="【学校施設】&#10;一人当たり面積該当値テキスト">
          <a:extLst>
            <a:ext uri="{FF2B5EF4-FFF2-40B4-BE49-F238E27FC236}">
              <a16:creationId xmlns:a16="http://schemas.microsoft.com/office/drawing/2014/main" id="{00000000-0008-0000-0F00-0000C1020000}"/>
            </a:ext>
          </a:extLst>
        </xdr:cNvPr>
        <xdr:cNvSpPr txBox="1"/>
      </xdr:nvSpPr>
      <xdr:spPr>
        <a:xfrm>
          <a:off x="19989800" y="102000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123190</xdr:rowOff>
    </xdr:from>
    <xdr:to>
      <xdr:col>112</xdr:col>
      <xdr:colOff>38100</xdr:colOff>
      <xdr:row>62</xdr:row>
      <xdr:rowOff>54610</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157950" y="103530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165100</xdr:rowOff>
    </xdr:from>
    <xdr:to>
      <xdr:col>116</xdr:col>
      <xdr:colOff>63500</xdr:colOff>
      <xdr:row>62</xdr:row>
      <xdr:rowOff>5080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flipV="1">
          <a:off x="19202400" y="10394950"/>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116205</xdr:rowOff>
    </xdr:from>
    <xdr:to>
      <xdr:col>107</xdr:col>
      <xdr:colOff>101600</xdr:colOff>
      <xdr:row>62</xdr:row>
      <xdr:rowOff>48260</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345150" y="103460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165735</xdr:rowOff>
    </xdr:from>
    <xdr:to>
      <xdr:col>111</xdr:col>
      <xdr:colOff>171450</xdr:colOff>
      <xdr:row>62</xdr:row>
      <xdr:rowOff>5080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395950" y="1039558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138430</xdr:rowOff>
    </xdr:from>
    <xdr:to>
      <xdr:col>102</xdr:col>
      <xdr:colOff>165100</xdr:colOff>
      <xdr:row>62</xdr:row>
      <xdr:rowOff>70485</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7551400" y="103682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165735</xdr:rowOff>
    </xdr:from>
    <xdr:to>
      <xdr:col>107</xdr:col>
      <xdr:colOff>50800</xdr:colOff>
      <xdr:row>62</xdr:row>
      <xdr:rowOff>20320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17602200" y="10395585"/>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144145</xdr:rowOff>
    </xdr:from>
    <xdr:to>
      <xdr:col>98</xdr:col>
      <xdr:colOff>38100</xdr:colOff>
      <xdr:row>62</xdr:row>
      <xdr:rowOff>75565</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6757650" y="10373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20320</xdr:rowOff>
    </xdr:from>
    <xdr:to>
      <xdr:col>102</xdr:col>
      <xdr:colOff>114300</xdr:colOff>
      <xdr:row>62</xdr:row>
      <xdr:rowOff>26035</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6802100" y="1041781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86360</xdr:rowOff>
    </xdr:from>
    <xdr:ext cx="469900" cy="252095"/>
    <xdr:sp macro="" textlink="">
      <xdr:nvSpPr>
        <xdr:cNvPr id="714" name="n_1aveValue【学校施設】&#10;一人当たり面積">
          <a:extLst>
            <a:ext uri="{FF2B5EF4-FFF2-40B4-BE49-F238E27FC236}">
              <a16:creationId xmlns:a16="http://schemas.microsoft.com/office/drawing/2014/main" id="{00000000-0008-0000-0F00-0000CA020000}"/>
            </a:ext>
          </a:extLst>
        </xdr:cNvPr>
        <xdr:cNvSpPr txBox="1"/>
      </xdr:nvSpPr>
      <xdr:spPr>
        <a:xfrm>
          <a:off x="18980150" y="1048385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86995</xdr:rowOff>
    </xdr:from>
    <xdr:ext cx="469900" cy="252095"/>
    <xdr:sp macro="" textlink="">
      <xdr:nvSpPr>
        <xdr:cNvPr id="715" name="n_2aveValue【学校施設】&#10;一人当たり面積">
          <a:extLst>
            <a:ext uri="{FF2B5EF4-FFF2-40B4-BE49-F238E27FC236}">
              <a16:creationId xmlns:a16="http://schemas.microsoft.com/office/drawing/2014/main" id="{00000000-0008-0000-0F00-0000CB020000}"/>
            </a:ext>
          </a:extLst>
        </xdr:cNvPr>
        <xdr:cNvSpPr txBox="1"/>
      </xdr:nvSpPr>
      <xdr:spPr>
        <a:xfrm>
          <a:off x="18180050" y="104844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96520</xdr:rowOff>
    </xdr:from>
    <xdr:ext cx="469900" cy="253365"/>
    <xdr:sp macro="" textlink="">
      <xdr:nvSpPr>
        <xdr:cNvPr id="716" name="n_3aveValue【学校施設】&#10;一人当たり面積">
          <a:extLst>
            <a:ext uri="{FF2B5EF4-FFF2-40B4-BE49-F238E27FC236}">
              <a16:creationId xmlns:a16="http://schemas.microsoft.com/office/drawing/2014/main" id="{00000000-0008-0000-0F00-0000CC020000}"/>
            </a:ext>
          </a:extLst>
        </xdr:cNvPr>
        <xdr:cNvSpPr txBox="1"/>
      </xdr:nvSpPr>
      <xdr:spPr>
        <a:xfrm>
          <a:off x="17386300" y="10494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85725</xdr:rowOff>
    </xdr:from>
    <xdr:ext cx="469900" cy="252095"/>
    <xdr:sp macro="" textlink="">
      <xdr:nvSpPr>
        <xdr:cNvPr id="717" name="n_4aveValue【学校施設】&#10;一人当たり面積">
          <a:extLst>
            <a:ext uri="{FF2B5EF4-FFF2-40B4-BE49-F238E27FC236}">
              <a16:creationId xmlns:a16="http://schemas.microsoft.com/office/drawing/2014/main" id="{00000000-0008-0000-0F00-0000CD020000}"/>
            </a:ext>
          </a:extLst>
        </xdr:cNvPr>
        <xdr:cNvSpPr txBox="1"/>
      </xdr:nvSpPr>
      <xdr:spPr>
        <a:xfrm>
          <a:off x="16592550" y="104832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71120</xdr:rowOff>
    </xdr:from>
    <xdr:ext cx="469900" cy="252095"/>
    <xdr:sp macro="" textlink="">
      <xdr:nvSpPr>
        <xdr:cNvPr id="718" name="n_1mainValue【学校施設】&#10;一人当たり面積">
          <a:extLst>
            <a:ext uri="{FF2B5EF4-FFF2-40B4-BE49-F238E27FC236}">
              <a16:creationId xmlns:a16="http://schemas.microsoft.com/office/drawing/2014/main" id="{00000000-0008-0000-0F00-0000CE020000}"/>
            </a:ext>
          </a:extLst>
        </xdr:cNvPr>
        <xdr:cNvSpPr txBox="1"/>
      </xdr:nvSpPr>
      <xdr:spPr>
        <a:xfrm>
          <a:off x="18980150" y="101333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63500</xdr:rowOff>
    </xdr:from>
    <xdr:ext cx="469900" cy="253365"/>
    <xdr:sp macro="" textlink="">
      <xdr:nvSpPr>
        <xdr:cNvPr id="719" name="n_2mainValue【学校施設】&#10;一人当たり面積">
          <a:extLst>
            <a:ext uri="{FF2B5EF4-FFF2-40B4-BE49-F238E27FC236}">
              <a16:creationId xmlns:a16="http://schemas.microsoft.com/office/drawing/2014/main" id="{00000000-0008-0000-0F00-0000CF020000}"/>
            </a:ext>
          </a:extLst>
        </xdr:cNvPr>
        <xdr:cNvSpPr txBox="1"/>
      </xdr:nvSpPr>
      <xdr:spPr>
        <a:xfrm>
          <a:off x="18180050" y="101257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86360</xdr:rowOff>
    </xdr:from>
    <xdr:ext cx="469900" cy="252095"/>
    <xdr:sp macro="" textlink="">
      <xdr:nvSpPr>
        <xdr:cNvPr id="720" name="n_3mainValue【学校施設】&#10;一人当たり面積">
          <a:extLst>
            <a:ext uri="{FF2B5EF4-FFF2-40B4-BE49-F238E27FC236}">
              <a16:creationId xmlns:a16="http://schemas.microsoft.com/office/drawing/2014/main" id="{00000000-0008-0000-0F00-0000D0020000}"/>
            </a:ext>
          </a:extLst>
        </xdr:cNvPr>
        <xdr:cNvSpPr txBox="1"/>
      </xdr:nvSpPr>
      <xdr:spPr>
        <a:xfrm>
          <a:off x="17386300" y="1014857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92075</xdr:rowOff>
    </xdr:from>
    <xdr:ext cx="469900" cy="252095"/>
    <xdr:sp macro="" textlink="">
      <xdr:nvSpPr>
        <xdr:cNvPr id="721" name="n_4mainValue【学校施設】&#10;一人当たり面積">
          <a:extLst>
            <a:ext uri="{FF2B5EF4-FFF2-40B4-BE49-F238E27FC236}">
              <a16:creationId xmlns:a16="http://schemas.microsoft.com/office/drawing/2014/main" id="{00000000-0008-0000-0F00-0000D1020000}"/>
            </a:ext>
          </a:extLst>
        </xdr:cNvPr>
        <xdr:cNvSpPr txBox="1"/>
      </xdr:nvSpPr>
      <xdr:spPr>
        <a:xfrm>
          <a:off x="16592550" y="101542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171450</xdr:colOff>
      <xdr:row>108</xdr:row>
      <xdr:rowOff>76200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1207750" y="18249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6090" cy="259080"/>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079754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171450</xdr:colOff>
      <xdr:row>105</xdr:row>
      <xdr:rowOff>133350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1207750" y="17792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1955" cy="259080"/>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0842625" y="176504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171450</xdr:colOff>
      <xdr:row>103</xdr:row>
      <xdr:rowOff>19050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1207750" y="17335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1955" cy="259080"/>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0842625" y="17193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171450</xdr:colOff>
      <xdr:row>100</xdr:row>
      <xdr:rowOff>76200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1955" cy="259080"/>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0842625" y="16736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1955"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0842625" y="16278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F00-0000F7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10160</xdr:rowOff>
    </xdr:from>
    <xdr:to>
      <xdr:col>85</xdr:col>
      <xdr:colOff>126365</xdr:colOff>
      <xdr:row>108</xdr:row>
      <xdr:rowOff>50800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flipV="1">
          <a:off x="14699615" y="168122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54610</xdr:rowOff>
    </xdr:from>
    <xdr:ext cx="403860" cy="257810"/>
    <xdr:sp macro="" textlink="">
      <xdr:nvSpPr>
        <xdr:cNvPr id="761" name="【公民館】&#10;有形固定資産減価償却率最小値テキスト">
          <a:extLst>
            <a:ext uri="{FF2B5EF4-FFF2-40B4-BE49-F238E27FC236}">
              <a16:creationId xmlns:a16="http://schemas.microsoft.com/office/drawing/2014/main" id="{00000000-0008-0000-0F00-0000F9020000}"/>
            </a:ext>
          </a:extLst>
        </xdr:cNvPr>
        <xdr:cNvSpPr txBox="1"/>
      </xdr:nvSpPr>
      <xdr:spPr>
        <a:xfrm>
          <a:off x="14738350" y="18228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50800</xdr:rowOff>
    </xdr:from>
    <xdr:to>
      <xdr:col>86</xdr:col>
      <xdr:colOff>25400</xdr:colOff>
      <xdr:row>108</xdr:row>
      <xdr:rowOff>50800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4611350" y="18224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128270</xdr:rowOff>
    </xdr:from>
    <xdr:ext cx="403860" cy="259080"/>
    <xdr:sp macro="" textlink="">
      <xdr:nvSpPr>
        <xdr:cNvPr id="763" name="【公民館】&#10;有形固定資産減価償却率最大値テキスト">
          <a:extLst>
            <a:ext uri="{FF2B5EF4-FFF2-40B4-BE49-F238E27FC236}">
              <a16:creationId xmlns:a16="http://schemas.microsoft.com/office/drawing/2014/main" id="{00000000-0008-0000-0F00-0000FB020000}"/>
            </a:ext>
          </a:extLst>
        </xdr:cNvPr>
        <xdr:cNvSpPr txBox="1"/>
      </xdr:nvSpPr>
      <xdr:spPr>
        <a:xfrm>
          <a:off x="14738350" y="165874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10160</xdr:rowOff>
    </xdr:from>
    <xdr:to>
      <xdr:col>86</xdr:col>
      <xdr:colOff>25400</xdr:colOff>
      <xdr:row>100</xdr:row>
      <xdr:rowOff>10160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4611350" y="16812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32385</xdr:rowOff>
    </xdr:from>
    <xdr:ext cx="403860" cy="257810"/>
    <xdr:sp macro="" textlink="">
      <xdr:nvSpPr>
        <xdr:cNvPr id="765" name="【公民館】&#10;有形固定資産減価償却率平均値テキスト">
          <a:extLst>
            <a:ext uri="{FF2B5EF4-FFF2-40B4-BE49-F238E27FC236}">
              <a16:creationId xmlns:a16="http://schemas.microsoft.com/office/drawing/2014/main" id="{00000000-0008-0000-0F00-0000FD020000}"/>
            </a:ext>
          </a:extLst>
        </xdr:cNvPr>
        <xdr:cNvSpPr txBox="1"/>
      </xdr:nvSpPr>
      <xdr:spPr>
        <a:xfrm>
          <a:off x="14738350" y="1734883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9525</xdr:rowOff>
    </xdr:from>
    <xdr:to>
      <xdr:col>85</xdr:col>
      <xdr:colOff>171450</xdr:colOff>
      <xdr:row>104</xdr:row>
      <xdr:rowOff>111125</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4649450" y="174974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169545</xdr:rowOff>
    </xdr:from>
    <xdr:to>
      <xdr:col>81</xdr:col>
      <xdr:colOff>101600</xdr:colOff>
      <xdr:row>104</xdr:row>
      <xdr:rowOff>99695</xdr:rowOff>
    </xdr:to>
    <xdr:sp macro="" textlink="">
      <xdr:nvSpPr>
        <xdr:cNvPr id="767" name="フローチャート: 判断 766">
          <a:extLst>
            <a:ext uri="{FF2B5EF4-FFF2-40B4-BE49-F238E27FC236}">
              <a16:creationId xmlns:a16="http://schemas.microsoft.com/office/drawing/2014/main" id="{00000000-0008-0000-0F00-0000FF020000}"/>
            </a:ext>
          </a:extLst>
        </xdr:cNvPr>
        <xdr:cNvSpPr/>
      </xdr:nvSpPr>
      <xdr:spPr>
        <a:xfrm>
          <a:off x="13887450" y="1748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18415</xdr:rowOff>
    </xdr:from>
    <xdr:to>
      <xdr:col>76</xdr:col>
      <xdr:colOff>165100</xdr:colOff>
      <xdr:row>104</xdr:row>
      <xdr:rowOff>120650</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3093700" y="1750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27940</xdr:rowOff>
    </xdr:from>
    <xdr:to>
      <xdr:col>72</xdr:col>
      <xdr:colOff>38100</xdr:colOff>
      <xdr:row>104</xdr:row>
      <xdr:rowOff>129540</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2299950" y="17515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121285</xdr:rowOff>
    </xdr:from>
    <xdr:to>
      <xdr:col>67</xdr:col>
      <xdr:colOff>101600</xdr:colOff>
      <xdr:row>104</xdr:row>
      <xdr:rowOff>52070</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1487150" y="17437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72" name="テキスト ボックス 771">
          <a:extLst>
            <a:ext uri="{FF2B5EF4-FFF2-40B4-BE49-F238E27FC236}">
              <a16:creationId xmlns:a16="http://schemas.microsoft.com/office/drawing/2014/main" id="{00000000-0008-0000-0F00-00000403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55245</xdr:rowOff>
    </xdr:from>
    <xdr:to>
      <xdr:col>85</xdr:col>
      <xdr:colOff>171450</xdr:colOff>
      <xdr:row>106</xdr:row>
      <xdr:rowOff>156845</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4649450" y="178860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33655</xdr:rowOff>
    </xdr:from>
    <xdr:ext cx="403860" cy="258445"/>
    <xdr:sp macro="" textlink="">
      <xdr:nvSpPr>
        <xdr:cNvPr id="777" name="【公民館】&#10;有形固定資産減価償却率該当値テキスト">
          <a:extLst>
            <a:ext uri="{FF2B5EF4-FFF2-40B4-BE49-F238E27FC236}">
              <a16:creationId xmlns:a16="http://schemas.microsoft.com/office/drawing/2014/main" id="{00000000-0008-0000-0F00-000009030000}"/>
            </a:ext>
          </a:extLst>
        </xdr:cNvPr>
        <xdr:cNvSpPr txBox="1"/>
      </xdr:nvSpPr>
      <xdr:spPr>
        <a:xfrm>
          <a:off x="14738350" y="1786445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73660</xdr:rowOff>
    </xdr:from>
    <xdr:to>
      <xdr:col>81</xdr:col>
      <xdr:colOff>101600</xdr:colOff>
      <xdr:row>107</xdr:row>
      <xdr:rowOff>3810</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3887450" y="179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106045</xdr:rowOff>
    </xdr:from>
    <xdr:to>
      <xdr:col>85</xdr:col>
      <xdr:colOff>127000</xdr:colOff>
      <xdr:row>106</xdr:row>
      <xdr:rowOff>124460</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flipV="1">
          <a:off x="13938250" y="17936845"/>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57150</xdr:rowOff>
    </xdr:from>
    <xdr:to>
      <xdr:col>76</xdr:col>
      <xdr:colOff>165100</xdr:colOff>
      <xdr:row>106</xdr:row>
      <xdr:rowOff>158750</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3093700" y="178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107950</xdr:rowOff>
    </xdr:from>
    <xdr:to>
      <xdr:col>81</xdr:col>
      <xdr:colOff>50800</xdr:colOff>
      <xdr:row>106</xdr:row>
      <xdr:rowOff>124460</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3144500" y="1793875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125730</xdr:rowOff>
    </xdr:from>
    <xdr:to>
      <xdr:col>72</xdr:col>
      <xdr:colOff>38100</xdr:colOff>
      <xdr:row>107</xdr:row>
      <xdr:rowOff>55880</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2299950" y="17956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106</xdr:row>
      <xdr:rowOff>107950</xdr:rowOff>
    </xdr:from>
    <xdr:to>
      <xdr:col>76</xdr:col>
      <xdr:colOff>114300</xdr:colOff>
      <xdr:row>107</xdr:row>
      <xdr:rowOff>5080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flipV="1">
          <a:off x="12344400" y="17938750"/>
          <a:ext cx="8001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105410</xdr:rowOff>
    </xdr:from>
    <xdr:to>
      <xdr:col>67</xdr:col>
      <xdr:colOff>101600</xdr:colOff>
      <xdr:row>107</xdr:row>
      <xdr:rowOff>35560</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1487150" y="179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156210</xdr:rowOff>
    </xdr:from>
    <xdr:to>
      <xdr:col>71</xdr:col>
      <xdr:colOff>171450</xdr:colOff>
      <xdr:row>107</xdr:row>
      <xdr:rowOff>5080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1537950" y="17987010"/>
          <a:ext cx="8064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116205</xdr:rowOff>
    </xdr:from>
    <xdr:ext cx="403860" cy="259080"/>
    <xdr:sp macro="" textlink="">
      <xdr:nvSpPr>
        <xdr:cNvPr id="786" name="n_1aveValue【公民館】&#10;有形固定資産減価償却率">
          <a:extLst>
            <a:ext uri="{FF2B5EF4-FFF2-40B4-BE49-F238E27FC236}">
              <a16:creationId xmlns:a16="http://schemas.microsoft.com/office/drawing/2014/main" id="{00000000-0008-0000-0F00-000012030000}"/>
            </a:ext>
          </a:extLst>
        </xdr:cNvPr>
        <xdr:cNvSpPr txBox="1"/>
      </xdr:nvSpPr>
      <xdr:spPr>
        <a:xfrm>
          <a:off x="13742035" y="172612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136525</xdr:rowOff>
    </xdr:from>
    <xdr:ext cx="403860" cy="258445"/>
    <xdr:sp macro="" textlink="">
      <xdr:nvSpPr>
        <xdr:cNvPr id="787" name="n_2aveValue【公民館】&#10;有形固定資産減価償却率">
          <a:extLst>
            <a:ext uri="{FF2B5EF4-FFF2-40B4-BE49-F238E27FC236}">
              <a16:creationId xmlns:a16="http://schemas.microsoft.com/office/drawing/2014/main" id="{00000000-0008-0000-0F00-000013030000}"/>
            </a:ext>
          </a:extLst>
        </xdr:cNvPr>
        <xdr:cNvSpPr txBox="1"/>
      </xdr:nvSpPr>
      <xdr:spPr>
        <a:xfrm>
          <a:off x="12960985" y="172815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146050</xdr:rowOff>
    </xdr:from>
    <xdr:ext cx="405130" cy="257810"/>
    <xdr:sp macro="" textlink="">
      <xdr:nvSpPr>
        <xdr:cNvPr id="788" name="n_3aveValue【公民館】&#10;有形固定資産減価償却率">
          <a:extLst>
            <a:ext uri="{FF2B5EF4-FFF2-40B4-BE49-F238E27FC236}">
              <a16:creationId xmlns:a16="http://schemas.microsoft.com/office/drawing/2014/main" id="{00000000-0008-0000-0F00-000014030000}"/>
            </a:ext>
          </a:extLst>
        </xdr:cNvPr>
        <xdr:cNvSpPr txBox="1"/>
      </xdr:nvSpPr>
      <xdr:spPr>
        <a:xfrm>
          <a:off x="12167235" y="172910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67945</xdr:rowOff>
    </xdr:from>
    <xdr:ext cx="403860" cy="258445"/>
    <xdr:sp macro="" textlink="">
      <xdr:nvSpPr>
        <xdr:cNvPr id="789" name="n_4aveValue【公民館】&#10;有形固定資産減価償却率">
          <a:extLst>
            <a:ext uri="{FF2B5EF4-FFF2-40B4-BE49-F238E27FC236}">
              <a16:creationId xmlns:a16="http://schemas.microsoft.com/office/drawing/2014/main" id="{00000000-0008-0000-0F00-000015030000}"/>
            </a:ext>
          </a:extLst>
        </xdr:cNvPr>
        <xdr:cNvSpPr txBox="1"/>
      </xdr:nvSpPr>
      <xdr:spPr>
        <a:xfrm>
          <a:off x="11354435" y="1721294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166370</xdr:rowOff>
    </xdr:from>
    <xdr:ext cx="403860" cy="257810"/>
    <xdr:sp macro="" textlink="">
      <xdr:nvSpPr>
        <xdr:cNvPr id="790" name="n_1mainValue【公民館】&#10;有形固定資産減価償却率">
          <a:extLst>
            <a:ext uri="{FF2B5EF4-FFF2-40B4-BE49-F238E27FC236}">
              <a16:creationId xmlns:a16="http://schemas.microsoft.com/office/drawing/2014/main" id="{00000000-0008-0000-0F00-000016030000}"/>
            </a:ext>
          </a:extLst>
        </xdr:cNvPr>
        <xdr:cNvSpPr txBox="1"/>
      </xdr:nvSpPr>
      <xdr:spPr>
        <a:xfrm>
          <a:off x="13742035" y="179971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149860</xdr:rowOff>
    </xdr:from>
    <xdr:ext cx="403860" cy="259080"/>
    <xdr:sp macro="" textlink="">
      <xdr:nvSpPr>
        <xdr:cNvPr id="791" name="n_2mainValue【公民館】&#10;有形固定資産減価償却率">
          <a:extLst>
            <a:ext uri="{FF2B5EF4-FFF2-40B4-BE49-F238E27FC236}">
              <a16:creationId xmlns:a16="http://schemas.microsoft.com/office/drawing/2014/main" id="{00000000-0008-0000-0F00-000017030000}"/>
            </a:ext>
          </a:extLst>
        </xdr:cNvPr>
        <xdr:cNvSpPr txBox="1"/>
      </xdr:nvSpPr>
      <xdr:spPr>
        <a:xfrm>
          <a:off x="12960985" y="17980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46990</xdr:rowOff>
    </xdr:from>
    <xdr:ext cx="405130" cy="259080"/>
    <xdr:sp macro="" textlink="">
      <xdr:nvSpPr>
        <xdr:cNvPr id="792" name="n_3mainValue【公民館】&#10;有形固定資産減価償却率">
          <a:extLst>
            <a:ext uri="{FF2B5EF4-FFF2-40B4-BE49-F238E27FC236}">
              <a16:creationId xmlns:a16="http://schemas.microsoft.com/office/drawing/2014/main" id="{00000000-0008-0000-0F00-000018030000}"/>
            </a:ext>
          </a:extLst>
        </xdr:cNvPr>
        <xdr:cNvSpPr txBox="1"/>
      </xdr:nvSpPr>
      <xdr:spPr>
        <a:xfrm>
          <a:off x="12167235" y="18049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26670</xdr:rowOff>
    </xdr:from>
    <xdr:ext cx="403860" cy="259080"/>
    <xdr:sp macro="" textlink="">
      <xdr:nvSpPr>
        <xdr:cNvPr id="793" name="n_4mainValue【公民館】&#10;有形固定資産減価償却率">
          <a:extLst>
            <a:ext uri="{FF2B5EF4-FFF2-40B4-BE49-F238E27FC236}">
              <a16:creationId xmlns:a16="http://schemas.microsoft.com/office/drawing/2014/main" id="{00000000-0008-0000-0F00-000019030000}"/>
            </a:ext>
          </a:extLst>
        </xdr:cNvPr>
        <xdr:cNvSpPr txBox="1"/>
      </xdr:nvSpPr>
      <xdr:spPr>
        <a:xfrm>
          <a:off x="11354435" y="18028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604899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604899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604899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604899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00000000-0008-0000-0F00-00002E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130810</xdr:rowOff>
    </xdr:from>
    <xdr:to>
      <xdr:col>116</xdr:col>
      <xdr:colOff>62865</xdr:colOff>
      <xdr:row>108</xdr:row>
      <xdr:rowOff>19050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flipV="1">
          <a:off x="19951065" y="169329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22860</xdr:rowOff>
    </xdr:from>
    <xdr:ext cx="468630" cy="259080"/>
    <xdr:sp macro="" textlink="">
      <xdr:nvSpPr>
        <xdr:cNvPr id="816" name="【公民館】&#10;一人当たり面積最小値テキスト">
          <a:extLst>
            <a:ext uri="{FF2B5EF4-FFF2-40B4-BE49-F238E27FC236}">
              <a16:creationId xmlns:a16="http://schemas.microsoft.com/office/drawing/2014/main" id="{00000000-0008-0000-0F00-000030030000}"/>
            </a:ext>
          </a:extLst>
        </xdr:cNvPr>
        <xdr:cNvSpPr txBox="1"/>
      </xdr:nvSpPr>
      <xdr:spPr>
        <a:xfrm>
          <a:off x="19989800" y="18196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9881850" y="18192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77470</xdr:rowOff>
    </xdr:from>
    <xdr:ext cx="468630" cy="257810"/>
    <xdr:sp macro="" textlink="">
      <xdr:nvSpPr>
        <xdr:cNvPr id="818" name="【公民館】&#10;一人当たり面積最大値テキスト">
          <a:extLst>
            <a:ext uri="{FF2B5EF4-FFF2-40B4-BE49-F238E27FC236}">
              <a16:creationId xmlns:a16="http://schemas.microsoft.com/office/drawing/2014/main" id="{00000000-0008-0000-0F00-000032030000}"/>
            </a:ext>
          </a:extLst>
        </xdr:cNvPr>
        <xdr:cNvSpPr txBox="1"/>
      </xdr:nvSpPr>
      <xdr:spPr>
        <a:xfrm>
          <a:off x="19989800" y="16708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130810</xdr:rowOff>
    </xdr:from>
    <xdr:to>
      <xdr:col>116</xdr:col>
      <xdr:colOff>152400</xdr:colOff>
      <xdr:row>100</xdr:row>
      <xdr:rowOff>130810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9881850" y="16932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76835</xdr:rowOff>
    </xdr:from>
    <xdr:ext cx="468630" cy="257810"/>
    <xdr:sp macro="" textlink="">
      <xdr:nvSpPr>
        <xdr:cNvPr id="820" name="【公民館】&#10;一人当たり面積平均値テキスト">
          <a:extLst>
            <a:ext uri="{FF2B5EF4-FFF2-40B4-BE49-F238E27FC236}">
              <a16:creationId xmlns:a16="http://schemas.microsoft.com/office/drawing/2014/main" id="{00000000-0008-0000-0F00-000034030000}"/>
            </a:ext>
          </a:extLst>
        </xdr:cNvPr>
        <xdr:cNvSpPr txBox="1"/>
      </xdr:nvSpPr>
      <xdr:spPr>
        <a:xfrm>
          <a:off x="19989800" y="1773618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98425</xdr:rowOff>
    </xdr:from>
    <xdr:to>
      <xdr:col>116</xdr:col>
      <xdr:colOff>114300</xdr:colOff>
      <xdr:row>106</xdr:row>
      <xdr:rowOff>29210</xdr:rowOff>
    </xdr:to>
    <xdr:sp macro="" textlink="">
      <xdr:nvSpPr>
        <xdr:cNvPr id="821" name="フローチャート: 判断 820">
          <a:extLst>
            <a:ext uri="{FF2B5EF4-FFF2-40B4-BE49-F238E27FC236}">
              <a16:creationId xmlns:a16="http://schemas.microsoft.com/office/drawing/2014/main" id="{00000000-0008-0000-0F00-000035030000}"/>
            </a:ext>
          </a:extLst>
        </xdr:cNvPr>
        <xdr:cNvSpPr/>
      </xdr:nvSpPr>
      <xdr:spPr>
        <a:xfrm>
          <a:off x="1990090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822" name="フローチャート: 判断 821">
          <a:extLst>
            <a:ext uri="{FF2B5EF4-FFF2-40B4-BE49-F238E27FC236}">
              <a16:creationId xmlns:a16="http://schemas.microsoft.com/office/drawing/2014/main" id="{00000000-0008-0000-0F00-000036030000}"/>
            </a:ext>
          </a:extLst>
        </xdr:cNvPr>
        <xdr:cNvSpPr/>
      </xdr:nvSpPr>
      <xdr:spPr>
        <a:xfrm>
          <a:off x="19157950" y="177692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18345150" y="1777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123825</xdr:rowOff>
    </xdr:from>
    <xdr:to>
      <xdr:col>102</xdr:col>
      <xdr:colOff>165100</xdr:colOff>
      <xdr:row>106</xdr:row>
      <xdr:rowOff>53975</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17551400" y="1778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16757650" y="1779206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99009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48260</xdr:rowOff>
    </xdr:from>
    <xdr:ext cx="468630" cy="259080"/>
    <xdr:sp macro="" textlink="">
      <xdr:nvSpPr>
        <xdr:cNvPr id="832" name="【公民館】&#10;一人当たり面積該当値テキスト">
          <a:extLst>
            <a:ext uri="{FF2B5EF4-FFF2-40B4-BE49-F238E27FC236}">
              <a16:creationId xmlns:a16="http://schemas.microsoft.com/office/drawing/2014/main" id="{00000000-0008-0000-0F00-000040030000}"/>
            </a:ext>
          </a:extLst>
        </xdr:cNvPr>
        <xdr:cNvSpPr txBox="1"/>
      </xdr:nvSpPr>
      <xdr:spPr>
        <a:xfrm>
          <a:off x="19989800" y="175361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25400</xdr:rowOff>
    </xdr:from>
    <xdr:to>
      <xdr:col>112</xdr:col>
      <xdr:colOff>38100</xdr:colOff>
      <xdr:row>105</xdr:row>
      <xdr:rowOff>127000</xdr:rowOff>
    </xdr:to>
    <xdr:sp macro="" textlink="">
      <xdr:nvSpPr>
        <xdr:cNvPr id="833" name="楕円 832">
          <a:extLst>
            <a:ext uri="{FF2B5EF4-FFF2-40B4-BE49-F238E27FC236}">
              <a16:creationId xmlns:a16="http://schemas.microsoft.com/office/drawing/2014/main" id="{00000000-0008-0000-0F00-000041030000}"/>
            </a:ext>
          </a:extLst>
        </xdr:cNvPr>
        <xdr:cNvSpPr/>
      </xdr:nvSpPr>
      <xdr:spPr>
        <a:xfrm>
          <a:off x="19157950" y="17684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76200</xdr:rowOff>
    </xdr:from>
    <xdr:to>
      <xdr:col>116</xdr:col>
      <xdr:colOff>63500</xdr:colOff>
      <xdr:row>105</xdr:row>
      <xdr:rowOff>76200</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9202400" y="177355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25400</xdr:rowOff>
    </xdr:from>
    <xdr:to>
      <xdr:col>107</xdr:col>
      <xdr:colOff>101600</xdr:colOff>
      <xdr:row>105</xdr:row>
      <xdr:rowOff>127000</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1834515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76200</xdr:rowOff>
    </xdr:from>
    <xdr:to>
      <xdr:col>111</xdr:col>
      <xdr:colOff>171450</xdr:colOff>
      <xdr:row>105</xdr:row>
      <xdr:rowOff>76200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8395950" y="177355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32385</xdr:rowOff>
    </xdr:from>
    <xdr:to>
      <xdr:col>102</xdr:col>
      <xdr:colOff>165100</xdr:colOff>
      <xdr:row>105</xdr:row>
      <xdr:rowOff>133985</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7551400" y="1769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76200</xdr:rowOff>
    </xdr:from>
    <xdr:to>
      <xdr:col>107</xdr:col>
      <xdr:colOff>50800</xdr:colOff>
      <xdr:row>105</xdr:row>
      <xdr:rowOff>83185</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flipV="1">
          <a:off x="17602200" y="1773555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39370</xdr:rowOff>
    </xdr:from>
    <xdr:to>
      <xdr:col>98</xdr:col>
      <xdr:colOff>38100</xdr:colOff>
      <xdr:row>105</xdr:row>
      <xdr:rowOff>140970</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6757650" y="17698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83185</xdr:rowOff>
    </xdr:from>
    <xdr:to>
      <xdr:col>102</xdr:col>
      <xdr:colOff>114300</xdr:colOff>
      <xdr:row>105</xdr:row>
      <xdr:rowOff>90170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6802100" y="1774253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31115</xdr:rowOff>
    </xdr:from>
    <xdr:ext cx="469900" cy="257810"/>
    <xdr:sp macro="" textlink="">
      <xdr:nvSpPr>
        <xdr:cNvPr id="841" name="n_1aveValue【公民館】&#10;一人当たり面積">
          <a:extLst>
            <a:ext uri="{FF2B5EF4-FFF2-40B4-BE49-F238E27FC236}">
              <a16:creationId xmlns:a16="http://schemas.microsoft.com/office/drawing/2014/main" id="{00000000-0008-0000-0F00-000049030000}"/>
            </a:ext>
          </a:extLst>
        </xdr:cNvPr>
        <xdr:cNvSpPr txBox="1"/>
      </xdr:nvSpPr>
      <xdr:spPr>
        <a:xfrm>
          <a:off x="18980150" y="178619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38100</xdr:rowOff>
    </xdr:from>
    <xdr:ext cx="469900" cy="259080"/>
    <xdr:sp macro="" textlink="">
      <xdr:nvSpPr>
        <xdr:cNvPr id="842" name="n_2aveValue【公民館】&#10;一人当たり面積">
          <a:extLst>
            <a:ext uri="{FF2B5EF4-FFF2-40B4-BE49-F238E27FC236}">
              <a16:creationId xmlns:a16="http://schemas.microsoft.com/office/drawing/2014/main" id="{00000000-0008-0000-0F00-00004A030000}"/>
            </a:ext>
          </a:extLst>
        </xdr:cNvPr>
        <xdr:cNvSpPr txBox="1"/>
      </xdr:nvSpPr>
      <xdr:spPr>
        <a:xfrm>
          <a:off x="18180050" y="17868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45085</xdr:rowOff>
    </xdr:from>
    <xdr:ext cx="469900" cy="258445"/>
    <xdr:sp macro="" textlink="">
      <xdr:nvSpPr>
        <xdr:cNvPr id="843" name="n_3aveValue【公民館】&#10;一人当たり面積">
          <a:extLst>
            <a:ext uri="{FF2B5EF4-FFF2-40B4-BE49-F238E27FC236}">
              <a16:creationId xmlns:a16="http://schemas.microsoft.com/office/drawing/2014/main" id="{00000000-0008-0000-0F00-00004B030000}"/>
            </a:ext>
          </a:extLst>
        </xdr:cNvPr>
        <xdr:cNvSpPr txBox="1"/>
      </xdr:nvSpPr>
      <xdr:spPr>
        <a:xfrm>
          <a:off x="17386300" y="17875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53975</xdr:rowOff>
    </xdr:from>
    <xdr:ext cx="469900" cy="257810"/>
    <xdr:sp macro="" textlink="">
      <xdr:nvSpPr>
        <xdr:cNvPr id="844" name="n_4aveValue【公民館】&#10;一人当たり面積">
          <a:extLst>
            <a:ext uri="{FF2B5EF4-FFF2-40B4-BE49-F238E27FC236}">
              <a16:creationId xmlns:a16="http://schemas.microsoft.com/office/drawing/2014/main" id="{00000000-0008-0000-0F00-00004C030000}"/>
            </a:ext>
          </a:extLst>
        </xdr:cNvPr>
        <xdr:cNvSpPr txBox="1"/>
      </xdr:nvSpPr>
      <xdr:spPr>
        <a:xfrm>
          <a:off x="16592550" y="178847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143510</xdr:rowOff>
    </xdr:from>
    <xdr:ext cx="469900" cy="257810"/>
    <xdr:sp macro="" textlink="">
      <xdr:nvSpPr>
        <xdr:cNvPr id="845" name="n_1mainValue【公民館】&#10;一人当たり面積">
          <a:extLst>
            <a:ext uri="{FF2B5EF4-FFF2-40B4-BE49-F238E27FC236}">
              <a16:creationId xmlns:a16="http://schemas.microsoft.com/office/drawing/2014/main" id="{00000000-0008-0000-0F00-00004D030000}"/>
            </a:ext>
          </a:extLst>
        </xdr:cNvPr>
        <xdr:cNvSpPr txBox="1"/>
      </xdr:nvSpPr>
      <xdr:spPr>
        <a:xfrm>
          <a:off x="18980150" y="174599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143510</xdr:rowOff>
    </xdr:from>
    <xdr:ext cx="469900" cy="257810"/>
    <xdr:sp macro="" textlink="">
      <xdr:nvSpPr>
        <xdr:cNvPr id="846" name="n_2mainValue【公民館】&#10;一人当たり面積">
          <a:extLst>
            <a:ext uri="{FF2B5EF4-FFF2-40B4-BE49-F238E27FC236}">
              <a16:creationId xmlns:a16="http://schemas.microsoft.com/office/drawing/2014/main" id="{00000000-0008-0000-0F00-00004E030000}"/>
            </a:ext>
          </a:extLst>
        </xdr:cNvPr>
        <xdr:cNvSpPr txBox="1"/>
      </xdr:nvSpPr>
      <xdr:spPr>
        <a:xfrm>
          <a:off x="18180050" y="174599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150495</xdr:rowOff>
    </xdr:from>
    <xdr:ext cx="469900" cy="259080"/>
    <xdr:sp macro="" textlink="">
      <xdr:nvSpPr>
        <xdr:cNvPr id="847" name="n_3mainValue【公民館】&#10;一人当たり面積">
          <a:extLst>
            <a:ext uri="{FF2B5EF4-FFF2-40B4-BE49-F238E27FC236}">
              <a16:creationId xmlns:a16="http://schemas.microsoft.com/office/drawing/2014/main" id="{00000000-0008-0000-0F00-00004F030000}"/>
            </a:ext>
          </a:extLst>
        </xdr:cNvPr>
        <xdr:cNvSpPr txBox="1"/>
      </xdr:nvSpPr>
      <xdr:spPr>
        <a:xfrm>
          <a:off x="17386300" y="17466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157480</xdr:rowOff>
    </xdr:from>
    <xdr:ext cx="469900" cy="257810"/>
    <xdr:sp macro="" textlink="">
      <xdr:nvSpPr>
        <xdr:cNvPr id="848" name="n_4mainValue【公民館】&#10;一人当たり面積">
          <a:extLst>
            <a:ext uri="{FF2B5EF4-FFF2-40B4-BE49-F238E27FC236}">
              <a16:creationId xmlns:a16="http://schemas.microsoft.com/office/drawing/2014/main" id="{00000000-0008-0000-0F00-000050030000}"/>
            </a:ext>
          </a:extLst>
        </xdr:cNvPr>
        <xdr:cNvSpPr txBox="1"/>
      </xdr:nvSpPr>
      <xdr:spPr>
        <a:xfrm>
          <a:off x="16592550" y="17473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00000000-0008-0000-0F00-000052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公民館、幼稚園、保育所となっている。各施設ごとの有形固定資産減価償却率は、幼稚園が９２％、保育所が９７％となっている。公共施設等総合管理計画に基づき計画的な老朽化対策に取り組み、各施設の長寿命化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兵庫県相生市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27,058
26,430
90.40
14,864,682
14,247,981
416,808
8,647,404
10,111,753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10.0
49.4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209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52095"/>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6090"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1955"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1955"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1955"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1955" cy="25209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820" cy="252095"/>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101600</xdr:rowOff>
    </xdr:from>
    <xdr:to>
      <xdr:col>24</xdr:col>
      <xdr:colOff>62865</xdr:colOff>
      <xdr:row>42</xdr:row>
      <xdr:rowOff>76200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637530"/>
          <a:ext cx="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80010</xdr:rowOff>
    </xdr:from>
    <xdr:ext cx="403860"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247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20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50165</xdr:rowOff>
    </xdr:from>
    <xdr:ext cx="339090" cy="25209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41845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101600</xdr:rowOff>
    </xdr:from>
    <xdr:to>
      <xdr:col>24</xdr:col>
      <xdr:colOff>152400</xdr:colOff>
      <xdr:row>33</xdr:row>
      <xdr:rowOff>101600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637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162560</xdr:rowOff>
    </xdr:from>
    <xdr:ext cx="403860" cy="25209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20141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140335</xdr:rowOff>
    </xdr:from>
    <xdr:to>
      <xdr:col>24</xdr:col>
      <xdr:colOff>114300</xdr:colOff>
      <xdr:row>38</xdr:row>
      <xdr:rowOff>71755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46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116205</xdr:rowOff>
    </xdr:from>
    <xdr:to>
      <xdr:col>20</xdr:col>
      <xdr:colOff>38100</xdr:colOff>
      <xdr:row>38</xdr:row>
      <xdr:rowOff>48260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3226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165100</xdr:rowOff>
    </xdr:from>
    <xdr:to>
      <xdr:col>15</xdr:col>
      <xdr:colOff>101600</xdr:colOff>
      <xdr:row>38</xdr:row>
      <xdr:rowOff>96520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371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47625</xdr:rowOff>
    </xdr:from>
    <xdr:to>
      <xdr:col>10</xdr:col>
      <xdr:colOff>165100</xdr:colOff>
      <xdr:row>38</xdr:row>
      <xdr:rowOff>146685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285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162560</xdr:rowOff>
    </xdr:from>
    <xdr:to>
      <xdr:col>24</xdr:col>
      <xdr:colOff>114300</xdr:colOff>
      <xdr:row>40</xdr:row>
      <xdr:rowOff>93980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704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140970</xdr:rowOff>
    </xdr:from>
    <xdr:ext cx="403860" cy="25209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6827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134620</xdr:rowOff>
    </xdr:from>
    <xdr:to>
      <xdr:col>20</xdr:col>
      <xdr:colOff>38100</xdr:colOff>
      <xdr:row>40</xdr:row>
      <xdr:rowOff>66675</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676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40</xdr:row>
      <xdr:rowOff>17145</xdr:rowOff>
    </xdr:from>
    <xdr:to>
      <xdr:col>24</xdr:col>
      <xdr:colOff>63500</xdr:colOff>
      <xdr:row>40</xdr:row>
      <xdr:rowOff>43815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726555"/>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106680</xdr:rowOff>
    </xdr:from>
    <xdr:to>
      <xdr:col>15</xdr:col>
      <xdr:colOff>101600</xdr:colOff>
      <xdr:row>40</xdr:row>
      <xdr:rowOff>38100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648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155575</xdr:rowOff>
    </xdr:from>
    <xdr:to>
      <xdr:col>19</xdr:col>
      <xdr:colOff>171450</xdr:colOff>
      <xdr:row>40</xdr:row>
      <xdr:rowOff>17145</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697345"/>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78740</xdr:rowOff>
    </xdr:from>
    <xdr:to>
      <xdr:col>10</xdr:col>
      <xdr:colOff>165100</xdr:colOff>
      <xdr:row>40</xdr:row>
      <xdr:rowOff>10795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620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128905</xdr:rowOff>
    </xdr:from>
    <xdr:to>
      <xdr:col>15</xdr:col>
      <xdr:colOff>50800</xdr:colOff>
      <xdr:row>39</xdr:row>
      <xdr:rowOff>155575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67067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50800</xdr:rowOff>
    </xdr:from>
    <xdr:to>
      <xdr:col>6</xdr:col>
      <xdr:colOff>38100</xdr:colOff>
      <xdr:row>39</xdr:row>
      <xdr:rowOff>149860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5925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39</xdr:row>
      <xdr:rowOff>99695</xdr:rowOff>
    </xdr:from>
    <xdr:to>
      <xdr:col>10</xdr:col>
      <xdr:colOff>114300</xdr:colOff>
      <xdr:row>39</xdr:row>
      <xdr:rowOff>128905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641465"/>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63500</xdr:rowOff>
    </xdr:from>
    <xdr:ext cx="403860" cy="253365"/>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1023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113030</xdr:rowOff>
    </xdr:from>
    <xdr:ext cx="403860" cy="253365"/>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1518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162560</xdr:rowOff>
    </xdr:from>
    <xdr:ext cx="403860" cy="25209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2014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6065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57785</xdr:rowOff>
    </xdr:from>
    <xdr:ext cx="403860"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67671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29210</xdr:rowOff>
    </xdr:from>
    <xdr:ext cx="403860" cy="25209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67386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1905</xdr:rowOff>
    </xdr:from>
    <xdr:ext cx="403860" cy="25336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7113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140970</xdr:rowOff>
    </xdr:from>
    <xdr:ext cx="405130" cy="25209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68274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90805</xdr:rowOff>
    </xdr:from>
    <xdr:to>
      <xdr:col>59</xdr:col>
      <xdr:colOff>50800</xdr:colOff>
      <xdr:row>42</xdr:row>
      <xdr:rowOff>90805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6090" cy="253365"/>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9579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134620</xdr:rowOff>
    </xdr:from>
    <xdr:ext cx="466090" cy="253365"/>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67639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151130</xdr:rowOff>
    </xdr:from>
    <xdr:ext cx="466090" cy="253365"/>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35762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167005</xdr:rowOff>
    </xdr:from>
    <xdr:ext cx="466090" cy="25273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6038215"/>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6090" cy="252095"/>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7194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31115</xdr:rowOff>
    </xdr:from>
    <xdr:ext cx="466090" cy="252095"/>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39940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6090" cy="252095"/>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5527040" y="5080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6" name="【図書館】&#10;一人当たり面積グラフ枠">
          <a:extLst>
            <a:ext uri="{FF2B5EF4-FFF2-40B4-BE49-F238E27FC236}">
              <a16:creationId xmlns:a16="http://schemas.microsoft.com/office/drawing/2014/main" id="{00000000-0008-0000-1000-000074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37465</xdr:rowOff>
    </xdr:from>
    <xdr:to>
      <xdr:col>54</xdr:col>
      <xdr:colOff>171450</xdr:colOff>
      <xdr:row>41</xdr:row>
      <xdr:rowOff>162560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flipV="1">
          <a:off x="9429750" y="5741035"/>
          <a:ext cx="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165735</xdr:rowOff>
    </xdr:from>
    <xdr:ext cx="468630" cy="252095"/>
    <xdr:sp macro="" textlink="">
      <xdr:nvSpPr>
        <xdr:cNvPr id="118" name="【図書館】&#10;一人当たり面積最小値テキスト">
          <a:extLst>
            <a:ext uri="{FF2B5EF4-FFF2-40B4-BE49-F238E27FC236}">
              <a16:creationId xmlns:a16="http://schemas.microsoft.com/office/drawing/2014/main" id="{00000000-0008-0000-1000-000076000000}"/>
            </a:ext>
          </a:extLst>
        </xdr:cNvPr>
        <xdr:cNvSpPr txBox="1"/>
      </xdr:nvSpPr>
      <xdr:spPr>
        <a:xfrm>
          <a:off x="9467850" y="70427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162560</xdr:rowOff>
    </xdr:from>
    <xdr:to>
      <xdr:col>55</xdr:col>
      <xdr:colOff>88900</xdr:colOff>
      <xdr:row>41</xdr:row>
      <xdr:rowOff>162560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7039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152400</xdr:rowOff>
    </xdr:from>
    <xdr:ext cx="468630" cy="253365"/>
    <xdr:sp macro="" textlink="">
      <xdr:nvSpPr>
        <xdr:cNvPr id="120" name="【図書館】&#10;一人当たり面積最大値テキスト">
          <a:extLst>
            <a:ext uri="{FF2B5EF4-FFF2-40B4-BE49-F238E27FC236}">
              <a16:creationId xmlns:a16="http://schemas.microsoft.com/office/drawing/2014/main" id="{00000000-0008-0000-1000-000078000000}"/>
            </a:ext>
          </a:extLst>
        </xdr:cNvPr>
        <xdr:cNvSpPr txBox="1"/>
      </xdr:nvSpPr>
      <xdr:spPr>
        <a:xfrm>
          <a:off x="9467850" y="55206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37465</xdr:rowOff>
    </xdr:from>
    <xdr:to>
      <xdr:col>55</xdr:col>
      <xdr:colOff>88900</xdr:colOff>
      <xdr:row>34</xdr:row>
      <xdr:rowOff>37465</xdr:rowOff>
    </xdr:to>
    <xdr:cxnSp macro="">
      <xdr:nvCxnSpPr>
        <xdr:cNvPr id="121" name="直線コネクタ 120">
          <a:extLst>
            <a:ext uri="{FF2B5EF4-FFF2-40B4-BE49-F238E27FC236}">
              <a16:creationId xmlns:a16="http://schemas.microsoft.com/office/drawing/2014/main" id="{00000000-0008-0000-1000-000079000000}"/>
            </a:ext>
          </a:extLst>
        </xdr:cNvPr>
        <xdr:cNvCxnSpPr/>
      </xdr:nvCxnSpPr>
      <xdr:spPr>
        <a:xfrm>
          <a:off x="9359900" y="5741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136525</xdr:rowOff>
    </xdr:from>
    <xdr:ext cx="468630" cy="253365"/>
    <xdr:sp macro="" textlink="">
      <xdr:nvSpPr>
        <xdr:cNvPr id="122" name="【図書館】&#10;一人当たり面積平均値テキスト">
          <a:extLst>
            <a:ext uri="{FF2B5EF4-FFF2-40B4-BE49-F238E27FC236}">
              <a16:creationId xmlns:a16="http://schemas.microsoft.com/office/drawing/2014/main" id="{00000000-0008-0000-1000-00007A000000}"/>
            </a:ext>
          </a:extLst>
        </xdr:cNvPr>
        <xdr:cNvSpPr txBox="1"/>
      </xdr:nvSpPr>
      <xdr:spPr>
        <a:xfrm>
          <a:off x="9467850" y="651065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157480</xdr:rowOff>
    </xdr:from>
    <xdr:to>
      <xdr:col>55</xdr:col>
      <xdr:colOff>50800</xdr:colOff>
      <xdr:row>39</xdr:row>
      <xdr:rowOff>89535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9398000" y="65316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147320</xdr:rowOff>
    </xdr:from>
    <xdr:to>
      <xdr:col>50</xdr:col>
      <xdr:colOff>165100</xdr:colOff>
      <xdr:row>39</xdr:row>
      <xdr:rowOff>78740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8636000" y="652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xdr:rowOff>
    </xdr:from>
    <xdr:to>
      <xdr:col>46</xdr:col>
      <xdr:colOff>38100</xdr:colOff>
      <xdr:row>39</xdr:row>
      <xdr:rowOff>111125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7842250" y="65538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22225</xdr:rowOff>
    </xdr:from>
    <xdr:to>
      <xdr:col>41</xdr:col>
      <xdr:colOff>101600</xdr:colOff>
      <xdr:row>39</xdr:row>
      <xdr:rowOff>121920</xdr:rowOff>
    </xdr:to>
    <xdr:sp macro="" textlink="">
      <xdr:nvSpPr>
        <xdr:cNvPr id="126" name="フローチャート: 判断 125">
          <a:extLst>
            <a:ext uri="{FF2B5EF4-FFF2-40B4-BE49-F238E27FC236}">
              <a16:creationId xmlns:a16="http://schemas.microsoft.com/office/drawing/2014/main" id="{00000000-0008-0000-1000-00007E000000}"/>
            </a:ext>
          </a:extLst>
        </xdr:cNvPr>
        <xdr:cNvSpPr/>
      </xdr:nvSpPr>
      <xdr:spPr>
        <a:xfrm>
          <a:off x="7029450" y="656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61595</xdr:rowOff>
    </xdr:from>
    <xdr:to>
      <xdr:col>36</xdr:col>
      <xdr:colOff>165100</xdr:colOff>
      <xdr:row>38</xdr:row>
      <xdr:rowOff>161925</xdr:rowOff>
    </xdr:to>
    <xdr:sp macro="" textlink="">
      <xdr:nvSpPr>
        <xdr:cNvPr id="127" name="フローチャート: 判断 126">
          <a:extLst>
            <a:ext uri="{FF2B5EF4-FFF2-40B4-BE49-F238E27FC236}">
              <a16:creationId xmlns:a16="http://schemas.microsoft.com/office/drawing/2014/main" id="{00000000-0008-0000-1000-00007F000000}"/>
            </a:ext>
          </a:extLst>
        </xdr:cNvPr>
        <xdr:cNvSpPr/>
      </xdr:nvSpPr>
      <xdr:spPr>
        <a:xfrm>
          <a:off x="6235700" y="64357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31" name="テキスト ボックス 130">
          <a:extLst>
            <a:ext uri="{FF2B5EF4-FFF2-40B4-BE49-F238E27FC236}">
              <a16:creationId xmlns:a16="http://schemas.microsoft.com/office/drawing/2014/main" id="{00000000-0008-0000-1000-000083000000}"/>
            </a:ext>
          </a:extLst>
        </xdr:cNvPr>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32" name="テキスト ボックス 131">
          <a:extLst>
            <a:ext uri="{FF2B5EF4-FFF2-40B4-BE49-F238E27FC236}">
              <a16:creationId xmlns:a16="http://schemas.microsoft.com/office/drawing/2014/main" id="{00000000-0008-0000-1000-000084000000}"/>
            </a:ext>
          </a:extLst>
        </xdr:cNvPr>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139065</xdr:rowOff>
    </xdr:from>
    <xdr:to>
      <xdr:col>55</xdr:col>
      <xdr:colOff>50800</xdr:colOff>
      <xdr:row>36</xdr:row>
      <xdr:rowOff>71120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9398000" y="60102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161925</xdr:rowOff>
    </xdr:from>
    <xdr:ext cx="468630" cy="252095"/>
    <xdr:sp macro="" textlink="">
      <xdr:nvSpPr>
        <xdr:cNvPr id="134" name="【図書館】&#10;一人当たり面積該当値テキスト">
          <a:extLst>
            <a:ext uri="{FF2B5EF4-FFF2-40B4-BE49-F238E27FC236}">
              <a16:creationId xmlns:a16="http://schemas.microsoft.com/office/drawing/2014/main" id="{00000000-0008-0000-1000-000086000000}"/>
            </a:ext>
          </a:extLst>
        </xdr:cNvPr>
        <xdr:cNvSpPr txBox="1"/>
      </xdr:nvSpPr>
      <xdr:spPr>
        <a:xfrm>
          <a:off x="9467850" y="58654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149860</xdr:rowOff>
    </xdr:from>
    <xdr:to>
      <xdr:col>50</xdr:col>
      <xdr:colOff>165100</xdr:colOff>
      <xdr:row>36</xdr:row>
      <xdr:rowOff>81280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8636000" y="6021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20955</xdr:rowOff>
    </xdr:from>
    <xdr:to>
      <xdr:col>55</xdr:col>
      <xdr:colOff>0</xdr:colOff>
      <xdr:row>36</xdr:row>
      <xdr:rowOff>31750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8686800" y="6059805"/>
          <a:ext cx="7429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3810</xdr:rowOff>
    </xdr:from>
    <xdr:to>
      <xdr:col>46</xdr:col>
      <xdr:colOff>38100</xdr:colOff>
      <xdr:row>36</xdr:row>
      <xdr:rowOff>103505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842250" y="6042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31750</xdr:rowOff>
    </xdr:from>
    <xdr:to>
      <xdr:col>50</xdr:col>
      <xdr:colOff>114300</xdr:colOff>
      <xdr:row>36</xdr:row>
      <xdr:rowOff>53340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886700" y="607060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24765</xdr:rowOff>
    </xdr:from>
    <xdr:to>
      <xdr:col>41</xdr:col>
      <xdr:colOff>101600</xdr:colOff>
      <xdr:row>36</xdr:row>
      <xdr:rowOff>124460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7029450" y="60636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53340</xdr:rowOff>
    </xdr:from>
    <xdr:to>
      <xdr:col>45</xdr:col>
      <xdr:colOff>171450</xdr:colOff>
      <xdr:row>36</xdr:row>
      <xdr:rowOff>74295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7080250" y="6092190"/>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35560</xdr:rowOff>
    </xdr:from>
    <xdr:to>
      <xdr:col>36</xdr:col>
      <xdr:colOff>165100</xdr:colOff>
      <xdr:row>36</xdr:row>
      <xdr:rowOff>134620</xdr:rowOff>
    </xdr:to>
    <xdr:sp macro="" textlink="">
      <xdr:nvSpPr>
        <xdr:cNvPr id="141" name="楕円 140">
          <a:extLst>
            <a:ext uri="{FF2B5EF4-FFF2-40B4-BE49-F238E27FC236}">
              <a16:creationId xmlns:a16="http://schemas.microsoft.com/office/drawing/2014/main" id="{00000000-0008-0000-1000-00008D000000}"/>
            </a:ext>
          </a:extLst>
        </xdr:cNvPr>
        <xdr:cNvSpPr/>
      </xdr:nvSpPr>
      <xdr:spPr>
        <a:xfrm>
          <a:off x="6235700" y="6074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74295</xdr:rowOff>
    </xdr:from>
    <xdr:to>
      <xdr:col>41</xdr:col>
      <xdr:colOff>50800</xdr:colOff>
      <xdr:row>36</xdr:row>
      <xdr:rowOff>85090</xdr:rowOff>
    </xdr:to>
    <xdr:cxnSp macro="">
      <xdr:nvCxnSpPr>
        <xdr:cNvPr id="142" name="直線コネクタ 141">
          <a:extLst>
            <a:ext uri="{FF2B5EF4-FFF2-40B4-BE49-F238E27FC236}">
              <a16:creationId xmlns:a16="http://schemas.microsoft.com/office/drawing/2014/main" id="{00000000-0008-0000-1000-00008E000000}"/>
            </a:ext>
          </a:extLst>
        </xdr:cNvPr>
        <xdr:cNvCxnSpPr/>
      </xdr:nvCxnSpPr>
      <xdr:spPr>
        <a:xfrm flipV="1">
          <a:off x="6286500" y="611314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70485</xdr:rowOff>
    </xdr:from>
    <xdr:ext cx="469900" cy="252095"/>
    <xdr:sp macro="" textlink="">
      <xdr:nvSpPr>
        <xdr:cNvPr id="143" name="n_1aveValue【図書館】&#10;一人当たり面積">
          <a:extLst>
            <a:ext uri="{FF2B5EF4-FFF2-40B4-BE49-F238E27FC236}">
              <a16:creationId xmlns:a16="http://schemas.microsoft.com/office/drawing/2014/main" id="{00000000-0008-0000-1000-00008F000000}"/>
            </a:ext>
          </a:extLst>
        </xdr:cNvPr>
        <xdr:cNvSpPr txBox="1"/>
      </xdr:nvSpPr>
      <xdr:spPr>
        <a:xfrm>
          <a:off x="8458200" y="66122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102870</xdr:rowOff>
    </xdr:from>
    <xdr:ext cx="469900" cy="252095"/>
    <xdr:sp macro="" textlink="">
      <xdr:nvSpPr>
        <xdr:cNvPr id="144" name="n_2aveValue【図書館】&#10;一人当たり面積">
          <a:extLst>
            <a:ext uri="{FF2B5EF4-FFF2-40B4-BE49-F238E27FC236}">
              <a16:creationId xmlns:a16="http://schemas.microsoft.com/office/drawing/2014/main" id="{00000000-0008-0000-1000-000090000000}"/>
            </a:ext>
          </a:extLst>
        </xdr:cNvPr>
        <xdr:cNvSpPr txBox="1"/>
      </xdr:nvSpPr>
      <xdr:spPr>
        <a:xfrm>
          <a:off x="7677150" y="66446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113030</xdr:rowOff>
    </xdr:from>
    <xdr:ext cx="469900" cy="253365"/>
    <xdr:sp macro="" textlink="">
      <xdr:nvSpPr>
        <xdr:cNvPr id="145" name="n_3aveValue【図書館】&#10;一人当たり面積">
          <a:extLst>
            <a:ext uri="{FF2B5EF4-FFF2-40B4-BE49-F238E27FC236}">
              <a16:creationId xmlns:a16="http://schemas.microsoft.com/office/drawing/2014/main" id="{00000000-0008-0000-1000-000091000000}"/>
            </a:ext>
          </a:extLst>
        </xdr:cNvPr>
        <xdr:cNvSpPr txBox="1"/>
      </xdr:nvSpPr>
      <xdr:spPr>
        <a:xfrm>
          <a:off x="6864350" y="66548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152400</xdr:rowOff>
    </xdr:from>
    <xdr:ext cx="469900" cy="253365"/>
    <xdr:sp macro="" textlink="">
      <xdr:nvSpPr>
        <xdr:cNvPr id="146" name="n_4aveValue【図書館】&#10;一人当たり面積">
          <a:extLst>
            <a:ext uri="{FF2B5EF4-FFF2-40B4-BE49-F238E27FC236}">
              <a16:creationId xmlns:a16="http://schemas.microsoft.com/office/drawing/2014/main" id="{00000000-0008-0000-1000-000092000000}"/>
            </a:ext>
          </a:extLst>
        </xdr:cNvPr>
        <xdr:cNvSpPr txBox="1"/>
      </xdr:nvSpPr>
      <xdr:spPr>
        <a:xfrm>
          <a:off x="6070600" y="65265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34</xdr:row>
      <xdr:rowOff>97155</xdr:rowOff>
    </xdr:from>
    <xdr:ext cx="469900" cy="253365"/>
    <xdr:sp macro="" textlink="">
      <xdr:nvSpPr>
        <xdr:cNvPr id="147" name="n_1mainValue【図書館】&#10;一人当たり面積">
          <a:extLst>
            <a:ext uri="{FF2B5EF4-FFF2-40B4-BE49-F238E27FC236}">
              <a16:creationId xmlns:a16="http://schemas.microsoft.com/office/drawing/2014/main" id="{00000000-0008-0000-1000-000093000000}"/>
            </a:ext>
          </a:extLst>
        </xdr:cNvPr>
        <xdr:cNvSpPr txBox="1"/>
      </xdr:nvSpPr>
      <xdr:spPr>
        <a:xfrm>
          <a:off x="8458200" y="5800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118745</xdr:rowOff>
    </xdr:from>
    <xdr:ext cx="469900" cy="253365"/>
    <xdr:sp macro="" textlink="">
      <xdr:nvSpPr>
        <xdr:cNvPr id="148" name="n_2mainValue【図書館】&#10;一人当たり面積">
          <a:extLst>
            <a:ext uri="{FF2B5EF4-FFF2-40B4-BE49-F238E27FC236}">
              <a16:creationId xmlns:a16="http://schemas.microsoft.com/office/drawing/2014/main" id="{00000000-0008-0000-1000-000094000000}"/>
            </a:ext>
          </a:extLst>
        </xdr:cNvPr>
        <xdr:cNvSpPr txBox="1"/>
      </xdr:nvSpPr>
      <xdr:spPr>
        <a:xfrm>
          <a:off x="7677150" y="58223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34</xdr:row>
      <xdr:rowOff>140335</xdr:rowOff>
    </xdr:from>
    <xdr:ext cx="469900" cy="252095"/>
    <xdr:sp macro="" textlink="">
      <xdr:nvSpPr>
        <xdr:cNvPr id="149" name="n_3mainValue【図書館】&#10;一人当たり面積">
          <a:extLst>
            <a:ext uri="{FF2B5EF4-FFF2-40B4-BE49-F238E27FC236}">
              <a16:creationId xmlns:a16="http://schemas.microsoft.com/office/drawing/2014/main" id="{00000000-0008-0000-1000-000095000000}"/>
            </a:ext>
          </a:extLst>
        </xdr:cNvPr>
        <xdr:cNvSpPr txBox="1"/>
      </xdr:nvSpPr>
      <xdr:spPr>
        <a:xfrm>
          <a:off x="6864350" y="58439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34</xdr:row>
      <xdr:rowOff>151130</xdr:rowOff>
    </xdr:from>
    <xdr:ext cx="469900" cy="253365"/>
    <xdr:sp macro="" textlink="">
      <xdr:nvSpPr>
        <xdr:cNvPr id="150" name="n_4mainValue【図書館】&#10;一人当たり面積">
          <a:extLst>
            <a:ext uri="{FF2B5EF4-FFF2-40B4-BE49-F238E27FC236}">
              <a16:creationId xmlns:a16="http://schemas.microsoft.com/office/drawing/2014/main" id="{00000000-0008-0000-1000-000096000000}"/>
            </a:ext>
          </a:extLst>
        </xdr:cNvPr>
        <xdr:cNvSpPr txBox="1"/>
      </xdr:nvSpPr>
      <xdr:spPr>
        <a:xfrm>
          <a:off x="6070600" y="5854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7" name="正方形/長方形 156">
          <a:extLst>
            <a:ext uri="{FF2B5EF4-FFF2-40B4-BE49-F238E27FC236}">
              <a16:creationId xmlns:a16="http://schemas.microsoft.com/office/drawing/2014/main" id="{00000000-0008-0000-1000-00009D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8" name="正方形/長方形 157">
          <a:extLst>
            <a:ext uri="{FF2B5EF4-FFF2-40B4-BE49-F238E27FC236}">
              <a16:creationId xmlns:a16="http://schemas.microsoft.com/office/drawing/2014/main" id="{00000000-0008-0000-1000-00009E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7180" cy="22034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666750" y="8758555"/>
          <a:ext cx="2971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52095"/>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10407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6090" cy="252095"/>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27559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2095"/>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9231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820" cy="252095"/>
    <xdr:sp macro="" textlink="">
      <xdr:nvSpPr>
        <xdr:cNvPr id="173" name="テキスト ボックス 172">
          <a:extLst>
            <a:ext uri="{FF2B5EF4-FFF2-40B4-BE49-F238E27FC236}">
              <a16:creationId xmlns:a16="http://schemas.microsoft.com/office/drawing/2014/main" id="{00000000-0008-0000-1000-0000AD000000}"/>
            </a:ext>
          </a:extLst>
        </xdr:cNvPr>
        <xdr:cNvSpPr txBox="1"/>
      </xdr:nvSpPr>
      <xdr:spPr>
        <a:xfrm>
          <a:off x="384810" y="8805545"/>
          <a:ext cx="3378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4" name="【体育館・プール】&#10;有形固定資産減価償却率グラフ枠">
          <a:extLst>
            <a:ext uri="{FF2B5EF4-FFF2-40B4-BE49-F238E27FC236}">
              <a16:creationId xmlns:a16="http://schemas.microsoft.com/office/drawing/2014/main" id="{00000000-0008-0000-1000-0000AE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120650</xdr:rowOff>
    </xdr:from>
    <xdr:to>
      <xdr:col>24</xdr:col>
      <xdr:colOff>62865</xdr:colOff>
      <xdr:row>64</xdr:row>
      <xdr:rowOff>74295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flipV="1">
          <a:off x="4177665" y="9344660"/>
          <a:ext cx="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6" name="【体育館・プール】&#10;有形固定資産減価償却率最小値テキスト">
          <a:extLst>
            <a:ext uri="{FF2B5EF4-FFF2-40B4-BE49-F238E27FC236}">
              <a16:creationId xmlns:a16="http://schemas.microsoft.com/office/drawing/2014/main" id="{00000000-0008-0000-1000-0000B0000000}"/>
            </a:ext>
          </a:extLst>
        </xdr:cNvPr>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69215</xdr:rowOff>
    </xdr:from>
    <xdr:ext cx="403860" cy="252095"/>
    <xdr:sp macro="" textlink="">
      <xdr:nvSpPr>
        <xdr:cNvPr id="178" name="【体育館・プール】&#10;有形固定資産減価償却率最大値テキスト">
          <a:extLst>
            <a:ext uri="{FF2B5EF4-FFF2-40B4-BE49-F238E27FC236}">
              <a16:creationId xmlns:a16="http://schemas.microsoft.com/office/drawing/2014/main" id="{00000000-0008-0000-1000-0000B2000000}"/>
            </a:ext>
          </a:extLst>
        </xdr:cNvPr>
        <xdr:cNvSpPr txBox="1"/>
      </xdr:nvSpPr>
      <xdr:spPr>
        <a:xfrm>
          <a:off x="4216400" y="91255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120650</xdr:rowOff>
    </xdr:from>
    <xdr:to>
      <xdr:col>24</xdr:col>
      <xdr:colOff>152400</xdr:colOff>
      <xdr:row>55</xdr:row>
      <xdr:rowOff>120650</xdr:rowOff>
    </xdr:to>
    <xdr:cxnSp macro="">
      <xdr:nvCxnSpPr>
        <xdr:cNvPr id="179" name="直線コネクタ 178">
          <a:extLst>
            <a:ext uri="{FF2B5EF4-FFF2-40B4-BE49-F238E27FC236}">
              <a16:creationId xmlns:a16="http://schemas.microsoft.com/office/drawing/2014/main" id="{00000000-0008-0000-1000-0000B3000000}"/>
            </a:ext>
          </a:extLst>
        </xdr:cNvPr>
        <xdr:cNvCxnSpPr/>
      </xdr:nvCxnSpPr>
      <xdr:spPr>
        <a:xfrm>
          <a:off x="4108450" y="9344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140335</xdr:rowOff>
    </xdr:from>
    <xdr:ext cx="403860" cy="252095"/>
    <xdr:sp macro="" textlink="">
      <xdr:nvSpPr>
        <xdr:cNvPr id="180" name="【体育館・プール】&#10;有形固定資産減価償却率平均値テキスト">
          <a:extLst>
            <a:ext uri="{FF2B5EF4-FFF2-40B4-BE49-F238E27FC236}">
              <a16:creationId xmlns:a16="http://schemas.microsoft.com/office/drawing/2014/main" id="{00000000-0008-0000-1000-0000B4000000}"/>
            </a:ext>
          </a:extLst>
        </xdr:cNvPr>
        <xdr:cNvSpPr txBox="1"/>
      </xdr:nvSpPr>
      <xdr:spPr>
        <a:xfrm>
          <a:off x="4216400" y="1003490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117475</xdr:rowOff>
    </xdr:from>
    <xdr:to>
      <xdr:col>24</xdr:col>
      <xdr:colOff>114300</xdr:colOff>
      <xdr:row>61</xdr:row>
      <xdr:rowOff>50165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4127500" y="10179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3384550" y="101466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66040</xdr:rowOff>
    </xdr:from>
    <xdr:to>
      <xdr:col>15</xdr:col>
      <xdr:colOff>101600</xdr:colOff>
      <xdr:row>60</xdr:row>
      <xdr:rowOff>165100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2571750" y="10128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47625</xdr:rowOff>
    </xdr:from>
    <xdr:to>
      <xdr:col>10</xdr:col>
      <xdr:colOff>165100</xdr:colOff>
      <xdr:row>60</xdr:row>
      <xdr:rowOff>146685</xdr:rowOff>
    </xdr:to>
    <xdr:sp macro="" textlink="">
      <xdr:nvSpPr>
        <xdr:cNvPr id="184" name="フローチャート: 判断 183">
          <a:extLst>
            <a:ext uri="{FF2B5EF4-FFF2-40B4-BE49-F238E27FC236}">
              <a16:creationId xmlns:a16="http://schemas.microsoft.com/office/drawing/2014/main" id="{00000000-0008-0000-1000-0000B8000000}"/>
            </a:ext>
          </a:extLst>
        </xdr:cNvPr>
        <xdr:cNvSpPr/>
      </xdr:nvSpPr>
      <xdr:spPr>
        <a:xfrm>
          <a:off x="177800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54610</xdr:rowOff>
    </xdr:from>
    <xdr:to>
      <xdr:col>6</xdr:col>
      <xdr:colOff>38100</xdr:colOff>
      <xdr:row>60</xdr:row>
      <xdr:rowOff>153670</xdr:rowOff>
    </xdr:to>
    <xdr:sp macro="" textlink="">
      <xdr:nvSpPr>
        <xdr:cNvPr id="185" name="フローチャート: 判断 184">
          <a:extLst>
            <a:ext uri="{FF2B5EF4-FFF2-40B4-BE49-F238E27FC236}">
              <a16:creationId xmlns:a16="http://schemas.microsoft.com/office/drawing/2014/main" id="{00000000-0008-0000-1000-0000B9000000}"/>
            </a:ext>
          </a:extLst>
        </xdr:cNvPr>
        <xdr:cNvSpPr/>
      </xdr:nvSpPr>
      <xdr:spPr>
        <a:xfrm>
          <a:off x="984250" y="101168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209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40068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2095"/>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32575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2095"/>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24511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2095"/>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1657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2095"/>
    <xdr:sp macro="" textlink="">
      <xdr:nvSpPr>
        <xdr:cNvPr id="190" name="テキスト ボックス 189">
          <a:extLst>
            <a:ext uri="{FF2B5EF4-FFF2-40B4-BE49-F238E27FC236}">
              <a16:creationId xmlns:a16="http://schemas.microsoft.com/office/drawing/2014/main" id="{00000000-0008-0000-1000-0000BE000000}"/>
            </a:ext>
          </a:extLst>
        </xdr:cNvPr>
        <xdr:cNvSpPr txBox="1"/>
      </xdr:nvSpPr>
      <xdr:spPr>
        <a:xfrm>
          <a:off x="857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164465</xdr:rowOff>
    </xdr:from>
    <xdr:to>
      <xdr:col>24</xdr:col>
      <xdr:colOff>114300</xdr:colOff>
      <xdr:row>62</xdr:row>
      <xdr:rowOff>95885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4127500" y="10394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143510</xdr:rowOff>
    </xdr:from>
    <xdr:ext cx="403860" cy="252095"/>
    <xdr:sp macro="" textlink="">
      <xdr:nvSpPr>
        <xdr:cNvPr id="192" name="【体育館・プール】&#10;有形固定資産減価償却率該当値テキスト">
          <a:extLst>
            <a:ext uri="{FF2B5EF4-FFF2-40B4-BE49-F238E27FC236}">
              <a16:creationId xmlns:a16="http://schemas.microsoft.com/office/drawing/2014/main" id="{00000000-0008-0000-1000-0000C0000000}"/>
            </a:ext>
          </a:extLst>
        </xdr:cNvPr>
        <xdr:cNvSpPr txBox="1"/>
      </xdr:nvSpPr>
      <xdr:spPr>
        <a:xfrm>
          <a:off x="4216400" y="103733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119380</xdr:rowOff>
    </xdr:from>
    <xdr:to>
      <xdr:col>20</xdr:col>
      <xdr:colOff>38100</xdr:colOff>
      <xdr:row>63</xdr:row>
      <xdr:rowOff>51435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3384550" y="105168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46990</xdr:rowOff>
    </xdr:from>
    <xdr:to>
      <xdr:col>24</xdr:col>
      <xdr:colOff>63500</xdr:colOff>
      <xdr:row>63</xdr:row>
      <xdr:rowOff>1905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flipV="1">
          <a:off x="3429000" y="10444480"/>
          <a:ext cx="7493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105410</xdr:rowOff>
    </xdr:from>
    <xdr:to>
      <xdr:col>15</xdr:col>
      <xdr:colOff>101600</xdr:colOff>
      <xdr:row>63</xdr:row>
      <xdr:rowOff>36830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2571750" y="10502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154305</xdr:rowOff>
    </xdr:from>
    <xdr:to>
      <xdr:col>19</xdr:col>
      <xdr:colOff>171450</xdr:colOff>
      <xdr:row>63</xdr:row>
      <xdr:rowOff>1905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2622550" y="10551795"/>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80645</xdr:rowOff>
    </xdr:from>
    <xdr:to>
      <xdr:col>10</xdr:col>
      <xdr:colOff>165100</xdr:colOff>
      <xdr:row>63</xdr:row>
      <xdr:rowOff>12700</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778000" y="104781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130175</xdr:rowOff>
    </xdr:from>
    <xdr:to>
      <xdr:col>15</xdr:col>
      <xdr:colOff>50800</xdr:colOff>
      <xdr:row>62</xdr:row>
      <xdr:rowOff>154305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828800" y="10527665"/>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47625</xdr:rowOff>
    </xdr:from>
    <xdr:to>
      <xdr:col>6</xdr:col>
      <xdr:colOff>38100</xdr:colOff>
      <xdr:row>62</xdr:row>
      <xdr:rowOff>146685</xdr:rowOff>
    </xdr:to>
    <xdr:sp macro="" textlink="">
      <xdr:nvSpPr>
        <xdr:cNvPr id="199" name="楕円 198">
          <a:extLst>
            <a:ext uri="{FF2B5EF4-FFF2-40B4-BE49-F238E27FC236}">
              <a16:creationId xmlns:a16="http://schemas.microsoft.com/office/drawing/2014/main" id="{00000000-0008-0000-1000-0000C7000000}"/>
            </a:ext>
          </a:extLst>
        </xdr:cNvPr>
        <xdr:cNvSpPr/>
      </xdr:nvSpPr>
      <xdr:spPr>
        <a:xfrm>
          <a:off x="984250" y="10445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62</xdr:row>
      <xdr:rowOff>96520</xdr:rowOff>
    </xdr:from>
    <xdr:to>
      <xdr:col>10</xdr:col>
      <xdr:colOff>114300</xdr:colOff>
      <xdr:row>62</xdr:row>
      <xdr:rowOff>130175</xdr:rowOff>
    </xdr:to>
    <xdr:cxnSp macro="">
      <xdr:nvCxnSpPr>
        <xdr:cNvPr id="200" name="直線コネクタ 199">
          <a:extLst>
            <a:ext uri="{FF2B5EF4-FFF2-40B4-BE49-F238E27FC236}">
              <a16:creationId xmlns:a16="http://schemas.microsoft.com/office/drawing/2014/main" id="{00000000-0008-0000-1000-0000C8000000}"/>
            </a:ext>
          </a:extLst>
        </xdr:cNvPr>
        <xdr:cNvCxnSpPr/>
      </xdr:nvCxnSpPr>
      <xdr:spPr>
        <a:xfrm>
          <a:off x="1028700" y="1049401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32385</xdr:rowOff>
    </xdr:from>
    <xdr:ext cx="403860" cy="252095"/>
    <xdr:sp macro="" textlink="">
      <xdr:nvSpPr>
        <xdr:cNvPr id="201" name="n_1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239135" y="99269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13970</xdr:rowOff>
    </xdr:from>
    <xdr:ext cx="403860" cy="252095"/>
    <xdr:sp macro="" textlink="">
      <xdr:nvSpPr>
        <xdr:cNvPr id="202" name="n_2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439035" y="99085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162560</xdr:rowOff>
    </xdr:from>
    <xdr:ext cx="403860" cy="252095"/>
    <xdr:sp macro="" textlink="">
      <xdr:nvSpPr>
        <xdr:cNvPr id="203" name="n_3ave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645285" y="988949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2540</xdr:rowOff>
    </xdr:from>
    <xdr:ext cx="405130" cy="253365"/>
    <xdr:sp macro="" textlink="">
      <xdr:nvSpPr>
        <xdr:cNvPr id="204" name="n_4ave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851535" y="98971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42545</xdr:rowOff>
    </xdr:from>
    <xdr:ext cx="403860" cy="253365"/>
    <xdr:sp macro="" textlink="">
      <xdr:nvSpPr>
        <xdr:cNvPr id="205" name="n_1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3239135" y="106076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28575</xdr:rowOff>
    </xdr:from>
    <xdr:ext cx="403860" cy="252095"/>
    <xdr:sp macro="" textlink="">
      <xdr:nvSpPr>
        <xdr:cNvPr id="206" name="n_2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2439035" y="105937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3810</xdr:rowOff>
    </xdr:from>
    <xdr:ext cx="403860" cy="253365"/>
    <xdr:sp macro="" textlink="">
      <xdr:nvSpPr>
        <xdr:cNvPr id="207" name="n_3mainValue【体育館・プール】&#10;有形固定資産減価償却率">
          <a:extLst>
            <a:ext uri="{FF2B5EF4-FFF2-40B4-BE49-F238E27FC236}">
              <a16:creationId xmlns:a16="http://schemas.microsoft.com/office/drawing/2014/main" id="{00000000-0008-0000-1000-0000CF000000}"/>
            </a:ext>
          </a:extLst>
        </xdr:cNvPr>
        <xdr:cNvSpPr txBox="1"/>
      </xdr:nvSpPr>
      <xdr:spPr>
        <a:xfrm>
          <a:off x="1645285" y="105689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137795</xdr:rowOff>
    </xdr:from>
    <xdr:ext cx="405130" cy="253365"/>
    <xdr:sp macro="" textlink="">
      <xdr:nvSpPr>
        <xdr:cNvPr id="208" name="n_4mainValue【体育館・プール】&#10;有形固定資産減価償却率">
          <a:extLst>
            <a:ext uri="{FF2B5EF4-FFF2-40B4-BE49-F238E27FC236}">
              <a16:creationId xmlns:a16="http://schemas.microsoft.com/office/drawing/2014/main" id="{00000000-0008-0000-1000-0000D0000000}"/>
            </a:ext>
          </a:extLst>
        </xdr:cNvPr>
        <xdr:cNvSpPr txBox="1"/>
      </xdr:nvSpPr>
      <xdr:spPr>
        <a:xfrm>
          <a:off x="851535" y="10535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1000-0000D7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6" name="正方形/長方形 215">
          <a:extLst>
            <a:ext uri="{FF2B5EF4-FFF2-40B4-BE49-F238E27FC236}">
              <a16:creationId xmlns:a16="http://schemas.microsoft.com/office/drawing/2014/main" id="{00000000-0008-0000-1000-0000D8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8615" cy="220345"/>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5918200" y="875855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8" name="直線コネクタ 217">
          <a:extLst>
            <a:ext uri="{FF2B5EF4-FFF2-40B4-BE49-F238E27FC236}">
              <a16:creationId xmlns:a16="http://schemas.microsoft.com/office/drawing/2014/main" id="{00000000-0008-0000-1000-0000DA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6090" cy="252095"/>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6686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6090" cy="252095"/>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102958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6090" cy="252095"/>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9231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6090" cy="252095"/>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5510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6090" cy="252095"/>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9178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6090" cy="252095"/>
    <xdr:sp macro="" textlink="">
      <xdr:nvSpPr>
        <xdr:cNvPr id="230" name="テキスト ボックス 229">
          <a:extLst>
            <a:ext uri="{FF2B5EF4-FFF2-40B4-BE49-F238E27FC236}">
              <a16:creationId xmlns:a16="http://schemas.microsoft.com/office/drawing/2014/main" id="{00000000-0008-0000-1000-0000E6000000}"/>
            </a:ext>
          </a:extLst>
        </xdr:cNvPr>
        <xdr:cNvSpPr txBox="1"/>
      </xdr:nvSpPr>
      <xdr:spPr>
        <a:xfrm>
          <a:off x="5527040" y="8805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1" name="【体育館・プール】&#10;一人当たり面積グラフ枠">
          <a:extLst>
            <a:ext uri="{FF2B5EF4-FFF2-40B4-BE49-F238E27FC236}">
              <a16:creationId xmlns:a16="http://schemas.microsoft.com/office/drawing/2014/main" id="{00000000-0008-0000-1000-0000E7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33655</xdr:rowOff>
    </xdr:from>
    <xdr:to>
      <xdr:col>54</xdr:col>
      <xdr:colOff>171450</xdr:colOff>
      <xdr:row>64</xdr:row>
      <xdr:rowOff>32385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flipV="1">
          <a:off x="9429750" y="925766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36195</xdr:rowOff>
    </xdr:from>
    <xdr:ext cx="468630" cy="252095"/>
    <xdr:sp macro="" textlink="">
      <xdr:nvSpPr>
        <xdr:cNvPr id="233" name="【体育館・プール】&#10;一人当たり面積最小値テキスト">
          <a:extLst>
            <a:ext uri="{FF2B5EF4-FFF2-40B4-BE49-F238E27FC236}">
              <a16:creationId xmlns:a16="http://schemas.microsoft.com/office/drawing/2014/main" id="{00000000-0008-0000-1000-0000E9000000}"/>
            </a:ext>
          </a:extLst>
        </xdr:cNvPr>
        <xdr:cNvSpPr txBox="1"/>
      </xdr:nvSpPr>
      <xdr:spPr>
        <a:xfrm>
          <a:off x="9467850" y="107689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32385</xdr:rowOff>
    </xdr:from>
    <xdr:to>
      <xdr:col>55</xdr:col>
      <xdr:colOff>88900</xdr:colOff>
      <xdr:row>64</xdr:row>
      <xdr:rowOff>32385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10765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149225</xdr:rowOff>
    </xdr:from>
    <xdr:ext cx="468630" cy="253365"/>
    <xdr:sp macro="" textlink="">
      <xdr:nvSpPr>
        <xdr:cNvPr id="235" name="【体育館・プール】&#10;一人当たり面積最大値テキスト">
          <a:extLst>
            <a:ext uri="{FF2B5EF4-FFF2-40B4-BE49-F238E27FC236}">
              <a16:creationId xmlns:a16="http://schemas.microsoft.com/office/drawing/2014/main" id="{00000000-0008-0000-1000-0000EB000000}"/>
            </a:ext>
          </a:extLst>
        </xdr:cNvPr>
        <xdr:cNvSpPr txBox="1"/>
      </xdr:nvSpPr>
      <xdr:spPr>
        <a:xfrm>
          <a:off x="9467850" y="90379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33655</xdr:rowOff>
    </xdr:from>
    <xdr:to>
      <xdr:col>55</xdr:col>
      <xdr:colOff>88900</xdr:colOff>
      <xdr:row>55</xdr:row>
      <xdr:rowOff>33655</xdr:rowOff>
    </xdr:to>
    <xdr:cxnSp macro="">
      <xdr:nvCxnSpPr>
        <xdr:cNvPr id="236" name="直線コネクタ 235">
          <a:extLst>
            <a:ext uri="{FF2B5EF4-FFF2-40B4-BE49-F238E27FC236}">
              <a16:creationId xmlns:a16="http://schemas.microsoft.com/office/drawing/2014/main" id="{00000000-0008-0000-1000-0000EC000000}"/>
            </a:ext>
          </a:extLst>
        </xdr:cNvPr>
        <xdr:cNvCxnSpPr/>
      </xdr:nvCxnSpPr>
      <xdr:spPr>
        <a:xfrm>
          <a:off x="9359900" y="9257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156210</xdr:rowOff>
    </xdr:from>
    <xdr:ext cx="468630" cy="253365"/>
    <xdr:sp macro="" textlink="">
      <xdr:nvSpPr>
        <xdr:cNvPr id="237" name="【体育館・プール】&#10;一人当たり面積平均値テキスト">
          <a:extLst>
            <a:ext uri="{FF2B5EF4-FFF2-40B4-BE49-F238E27FC236}">
              <a16:creationId xmlns:a16="http://schemas.microsoft.com/office/drawing/2014/main" id="{00000000-0008-0000-1000-0000ED000000}"/>
            </a:ext>
          </a:extLst>
        </xdr:cNvPr>
        <xdr:cNvSpPr txBox="1"/>
      </xdr:nvSpPr>
      <xdr:spPr>
        <a:xfrm>
          <a:off x="9467850" y="10386060"/>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10160</xdr:rowOff>
    </xdr:from>
    <xdr:to>
      <xdr:col>55</xdr:col>
      <xdr:colOff>50800</xdr:colOff>
      <xdr:row>62</xdr:row>
      <xdr:rowOff>109220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9398000" y="10407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114300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8636000" y="1041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18415</xdr:rowOff>
    </xdr:from>
    <xdr:to>
      <xdr:col>46</xdr:col>
      <xdr:colOff>38100</xdr:colOff>
      <xdr:row>62</xdr:row>
      <xdr:rowOff>117475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7842250" y="10415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17145</xdr:rowOff>
    </xdr:from>
    <xdr:to>
      <xdr:col>41</xdr:col>
      <xdr:colOff>101600</xdr:colOff>
      <xdr:row>62</xdr:row>
      <xdr:rowOff>116840</xdr:rowOff>
    </xdr:to>
    <xdr:sp macro="" textlink="">
      <xdr:nvSpPr>
        <xdr:cNvPr id="241" name="フローチャート: 判断 240">
          <a:extLst>
            <a:ext uri="{FF2B5EF4-FFF2-40B4-BE49-F238E27FC236}">
              <a16:creationId xmlns:a16="http://schemas.microsoft.com/office/drawing/2014/main" id="{00000000-0008-0000-1000-0000F1000000}"/>
            </a:ext>
          </a:extLst>
        </xdr:cNvPr>
        <xdr:cNvSpPr/>
      </xdr:nvSpPr>
      <xdr:spPr>
        <a:xfrm>
          <a:off x="7029450" y="104146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153670</xdr:rowOff>
    </xdr:from>
    <xdr:to>
      <xdr:col>36</xdr:col>
      <xdr:colOff>165100</xdr:colOff>
      <xdr:row>62</xdr:row>
      <xdr:rowOff>85725</xdr:rowOff>
    </xdr:to>
    <xdr:sp macro="" textlink="">
      <xdr:nvSpPr>
        <xdr:cNvPr id="242" name="フローチャート: 判断 241">
          <a:extLst>
            <a:ext uri="{FF2B5EF4-FFF2-40B4-BE49-F238E27FC236}">
              <a16:creationId xmlns:a16="http://schemas.microsoft.com/office/drawing/2014/main" id="{00000000-0008-0000-1000-0000F2000000}"/>
            </a:ext>
          </a:extLst>
        </xdr:cNvPr>
        <xdr:cNvSpPr/>
      </xdr:nvSpPr>
      <xdr:spPr>
        <a:xfrm>
          <a:off x="62357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2095"/>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925830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2095"/>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85153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2095"/>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77152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2095"/>
    <xdr:sp macro="" textlink="">
      <xdr:nvSpPr>
        <xdr:cNvPr id="246" name="テキスト ボックス 245">
          <a:extLst>
            <a:ext uri="{FF2B5EF4-FFF2-40B4-BE49-F238E27FC236}">
              <a16:creationId xmlns:a16="http://schemas.microsoft.com/office/drawing/2014/main" id="{00000000-0008-0000-1000-0000F6000000}"/>
            </a:ext>
          </a:extLst>
        </xdr:cNvPr>
        <xdr:cNvSpPr txBox="1"/>
      </xdr:nvSpPr>
      <xdr:spPr>
        <a:xfrm>
          <a:off x="6908800" y="1117727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2095"/>
    <xdr:sp macro="" textlink="">
      <xdr:nvSpPr>
        <xdr:cNvPr id="247" name="テキスト ボックス 246">
          <a:extLst>
            <a:ext uri="{FF2B5EF4-FFF2-40B4-BE49-F238E27FC236}">
              <a16:creationId xmlns:a16="http://schemas.microsoft.com/office/drawing/2014/main" id="{00000000-0008-0000-1000-0000F7000000}"/>
            </a:ext>
          </a:extLst>
        </xdr:cNvPr>
        <xdr:cNvSpPr txBox="1"/>
      </xdr:nvSpPr>
      <xdr:spPr>
        <a:xfrm>
          <a:off x="6115050" y="111772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110490</xdr:rowOff>
    </xdr:from>
    <xdr:to>
      <xdr:col>55</xdr:col>
      <xdr:colOff>50800</xdr:colOff>
      <xdr:row>62</xdr:row>
      <xdr:rowOff>41910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9398000" y="10340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132715</xdr:rowOff>
    </xdr:from>
    <xdr:ext cx="468630" cy="253365"/>
    <xdr:sp macro="" textlink="">
      <xdr:nvSpPr>
        <xdr:cNvPr id="249" name="【体育館・プール】&#10;一人当たり面積該当値テキスト">
          <a:extLst>
            <a:ext uri="{FF2B5EF4-FFF2-40B4-BE49-F238E27FC236}">
              <a16:creationId xmlns:a16="http://schemas.microsoft.com/office/drawing/2014/main" id="{00000000-0008-0000-1000-0000F9000000}"/>
            </a:ext>
          </a:extLst>
        </xdr:cNvPr>
        <xdr:cNvSpPr txBox="1"/>
      </xdr:nvSpPr>
      <xdr:spPr>
        <a:xfrm>
          <a:off x="9467850" y="1019492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144145</xdr:rowOff>
    </xdr:from>
    <xdr:to>
      <xdr:col>50</xdr:col>
      <xdr:colOff>165100</xdr:colOff>
      <xdr:row>62</xdr:row>
      <xdr:rowOff>75565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8636000" y="10373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160655</xdr:rowOff>
    </xdr:from>
    <xdr:to>
      <xdr:col>55</xdr:col>
      <xdr:colOff>0</xdr:colOff>
      <xdr:row>62</xdr:row>
      <xdr:rowOff>26035</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8686800" y="10390505"/>
          <a:ext cx="7429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124460</xdr:rowOff>
    </xdr:from>
    <xdr:to>
      <xdr:col>46</xdr:col>
      <xdr:colOff>38100</xdr:colOff>
      <xdr:row>62</xdr:row>
      <xdr:rowOff>55880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842250" y="103543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5715</xdr:rowOff>
    </xdr:from>
    <xdr:to>
      <xdr:col>50</xdr:col>
      <xdr:colOff>114300</xdr:colOff>
      <xdr:row>62</xdr:row>
      <xdr:rowOff>26035</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886700" y="10403205"/>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157480</xdr:rowOff>
    </xdr:from>
    <xdr:to>
      <xdr:col>41</xdr:col>
      <xdr:colOff>101600</xdr:colOff>
      <xdr:row>62</xdr:row>
      <xdr:rowOff>89535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7029450" y="10387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5715</xdr:rowOff>
    </xdr:from>
    <xdr:to>
      <xdr:col>45</xdr:col>
      <xdr:colOff>171450</xdr:colOff>
      <xdr:row>62</xdr:row>
      <xdr:rowOff>39370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7080250" y="1040320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162560</xdr:rowOff>
    </xdr:from>
    <xdr:to>
      <xdr:col>36</xdr:col>
      <xdr:colOff>165100</xdr:colOff>
      <xdr:row>62</xdr:row>
      <xdr:rowOff>94615</xdr:rowOff>
    </xdr:to>
    <xdr:sp macro="" textlink="">
      <xdr:nvSpPr>
        <xdr:cNvPr id="256" name="楕円 255">
          <a:extLst>
            <a:ext uri="{FF2B5EF4-FFF2-40B4-BE49-F238E27FC236}">
              <a16:creationId xmlns:a16="http://schemas.microsoft.com/office/drawing/2014/main" id="{00000000-0008-0000-1000-000000010000}"/>
            </a:ext>
          </a:extLst>
        </xdr:cNvPr>
        <xdr:cNvSpPr/>
      </xdr:nvSpPr>
      <xdr:spPr>
        <a:xfrm>
          <a:off x="6235700" y="10392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39370</xdr:rowOff>
    </xdr:from>
    <xdr:to>
      <xdr:col>41</xdr:col>
      <xdr:colOff>50800</xdr:colOff>
      <xdr:row>62</xdr:row>
      <xdr:rowOff>44450</xdr:rowOff>
    </xdr:to>
    <xdr:cxnSp macro="">
      <xdr:nvCxnSpPr>
        <xdr:cNvPr id="257" name="直線コネクタ 256">
          <a:extLst>
            <a:ext uri="{FF2B5EF4-FFF2-40B4-BE49-F238E27FC236}">
              <a16:creationId xmlns:a16="http://schemas.microsoft.com/office/drawing/2014/main" id="{00000000-0008-0000-1000-000001010000}"/>
            </a:ext>
          </a:extLst>
        </xdr:cNvPr>
        <xdr:cNvCxnSpPr/>
      </xdr:nvCxnSpPr>
      <xdr:spPr>
        <a:xfrm flipV="1">
          <a:off x="6286500" y="1043686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106045</xdr:rowOff>
    </xdr:from>
    <xdr:ext cx="469900" cy="252095"/>
    <xdr:sp macro="" textlink="">
      <xdr:nvSpPr>
        <xdr:cNvPr id="258" name="n_1aveValue【体育館・プール】&#10;一人当たり面積">
          <a:extLst>
            <a:ext uri="{FF2B5EF4-FFF2-40B4-BE49-F238E27FC236}">
              <a16:creationId xmlns:a16="http://schemas.microsoft.com/office/drawing/2014/main" id="{00000000-0008-0000-1000-000002010000}"/>
            </a:ext>
          </a:extLst>
        </xdr:cNvPr>
        <xdr:cNvSpPr txBox="1"/>
      </xdr:nvSpPr>
      <xdr:spPr>
        <a:xfrm>
          <a:off x="8458200" y="1050353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109220</xdr:rowOff>
    </xdr:from>
    <xdr:ext cx="469900" cy="252095"/>
    <xdr:sp macro="" textlink="">
      <xdr:nvSpPr>
        <xdr:cNvPr id="259" name="n_2aveValue【体育館・プール】&#10;一人当たり面積">
          <a:extLst>
            <a:ext uri="{FF2B5EF4-FFF2-40B4-BE49-F238E27FC236}">
              <a16:creationId xmlns:a16="http://schemas.microsoft.com/office/drawing/2014/main" id="{00000000-0008-0000-1000-000003010000}"/>
            </a:ext>
          </a:extLst>
        </xdr:cNvPr>
        <xdr:cNvSpPr txBox="1"/>
      </xdr:nvSpPr>
      <xdr:spPr>
        <a:xfrm>
          <a:off x="7677150" y="105067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107950</xdr:rowOff>
    </xdr:from>
    <xdr:ext cx="469900" cy="252095"/>
    <xdr:sp macro="" textlink="">
      <xdr:nvSpPr>
        <xdr:cNvPr id="260" name="n_3aveValue【体育館・プール】&#10;一人当たり面積">
          <a:extLst>
            <a:ext uri="{FF2B5EF4-FFF2-40B4-BE49-F238E27FC236}">
              <a16:creationId xmlns:a16="http://schemas.microsoft.com/office/drawing/2014/main" id="{00000000-0008-0000-1000-000004010000}"/>
            </a:ext>
          </a:extLst>
        </xdr:cNvPr>
        <xdr:cNvSpPr txBox="1"/>
      </xdr:nvSpPr>
      <xdr:spPr>
        <a:xfrm>
          <a:off x="6864350" y="1050544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101600</xdr:rowOff>
    </xdr:from>
    <xdr:ext cx="469900" cy="253365"/>
    <xdr:sp macro="" textlink="">
      <xdr:nvSpPr>
        <xdr:cNvPr id="261" name="n_4aveValue【体育館・プール】&#10;一人当たり面積">
          <a:extLst>
            <a:ext uri="{FF2B5EF4-FFF2-40B4-BE49-F238E27FC236}">
              <a16:creationId xmlns:a16="http://schemas.microsoft.com/office/drawing/2014/main" id="{00000000-0008-0000-1000-000005010000}"/>
            </a:ext>
          </a:extLst>
        </xdr:cNvPr>
        <xdr:cNvSpPr txBox="1"/>
      </xdr:nvSpPr>
      <xdr:spPr>
        <a:xfrm>
          <a:off x="6070600" y="10163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92075</xdr:rowOff>
    </xdr:from>
    <xdr:ext cx="469900" cy="252095"/>
    <xdr:sp macro="" textlink="">
      <xdr:nvSpPr>
        <xdr:cNvPr id="262" name="n_1mainValue【体育館・プール】&#10;一人当たり面積">
          <a:extLst>
            <a:ext uri="{FF2B5EF4-FFF2-40B4-BE49-F238E27FC236}">
              <a16:creationId xmlns:a16="http://schemas.microsoft.com/office/drawing/2014/main" id="{00000000-0008-0000-1000-000006010000}"/>
            </a:ext>
          </a:extLst>
        </xdr:cNvPr>
        <xdr:cNvSpPr txBox="1"/>
      </xdr:nvSpPr>
      <xdr:spPr>
        <a:xfrm>
          <a:off x="8458200" y="101542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72390</xdr:rowOff>
    </xdr:from>
    <xdr:ext cx="469900" cy="252095"/>
    <xdr:sp macro="" textlink="">
      <xdr:nvSpPr>
        <xdr:cNvPr id="263" name="n_2mainValue【体育館・プール】&#10;一人当たり面積">
          <a:extLst>
            <a:ext uri="{FF2B5EF4-FFF2-40B4-BE49-F238E27FC236}">
              <a16:creationId xmlns:a16="http://schemas.microsoft.com/office/drawing/2014/main" id="{00000000-0008-0000-1000-000007010000}"/>
            </a:ext>
          </a:extLst>
        </xdr:cNvPr>
        <xdr:cNvSpPr txBox="1"/>
      </xdr:nvSpPr>
      <xdr:spPr>
        <a:xfrm>
          <a:off x="7677150" y="1013460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106045</xdr:rowOff>
    </xdr:from>
    <xdr:ext cx="469900" cy="252095"/>
    <xdr:sp macro="" textlink="">
      <xdr:nvSpPr>
        <xdr:cNvPr id="264" name="n_3mainValue【体育館・プール】&#10;一人当たり面積">
          <a:extLst>
            <a:ext uri="{FF2B5EF4-FFF2-40B4-BE49-F238E27FC236}">
              <a16:creationId xmlns:a16="http://schemas.microsoft.com/office/drawing/2014/main" id="{00000000-0008-0000-1000-000008010000}"/>
            </a:ext>
          </a:extLst>
        </xdr:cNvPr>
        <xdr:cNvSpPr txBox="1"/>
      </xdr:nvSpPr>
      <xdr:spPr>
        <a:xfrm>
          <a:off x="6864350" y="101682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85725</xdr:rowOff>
    </xdr:from>
    <xdr:ext cx="469900" cy="252095"/>
    <xdr:sp macro="" textlink="">
      <xdr:nvSpPr>
        <xdr:cNvPr id="265" name="n_4mainValue【体育館・プール】&#10;一人当たり面積">
          <a:extLst>
            <a:ext uri="{FF2B5EF4-FFF2-40B4-BE49-F238E27FC236}">
              <a16:creationId xmlns:a16="http://schemas.microsoft.com/office/drawing/2014/main" id="{00000000-0008-0000-1000-000009010000}"/>
            </a:ext>
          </a:extLst>
        </xdr:cNvPr>
        <xdr:cNvSpPr txBox="1"/>
      </xdr:nvSpPr>
      <xdr:spPr>
        <a:xfrm>
          <a:off x="6070600" y="104832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7180" cy="21971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666750" y="12483465"/>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209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559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6090" cy="25209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275590" y="1431925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1955" cy="25209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87221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1955" cy="252095"/>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34251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1955" cy="252095"/>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39725" y="1297813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955" cy="252095"/>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39725" y="125310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福祉施設】&#10;有形固定資産減価償却率グラフ枠">
          <a:extLst>
            <a:ext uri="{FF2B5EF4-FFF2-40B4-BE49-F238E27FC236}">
              <a16:creationId xmlns:a16="http://schemas.microsoft.com/office/drawing/2014/main" id="{00000000-0008-0000-10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71120</xdr:rowOff>
    </xdr:from>
    <xdr:to>
      <xdr:col>24</xdr:col>
      <xdr:colOff>62865</xdr:colOff>
      <xdr:row>86</xdr:row>
      <xdr:rowOff>5715</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flipV="1">
          <a:off x="4177665" y="13150850"/>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10160</xdr:rowOff>
    </xdr:from>
    <xdr:ext cx="403860" cy="252095"/>
    <xdr:sp macro="" textlink="">
      <xdr:nvSpPr>
        <xdr:cNvPr id="289" name="【福祉施設】&#10;有形固定資産減価償却率最小値テキスト">
          <a:extLst>
            <a:ext uri="{FF2B5EF4-FFF2-40B4-BE49-F238E27FC236}">
              <a16:creationId xmlns:a16="http://schemas.microsoft.com/office/drawing/2014/main" id="{00000000-0008-0000-1000-000021010000}"/>
            </a:ext>
          </a:extLst>
        </xdr:cNvPr>
        <xdr:cNvSpPr txBox="1"/>
      </xdr:nvSpPr>
      <xdr:spPr>
        <a:xfrm>
          <a:off x="4216400" y="1443101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5715</xdr:rowOff>
    </xdr:from>
    <xdr:to>
      <xdr:col>24</xdr:col>
      <xdr:colOff>152400</xdr:colOff>
      <xdr:row>86</xdr:row>
      <xdr:rowOff>5715</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108450" y="14426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18415</xdr:rowOff>
    </xdr:from>
    <xdr:ext cx="403860" cy="252730"/>
    <xdr:sp macro="" textlink="">
      <xdr:nvSpPr>
        <xdr:cNvPr id="291" name="【福祉施設】&#10;有形固定資産減価償却率最大値テキスト">
          <a:extLst>
            <a:ext uri="{FF2B5EF4-FFF2-40B4-BE49-F238E27FC236}">
              <a16:creationId xmlns:a16="http://schemas.microsoft.com/office/drawing/2014/main" id="{00000000-0008-0000-1000-000023010000}"/>
            </a:ext>
          </a:extLst>
        </xdr:cNvPr>
        <xdr:cNvSpPr txBox="1"/>
      </xdr:nvSpPr>
      <xdr:spPr>
        <a:xfrm>
          <a:off x="4216400" y="129305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292" name="直線コネクタ 291">
          <a:extLst>
            <a:ext uri="{FF2B5EF4-FFF2-40B4-BE49-F238E27FC236}">
              <a16:creationId xmlns:a16="http://schemas.microsoft.com/office/drawing/2014/main" id="{00000000-0008-0000-1000-000024010000}"/>
            </a:ext>
          </a:extLst>
        </xdr:cNvPr>
        <xdr:cNvCxnSpPr/>
      </xdr:nvCxnSpPr>
      <xdr:spPr>
        <a:xfrm>
          <a:off x="4108450" y="131508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96520</xdr:rowOff>
    </xdr:from>
    <xdr:ext cx="403860" cy="253365"/>
    <xdr:sp macro="" textlink="">
      <xdr:nvSpPr>
        <xdr:cNvPr id="293" name="【福祉施設】&#10;有形固定資産減価償却率平均値テキスト">
          <a:extLst>
            <a:ext uri="{FF2B5EF4-FFF2-40B4-BE49-F238E27FC236}">
              <a16:creationId xmlns:a16="http://schemas.microsoft.com/office/drawing/2014/main" id="{00000000-0008-0000-1000-000025010000}"/>
            </a:ext>
          </a:extLst>
        </xdr:cNvPr>
        <xdr:cNvSpPr txBox="1"/>
      </xdr:nvSpPr>
      <xdr:spPr>
        <a:xfrm>
          <a:off x="4216400" y="1351153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74295</xdr:rowOff>
    </xdr:from>
    <xdr:to>
      <xdr:col>24</xdr:col>
      <xdr:colOff>114300</xdr:colOff>
      <xdr:row>82</xdr:row>
      <xdr:rowOff>5715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4127500" y="13656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20955</xdr:rowOff>
    </xdr:from>
    <xdr:to>
      <xdr:col>20</xdr:col>
      <xdr:colOff>38100</xdr:colOff>
      <xdr:row>81</xdr:row>
      <xdr:rowOff>120015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3384550" y="136036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1270</xdr:rowOff>
    </xdr:from>
    <xdr:to>
      <xdr:col>15</xdr:col>
      <xdr:colOff>101600</xdr:colOff>
      <xdr:row>81</xdr:row>
      <xdr:rowOff>100330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2571750" y="13583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128905</xdr:rowOff>
    </xdr:from>
    <xdr:to>
      <xdr:col>10</xdr:col>
      <xdr:colOff>165100</xdr:colOff>
      <xdr:row>81</xdr:row>
      <xdr:rowOff>60325</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1778000" y="13543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34925</xdr:rowOff>
    </xdr:from>
    <xdr:to>
      <xdr:col>6</xdr:col>
      <xdr:colOff>38100</xdr:colOff>
      <xdr:row>80</xdr:row>
      <xdr:rowOff>133985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984250" y="13449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12700</xdr:rowOff>
    </xdr:from>
    <xdr:to>
      <xdr:col>24</xdr:col>
      <xdr:colOff>114300</xdr:colOff>
      <xdr:row>83</xdr:row>
      <xdr:rowOff>111760</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4127500" y="13930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159385</xdr:rowOff>
    </xdr:from>
    <xdr:ext cx="403860" cy="252095"/>
    <xdr:sp macro="" textlink="">
      <xdr:nvSpPr>
        <xdr:cNvPr id="305" name="【福祉施設】&#10;有形固定資産減価償却率該当値テキスト">
          <a:extLst>
            <a:ext uri="{FF2B5EF4-FFF2-40B4-BE49-F238E27FC236}">
              <a16:creationId xmlns:a16="http://schemas.microsoft.com/office/drawing/2014/main" id="{00000000-0008-0000-1000-000031010000}"/>
            </a:ext>
          </a:extLst>
        </xdr:cNvPr>
        <xdr:cNvSpPr txBox="1"/>
      </xdr:nvSpPr>
      <xdr:spPr>
        <a:xfrm>
          <a:off x="4216400" y="139096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137160</xdr:rowOff>
    </xdr:from>
    <xdr:to>
      <xdr:col>20</xdr:col>
      <xdr:colOff>38100</xdr:colOff>
      <xdr:row>83</xdr:row>
      <xdr:rowOff>69215</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3384550" y="138874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19050</xdr:rowOff>
    </xdr:from>
    <xdr:to>
      <xdr:col>24</xdr:col>
      <xdr:colOff>63500</xdr:colOff>
      <xdr:row>83</xdr:row>
      <xdr:rowOff>61595</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3429000" y="13936980"/>
          <a:ext cx="7493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90805</xdr:rowOff>
    </xdr:from>
    <xdr:to>
      <xdr:col>15</xdr:col>
      <xdr:colOff>101600</xdr:colOff>
      <xdr:row>83</xdr:row>
      <xdr:rowOff>22225</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2571750" y="138410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140335</xdr:rowOff>
    </xdr:from>
    <xdr:to>
      <xdr:col>19</xdr:col>
      <xdr:colOff>171450</xdr:colOff>
      <xdr:row>83</xdr:row>
      <xdr:rowOff>19050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2622550" y="13890625"/>
          <a:ext cx="8064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52070</xdr:rowOff>
    </xdr:from>
    <xdr:to>
      <xdr:col>10</xdr:col>
      <xdr:colOff>165100</xdr:colOff>
      <xdr:row>82</xdr:row>
      <xdr:rowOff>151130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1778000" y="13802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101600</xdr:rowOff>
    </xdr:from>
    <xdr:to>
      <xdr:col>15</xdr:col>
      <xdr:colOff>50800</xdr:colOff>
      <xdr:row>82</xdr:row>
      <xdr:rowOff>140335</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828800" y="13851890"/>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57150</xdr:rowOff>
    </xdr:from>
    <xdr:to>
      <xdr:col>6</xdr:col>
      <xdr:colOff>38100</xdr:colOff>
      <xdr:row>82</xdr:row>
      <xdr:rowOff>156210</xdr:rowOff>
    </xdr:to>
    <xdr:sp macro="" textlink="">
      <xdr:nvSpPr>
        <xdr:cNvPr id="312" name="楕円 311">
          <a:extLst>
            <a:ext uri="{FF2B5EF4-FFF2-40B4-BE49-F238E27FC236}">
              <a16:creationId xmlns:a16="http://schemas.microsoft.com/office/drawing/2014/main" id="{00000000-0008-0000-1000-000038010000}"/>
            </a:ext>
          </a:extLst>
        </xdr:cNvPr>
        <xdr:cNvSpPr/>
      </xdr:nvSpPr>
      <xdr:spPr>
        <a:xfrm>
          <a:off x="984250" y="138074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101600</xdr:rowOff>
    </xdr:from>
    <xdr:to>
      <xdr:col>10</xdr:col>
      <xdr:colOff>114300</xdr:colOff>
      <xdr:row>82</xdr:row>
      <xdr:rowOff>106680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flipV="1">
          <a:off x="1028700" y="1385189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136525</xdr:rowOff>
    </xdr:from>
    <xdr:ext cx="403860" cy="253365"/>
    <xdr:sp macro="" textlink="">
      <xdr:nvSpPr>
        <xdr:cNvPr id="314" name="n_1aveValue【福祉施設】&#10;有形固定資産減価償却率">
          <a:extLst>
            <a:ext uri="{FF2B5EF4-FFF2-40B4-BE49-F238E27FC236}">
              <a16:creationId xmlns:a16="http://schemas.microsoft.com/office/drawing/2014/main" id="{00000000-0008-0000-1000-00003A010000}"/>
            </a:ext>
          </a:extLst>
        </xdr:cNvPr>
        <xdr:cNvSpPr txBox="1"/>
      </xdr:nvSpPr>
      <xdr:spPr>
        <a:xfrm>
          <a:off x="3239135" y="133838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116840</xdr:rowOff>
    </xdr:from>
    <xdr:ext cx="403860" cy="253365"/>
    <xdr:sp macro="" textlink="">
      <xdr:nvSpPr>
        <xdr:cNvPr id="315" name="n_2aveValue【福祉施設】&#10;有形固定資産減価償却率">
          <a:extLst>
            <a:ext uri="{FF2B5EF4-FFF2-40B4-BE49-F238E27FC236}">
              <a16:creationId xmlns:a16="http://schemas.microsoft.com/office/drawing/2014/main" id="{00000000-0008-0000-1000-00003B010000}"/>
            </a:ext>
          </a:extLst>
        </xdr:cNvPr>
        <xdr:cNvSpPr txBox="1"/>
      </xdr:nvSpPr>
      <xdr:spPr>
        <a:xfrm>
          <a:off x="2439035" y="133642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76200</xdr:rowOff>
    </xdr:from>
    <xdr:ext cx="403860" cy="253365"/>
    <xdr:sp macro="" textlink="">
      <xdr:nvSpPr>
        <xdr:cNvPr id="316" name="n_3aveValue【福祉施設】&#10;有形固定資産減価償却率">
          <a:extLst>
            <a:ext uri="{FF2B5EF4-FFF2-40B4-BE49-F238E27FC236}">
              <a16:creationId xmlns:a16="http://schemas.microsoft.com/office/drawing/2014/main" id="{00000000-0008-0000-1000-00003C010000}"/>
            </a:ext>
          </a:extLst>
        </xdr:cNvPr>
        <xdr:cNvSpPr txBox="1"/>
      </xdr:nvSpPr>
      <xdr:spPr>
        <a:xfrm>
          <a:off x="1645285" y="133235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150495</xdr:rowOff>
    </xdr:from>
    <xdr:ext cx="405130" cy="253365"/>
    <xdr:sp macro="" textlink="">
      <xdr:nvSpPr>
        <xdr:cNvPr id="317" name="n_4aveValue【福祉施設】&#10;有形固定資産減価償却率">
          <a:extLst>
            <a:ext uri="{FF2B5EF4-FFF2-40B4-BE49-F238E27FC236}">
              <a16:creationId xmlns:a16="http://schemas.microsoft.com/office/drawing/2014/main" id="{00000000-0008-0000-1000-00003D010000}"/>
            </a:ext>
          </a:extLst>
        </xdr:cNvPr>
        <xdr:cNvSpPr txBox="1"/>
      </xdr:nvSpPr>
      <xdr:spPr>
        <a:xfrm>
          <a:off x="851535" y="132302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60325</xdr:rowOff>
    </xdr:from>
    <xdr:ext cx="403860" cy="253365"/>
    <xdr:sp macro="" textlink="">
      <xdr:nvSpPr>
        <xdr:cNvPr id="318" name="n_1mainValue【福祉施設】&#10;有形固定資産減価償却率">
          <a:extLst>
            <a:ext uri="{FF2B5EF4-FFF2-40B4-BE49-F238E27FC236}">
              <a16:creationId xmlns:a16="http://schemas.microsoft.com/office/drawing/2014/main" id="{00000000-0008-0000-1000-00003E010000}"/>
            </a:ext>
          </a:extLst>
        </xdr:cNvPr>
        <xdr:cNvSpPr txBox="1"/>
      </xdr:nvSpPr>
      <xdr:spPr>
        <a:xfrm>
          <a:off x="3239135" y="139782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13970</xdr:rowOff>
    </xdr:from>
    <xdr:ext cx="403860" cy="252095"/>
    <xdr:sp macro="" textlink="">
      <xdr:nvSpPr>
        <xdr:cNvPr id="319" name="n_2mainValue【福祉施設】&#10;有形固定資産減価償却率">
          <a:extLst>
            <a:ext uri="{FF2B5EF4-FFF2-40B4-BE49-F238E27FC236}">
              <a16:creationId xmlns:a16="http://schemas.microsoft.com/office/drawing/2014/main" id="{00000000-0008-0000-1000-00003F010000}"/>
            </a:ext>
          </a:extLst>
        </xdr:cNvPr>
        <xdr:cNvSpPr txBox="1"/>
      </xdr:nvSpPr>
      <xdr:spPr>
        <a:xfrm>
          <a:off x="2439035" y="139319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142875</xdr:rowOff>
    </xdr:from>
    <xdr:ext cx="403860" cy="252095"/>
    <xdr:sp macro="" textlink="">
      <xdr:nvSpPr>
        <xdr:cNvPr id="320" name="n_3mainValue【福祉施設】&#10;有形固定資産減価償却率">
          <a:extLst>
            <a:ext uri="{FF2B5EF4-FFF2-40B4-BE49-F238E27FC236}">
              <a16:creationId xmlns:a16="http://schemas.microsoft.com/office/drawing/2014/main" id="{00000000-0008-0000-1000-000040010000}"/>
            </a:ext>
          </a:extLst>
        </xdr:cNvPr>
        <xdr:cNvSpPr txBox="1"/>
      </xdr:nvSpPr>
      <xdr:spPr>
        <a:xfrm>
          <a:off x="1645285" y="138931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147955</xdr:rowOff>
    </xdr:from>
    <xdr:ext cx="405130" cy="252095"/>
    <xdr:sp macro="" textlink="">
      <xdr:nvSpPr>
        <xdr:cNvPr id="321" name="n_4mainValue【福祉施設】&#10;有形固定資産減価償却率">
          <a:extLst>
            <a:ext uri="{FF2B5EF4-FFF2-40B4-BE49-F238E27FC236}">
              <a16:creationId xmlns:a16="http://schemas.microsoft.com/office/drawing/2014/main" id="{00000000-0008-0000-1000-000041010000}"/>
            </a:ext>
          </a:extLst>
        </xdr:cNvPr>
        <xdr:cNvSpPr txBox="1"/>
      </xdr:nvSpPr>
      <xdr:spPr>
        <a:xfrm>
          <a:off x="851535" y="138982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8615" cy="219710"/>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591820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6090" cy="253365"/>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5527040" y="1444688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6090" cy="253365"/>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5527040" y="1412684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6090" cy="253365"/>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5527040" y="1380807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6090" cy="25273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5527040" y="13488670"/>
          <a:ext cx="466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6090" cy="252095"/>
    <xdr:sp macro="" textlink="">
      <xdr:nvSpPr>
        <xdr:cNvPr id="341" name="テキスト ボックス 340">
          <a:extLst>
            <a:ext uri="{FF2B5EF4-FFF2-40B4-BE49-F238E27FC236}">
              <a16:creationId xmlns:a16="http://schemas.microsoft.com/office/drawing/2014/main" id="{00000000-0008-0000-1000-000055010000}"/>
            </a:ext>
          </a:extLst>
        </xdr:cNvPr>
        <xdr:cNvSpPr txBox="1"/>
      </xdr:nvSpPr>
      <xdr:spPr>
        <a:xfrm>
          <a:off x="5527040" y="1316990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6090" cy="252095"/>
    <xdr:sp macro="" textlink="">
      <xdr:nvSpPr>
        <xdr:cNvPr id="343" name="テキスト ボックス 342">
          <a:extLst>
            <a:ext uri="{FF2B5EF4-FFF2-40B4-BE49-F238E27FC236}">
              <a16:creationId xmlns:a16="http://schemas.microsoft.com/office/drawing/2014/main" id="{00000000-0008-0000-1000-000057010000}"/>
            </a:ext>
          </a:extLst>
        </xdr:cNvPr>
        <xdr:cNvSpPr txBox="1"/>
      </xdr:nvSpPr>
      <xdr:spPr>
        <a:xfrm>
          <a:off x="5527040" y="1285049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6090" cy="252095"/>
    <xdr:sp macro="" textlink="">
      <xdr:nvSpPr>
        <xdr:cNvPr id="345" name="テキスト ボックス 344">
          <a:extLst>
            <a:ext uri="{FF2B5EF4-FFF2-40B4-BE49-F238E27FC236}">
              <a16:creationId xmlns:a16="http://schemas.microsoft.com/office/drawing/2014/main" id="{00000000-0008-0000-1000-000059010000}"/>
            </a:ext>
          </a:extLst>
        </xdr:cNvPr>
        <xdr:cNvSpPr txBox="1"/>
      </xdr:nvSpPr>
      <xdr:spPr>
        <a:xfrm>
          <a:off x="552704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6" name="【福祉施設】&#10;一人当たり面積グラフ枠">
          <a:extLst>
            <a:ext uri="{FF2B5EF4-FFF2-40B4-BE49-F238E27FC236}">
              <a16:creationId xmlns:a16="http://schemas.microsoft.com/office/drawing/2014/main" id="{00000000-0008-0000-1000-00005A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149860</xdr:rowOff>
    </xdr:from>
    <xdr:to>
      <xdr:col>54</xdr:col>
      <xdr:colOff>171450</xdr:colOff>
      <xdr:row>86</xdr:row>
      <xdr:rowOff>141605</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flipV="1">
          <a:off x="9429750" y="1306195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145415</xdr:rowOff>
    </xdr:from>
    <xdr:ext cx="468630" cy="252095"/>
    <xdr:sp macro="" textlink="">
      <xdr:nvSpPr>
        <xdr:cNvPr id="348" name="【福祉施設】&#10;一人当たり面積最小値テキスト">
          <a:extLst>
            <a:ext uri="{FF2B5EF4-FFF2-40B4-BE49-F238E27FC236}">
              <a16:creationId xmlns:a16="http://schemas.microsoft.com/office/drawing/2014/main" id="{00000000-0008-0000-1000-00005C010000}"/>
            </a:ext>
          </a:extLst>
        </xdr:cNvPr>
        <xdr:cNvSpPr txBox="1"/>
      </xdr:nvSpPr>
      <xdr:spPr>
        <a:xfrm>
          <a:off x="9467850" y="145662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141605</xdr:rowOff>
    </xdr:from>
    <xdr:to>
      <xdr:col>55</xdr:col>
      <xdr:colOff>88900</xdr:colOff>
      <xdr:row>86</xdr:row>
      <xdr:rowOff>141605</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9359900" y="14562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97155</xdr:rowOff>
    </xdr:from>
    <xdr:ext cx="468630" cy="253365"/>
    <xdr:sp macro="" textlink="">
      <xdr:nvSpPr>
        <xdr:cNvPr id="350" name="【福祉施設】&#10;一人当たり面積最大値テキスト">
          <a:extLst>
            <a:ext uri="{FF2B5EF4-FFF2-40B4-BE49-F238E27FC236}">
              <a16:creationId xmlns:a16="http://schemas.microsoft.com/office/drawing/2014/main" id="{00000000-0008-0000-1000-00005E010000}"/>
            </a:ext>
          </a:extLst>
        </xdr:cNvPr>
        <xdr:cNvSpPr txBox="1"/>
      </xdr:nvSpPr>
      <xdr:spPr>
        <a:xfrm>
          <a:off x="9467850" y="1284160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149860</xdr:rowOff>
    </xdr:from>
    <xdr:to>
      <xdr:col>55</xdr:col>
      <xdr:colOff>88900</xdr:colOff>
      <xdr:row>77</xdr:row>
      <xdr:rowOff>149860</xdr:rowOff>
    </xdr:to>
    <xdr:cxnSp macro="">
      <xdr:nvCxnSpPr>
        <xdr:cNvPr id="351" name="直線コネクタ 350">
          <a:extLst>
            <a:ext uri="{FF2B5EF4-FFF2-40B4-BE49-F238E27FC236}">
              <a16:creationId xmlns:a16="http://schemas.microsoft.com/office/drawing/2014/main" id="{00000000-0008-0000-1000-00005F010000}"/>
            </a:ext>
          </a:extLst>
        </xdr:cNvPr>
        <xdr:cNvCxnSpPr/>
      </xdr:nvCxnSpPr>
      <xdr:spPr>
        <a:xfrm>
          <a:off x="9359900" y="1306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99695</xdr:rowOff>
    </xdr:from>
    <xdr:ext cx="468630" cy="252730"/>
    <xdr:sp macro="" textlink="">
      <xdr:nvSpPr>
        <xdr:cNvPr id="352" name="【福祉施設】&#10;一人当たり面積平均値テキスト">
          <a:extLst>
            <a:ext uri="{FF2B5EF4-FFF2-40B4-BE49-F238E27FC236}">
              <a16:creationId xmlns:a16="http://schemas.microsoft.com/office/drawing/2014/main" id="{00000000-0008-0000-1000-000060010000}"/>
            </a:ext>
          </a:extLst>
        </xdr:cNvPr>
        <xdr:cNvSpPr txBox="1"/>
      </xdr:nvSpPr>
      <xdr:spPr>
        <a:xfrm>
          <a:off x="9467850" y="14352905"/>
          <a:ext cx="4686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120650</xdr:rowOff>
    </xdr:from>
    <xdr:to>
      <xdr:col>55</xdr:col>
      <xdr:colOff>50800</xdr:colOff>
      <xdr:row>86</xdr:row>
      <xdr:rowOff>52705</xdr:rowOff>
    </xdr:to>
    <xdr:sp macro="" textlink="">
      <xdr:nvSpPr>
        <xdr:cNvPr id="353" name="フローチャート: 判断 352">
          <a:extLst>
            <a:ext uri="{FF2B5EF4-FFF2-40B4-BE49-F238E27FC236}">
              <a16:creationId xmlns:a16="http://schemas.microsoft.com/office/drawing/2014/main" id="{00000000-0008-0000-1000-000061010000}"/>
            </a:ext>
          </a:extLst>
        </xdr:cNvPr>
        <xdr:cNvSpPr/>
      </xdr:nvSpPr>
      <xdr:spPr>
        <a:xfrm>
          <a:off x="9398000" y="143738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125730</xdr:rowOff>
    </xdr:from>
    <xdr:to>
      <xdr:col>50</xdr:col>
      <xdr:colOff>165100</xdr:colOff>
      <xdr:row>86</xdr:row>
      <xdr:rowOff>57150</xdr:rowOff>
    </xdr:to>
    <xdr:sp macro="" textlink="">
      <xdr:nvSpPr>
        <xdr:cNvPr id="354" name="フローチャート: 判断 353">
          <a:extLst>
            <a:ext uri="{FF2B5EF4-FFF2-40B4-BE49-F238E27FC236}">
              <a16:creationId xmlns:a16="http://schemas.microsoft.com/office/drawing/2014/main" id="{00000000-0008-0000-1000-000062010000}"/>
            </a:ext>
          </a:extLst>
        </xdr:cNvPr>
        <xdr:cNvSpPr/>
      </xdr:nvSpPr>
      <xdr:spPr>
        <a:xfrm>
          <a:off x="8636000" y="1437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127000</xdr:rowOff>
    </xdr:from>
    <xdr:to>
      <xdr:col>46</xdr:col>
      <xdr:colOff>38100</xdr:colOff>
      <xdr:row>86</xdr:row>
      <xdr:rowOff>58420</xdr:rowOff>
    </xdr:to>
    <xdr:sp macro="" textlink="">
      <xdr:nvSpPr>
        <xdr:cNvPr id="355" name="フローチャート: 判断 354">
          <a:extLst>
            <a:ext uri="{FF2B5EF4-FFF2-40B4-BE49-F238E27FC236}">
              <a16:creationId xmlns:a16="http://schemas.microsoft.com/office/drawing/2014/main" id="{00000000-0008-0000-1000-000063010000}"/>
            </a:ext>
          </a:extLst>
        </xdr:cNvPr>
        <xdr:cNvSpPr/>
      </xdr:nvSpPr>
      <xdr:spPr>
        <a:xfrm>
          <a:off x="7842250" y="14380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128905</xdr:rowOff>
    </xdr:from>
    <xdr:to>
      <xdr:col>41</xdr:col>
      <xdr:colOff>101600</xdr:colOff>
      <xdr:row>86</xdr:row>
      <xdr:rowOff>60325</xdr:rowOff>
    </xdr:to>
    <xdr:sp macro="" textlink="">
      <xdr:nvSpPr>
        <xdr:cNvPr id="356" name="フローチャート: 判断 355">
          <a:extLst>
            <a:ext uri="{FF2B5EF4-FFF2-40B4-BE49-F238E27FC236}">
              <a16:creationId xmlns:a16="http://schemas.microsoft.com/office/drawing/2014/main" id="{00000000-0008-0000-1000-000064010000}"/>
            </a:ext>
          </a:extLst>
        </xdr:cNvPr>
        <xdr:cNvSpPr/>
      </xdr:nvSpPr>
      <xdr:spPr>
        <a:xfrm>
          <a:off x="7029450" y="14382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117475</xdr:rowOff>
    </xdr:from>
    <xdr:to>
      <xdr:col>36</xdr:col>
      <xdr:colOff>165100</xdr:colOff>
      <xdr:row>86</xdr:row>
      <xdr:rowOff>50165</xdr:rowOff>
    </xdr:to>
    <xdr:sp macro="" textlink="">
      <xdr:nvSpPr>
        <xdr:cNvPr id="357" name="フローチャート: 判断 356">
          <a:extLst>
            <a:ext uri="{FF2B5EF4-FFF2-40B4-BE49-F238E27FC236}">
              <a16:creationId xmlns:a16="http://schemas.microsoft.com/office/drawing/2014/main" id="{00000000-0008-0000-1000-000065010000}"/>
            </a:ext>
          </a:extLst>
        </xdr:cNvPr>
        <xdr:cNvSpPr/>
      </xdr:nvSpPr>
      <xdr:spPr>
        <a:xfrm>
          <a:off x="6235700" y="143706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8" name="テキスト ボックス 357">
          <a:extLst>
            <a:ext uri="{FF2B5EF4-FFF2-40B4-BE49-F238E27FC236}">
              <a16:creationId xmlns:a16="http://schemas.microsoft.com/office/drawing/2014/main" id="{00000000-0008-0000-1000-000066010000}"/>
            </a:ext>
          </a:extLst>
        </xdr:cNvPr>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9" name="テキスト ボックス 358">
          <a:extLst>
            <a:ext uri="{FF2B5EF4-FFF2-40B4-BE49-F238E27FC236}">
              <a16:creationId xmlns:a16="http://schemas.microsoft.com/office/drawing/2014/main" id="{00000000-0008-0000-1000-000067010000}"/>
            </a:ext>
          </a:extLst>
        </xdr:cNvPr>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60" name="テキスト ボックス 359">
          <a:extLst>
            <a:ext uri="{FF2B5EF4-FFF2-40B4-BE49-F238E27FC236}">
              <a16:creationId xmlns:a16="http://schemas.microsoft.com/office/drawing/2014/main" id="{00000000-0008-0000-1000-000068010000}"/>
            </a:ext>
          </a:extLst>
        </xdr:cNvPr>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61" name="テキスト ボックス 360">
          <a:extLst>
            <a:ext uri="{FF2B5EF4-FFF2-40B4-BE49-F238E27FC236}">
              <a16:creationId xmlns:a16="http://schemas.microsoft.com/office/drawing/2014/main" id="{00000000-0008-0000-1000-000069010000}"/>
            </a:ext>
          </a:extLst>
        </xdr:cNvPr>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62" name="テキスト ボックス 361">
          <a:extLst>
            <a:ext uri="{FF2B5EF4-FFF2-40B4-BE49-F238E27FC236}">
              <a16:creationId xmlns:a16="http://schemas.microsoft.com/office/drawing/2014/main" id="{00000000-0008-0000-1000-00006A010000}"/>
            </a:ext>
          </a:extLst>
        </xdr:cNvPr>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28575</xdr:rowOff>
    </xdr:from>
    <xdr:to>
      <xdr:col>55</xdr:col>
      <xdr:colOff>50800</xdr:colOff>
      <xdr:row>84</xdr:row>
      <xdr:rowOff>127635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9398000" y="141141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50800</xdr:rowOff>
    </xdr:from>
    <xdr:ext cx="468630" cy="252095"/>
    <xdr:sp macro="" textlink="">
      <xdr:nvSpPr>
        <xdr:cNvPr id="364" name="【福祉施設】&#10;一人当たり面積該当値テキスト">
          <a:extLst>
            <a:ext uri="{FF2B5EF4-FFF2-40B4-BE49-F238E27FC236}">
              <a16:creationId xmlns:a16="http://schemas.microsoft.com/office/drawing/2014/main" id="{00000000-0008-0000-1000-00006C010000}"/>
            </a:ext>
          </a:extLst>
        </xdr:cNvPr>
        <xdr:cNvSpPr txBox="1"/>
      </xdr:nvSpPr>
      <xdr:spPr>
        <a:xfrm>
          <a:off x="9467850" y="139687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34290</xdr:rowOff>
    </xdr:from>
    <xdr:to>
      <xdr:col>50</xdr:col>
      <xdr:colOff>165100</xdr:colOff>
      <xdr:row>84</xdr:row>
      <xdr:rowOff>133350</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8636000" y="14119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77470</xdr:rowOff>
    </xdr:from>
    <xdr:to>
      <xdr:col>55</xdr:col>
      <xdr:colOff>0</xdr:colOff>
      <xdr:row>84</xdr:row>
      <xdr:rowOff>84455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flipV="1">
          <a:off x="8686800" y="14163040"/>
          <a:ext cx="742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41275</xdr:rowOff>
    </xdr:from>
    <xdr:to>
      <xdr:col>46</xdr:col>
      <xdr:colOff>38100</xdr:colOff>
      <xdr:row>84</xdr:row>
      <xdr:rowOff>140970</xdr:rowOff>
    </xdr:to>
    <xdr:sp macro="" textlink="">
      <xdr:nvSpPr>
        <xdr:cNvPr id="367" name="楕円 366">
          <a:extLst>
            <a:ext uri="{FF2B5EF4-FFF2-40B4-BE49-F238E27FC236}">
              <a16:creationId xmlns:a16="http://schemas.microsoft.com/office/drawing/2014/main" id="{00000000-0008-0000-1000-00006F010000}"/>
            </a:ext>
          </a:extLst>
        </xdr:cNvPr>
        <xdr:cNvSpPr/>
      </xdr:nvSpPr>
      <xdr:spPr>
        <a:xfrm>
          <a:off x="7842250" y="141268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84455</xdr:rowOff>
    </xdr:from>
    <xdr:to>
      <xdr:col>50</xdr:col>
      <xdr:colOff>114300</xdr:colOff>
      <xdr:row>84</xdr:row>
      <xdr:rowOff>91440</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flipV="1">
          <a:off x="7886700" y="1417002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48895</xdr:rowOff>
    </xdr:from>
    <xdr:to>
      <xdr:col>41</xdr:col>
      <xdr:colOff>101600</xdr:colOff>
      <xdr:row>84</xdr:row>
      <xdr:rowOff>147955</xdr:rowOff>
    </xdr:to>
    <xdr:sp macro="" textlink="">
      <xdr:nvSpPr>
        <xdr:cNvPr id="369" name="楕円 368">
          <a:extLst>
            <a:ext uri="{FF2B5EF4-FFF2-40B4-BE49-F238E27FC236}">
              <a16:creationId xmlns:a16="http://schemas.microsoft.com/office/drawing/2014/main" id="{00000000-0008-0000-1000-000071010000}"/>
            </a:ext>
          </a:extLst>
        </xdr:cNvPr>
        <xdr:cNvSpPr/>
      </xdr:nvSpPr>
      <xdr:spPr>
        <a:xfrm>
          <a:off x="7029450" y="14134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91440</xdr:rowOff>
    </xdr:from>
    <xdr:to>
      <xdr:col>45</xdr:col>
      <xdr:colOff>171450</xdr:colOff>
      <xdr:row>84</xdr:row>
      <xdr:rowOff>97790</xdr:rowOff>
    </xdr:to>
    <xdr:cxnSp macro="">
      <xdr:nvCxnSpPr>
        <xdr:cNvPr id="370" name="直線コネクタ 369">
          <a:extLst>
            <a:ext uri="{FF2B5EF4-FFF2-40B4-BE49-F238E27FC236}">
              <a16:creationId xmlns:a16="http://schemas.microsoft.com/office/drawing/2014/main" id="{00000000-0008-0000-1000-000072010000}"/>
            </a:ext>
          </a:extLst>
        </xdr:cNvPr>
        <xdr:cNvCxnSpPr/>
      </xdr:nvCxnSpPr>
      <xdr:spPr>
        <a:xfrm flipV="1">
          <a:off x="7080250" y="1417701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55880</xdr:rowOff>
    </xdr:from>
    <xdr:to>
      <xdr:col>36</xdr:col>
      <xdr:colOff>165100</xdr:colOff>
      <xdr:row>84</xdr:row>
      <xdr:rowOff>154940</xdr:rowOff>
    </xdr:to>
    <xdr:sp macro="" textlink="">
      <xdr:nvSpPr>
        <xdr:cNvPr id="371" name="楕円 370">
          <a:extLst>
            <a:ext uri="{FF2B5EF4-FFF2-40B4-BE49-F238E27FC236}">
              <a16:creationId xmlns:a16="http://schemas.microsoft.com/office/drawing/2014/main" id="{00000000-0008-0000-1000-000073010000}"/>
            </a:ext>
          </a:extLst>
        </xdr:cNvPr>
        <xdr:cNvSpPr/>
      </xdr:nvSpPr>
      <xdr:spPr>
        <a:xfrm>
          <a:off x="6235700" y="14141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97790</xdr:rowOff>
    </xdr:from>
    <xdr:to>
      <xdr:col>41</xdr:col>
      <xdr:colOff>50800</xdr:colOff>
      <xdr:row>84</xdr:row>
      <xdr:rowOff>106045</xdr:rowOff>
    </xdr:to>
    <xdr:cxnSp macro="">
      <xdr:nvCxnSpPr>
        <xdr:cNvPr id="372" name="直線コネクタ 371">
          <a:extLst>
            <a:ext uri="{FF2B5EF4-FFF2-40B4-BE49-F238E27FC236}">
              <a16:creationId xmlns:a16="http://schemas.microsoft.com/office/drawing/2014/main" id="{00000000-0008-0000-1000-000074010000}"/>
            </a:ext>
          </a:extLst>
        </xdr:cNvPr>
        <xdr:cNvCxnSpPr/>
      </xdr:nvCxnSpPr>
      <xdr:spPr>
        <a:xfrm flipV="1">
          <a:off x="6286500" y="1418336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48895</xdr:rowOff>
    </xdr:from>
    <xdr:ext cx="469900" cy="252095"/>
    <xdr:sp macro="" textlink="">
      <xdr:nvSpPr>
        <xdr:cNvPr id="373" name="n_1aveValue【福祉施設】&#10;一人当たり面積">
          <a:extLst>
            <a:ext uri="{FF2B5EF4-FFF2-40B4-BE49-F238E27FC236}">
              <a16:creationId xmlns:a16="http://schemas.microsoft.com/office/drawing/2014/main" id="{00000000-0008-0000-1000-000075010000}"/>
            </a:ext>
          </a:extLst>
        </xdr:cNvPr>
        <xdr:cNvSpPr txBox="1"/>
      </xdr:nvSpPr>
      <xdr:spPr>
        <a:xfrm>
          <a:off x="8458200" y="14469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50165</xdr:rowOff>
    </xdr:from>
    <xdr:ext cx="469900" cy="252095"/>
    <xdr:sp macro="" textlink="">
      <xdr:nvSpPr>
        <xdr:cNvPr id="374" name="n_2aveValue【福祉施設】&#10;一人当たり面積">
          <a:extLst>
            <a:ext uri="{FF2B5EF4-FFF2-40B4-BE49-F238E27FC236}">
              <a16:creationId xmlns:a16="http://schemas.microsoft.com/office/drawing/2014/main" id="{00000000-0008-0000-1000-000076010000}"/>
            </a:ext>
          </a:extLst>
        </xdr:cNvPr>
        <xdr:cNvSpPr txBox="1"/>
      </xdr:nvSpPr>
      <xdr:spPr>
        <a:xfrm>
          <a:off x="7677150" y="1447101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51435</xdr:rowOff>
    </xdr:from>
    <xdr:ext cx="469900" cy="252095"/>
    <xdr:sp macro="" textlink="">
      <xdr:nvSpPr>
        <xdr:cNvPr id="375" name="n_3aveValue【福祉施設】&#10;一人当たり面積">
          <a:extLst>
            <a:ext uri="{FF2B5EF4-FFF2-40B4-BE49-F238E27FC236}">
              <a16:creationId xmlns:a16="http://schemas.microsoft.com/office/drawing/2014/main" id="{00000000-0008-0000-1000-000077010000}"/>
            </a:ext>
          </a:extLst>
        </xdr:cNvPr>
        <xdr:cNvSpPr txBox="1"/>
      </xdr:nvSpPr>
      <xdr:spPr>
        <a:xfrm>
          <a:off x="6864350" y="1447228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40640</xdr:rowOff>
    </xdr:from>
    <xdr:ext cx="469900" cy="253365"/>
    <xdr:sp macro="" textlink="">
      <xdr:nvSpPr>
        <xdr:cNvPr id="376" name="n_4aveValue【福祉施設】&#10;一人当たり面積">
          <a:extLst>
            <a:ext uri="{FF2B5EF4-FFF2-40B4-BE49-F238E27FC236}">
              <a16:creationId xmlns:a16="http://schemas.microsoft.com/office/drawing/2014/main" id="{00000000-0008-0000-1000-000078010000}"/>
            </a:ext>
          </a:extLst>
        </xdr:cNvPr>
        <xdr:cNvSpPr txBox="1"/>
      </xdr:nvSpPr>
      <xdr:spPr>
        <a:xfrm>
          <a:off x="6070600" y="14461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149860</xdr:rowOff>
    </xdr:from>
    <xdr:ext cx="469900" cy="253365"/>
    <xdr:sp macro="" textlink="">
      <xdr:nvSpPr>
        <xdr:cNvPr id="377" name="n_1mainValue【福祉施設】&#10;一人当たり面積">
          <a:extLst>
            <a:ext uri="{FF2B5EF4-FFF2-40B4-BE49-F238E27FC236}">
              <a16:creationId xmlns:a16="http://schemas.microsoft.com/office/drawing/2014/main" id="{00000000-0008-0000-1000-000079010000}"/>
            </a:ext>
          </a:extLst>
        </xdr:cNvPr>
        <xdr:cNvSpPr txBox="1"/>
      </xdr:nvSpPr>
      <xdr:spPr>
        <a:xfrm>
          <a:off x="8458200" y="13900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156845</xdr:rowOff>
    </xdr:from>
    <xdr:ext cx="469900" cy="253365"/>
    <xdr:sp macro="" textlink="">
      <xdr:nvSpPr>
        <xdr:cNvPr id="378" name="n_2mainValue【福祉施設】&#10;一人当たり面積">
          <a:extLst>
            <a:ext uri="{FF2B5EF4-FFF2-40B4-BE49-F238E27FC236}">
              <a16:creationId xmlns:a16="http://schemas.microsoft.com/office/drawing/2014/main" id="{00000000-0008-0000-1000-00007A010000}"/>
            </a:ext>
          </a:extLst>
        </xdr:cNvPr>
        <xdr:cNvSpPr txBox="1"/>
      </xdr:nvSpPr>
      <xdr:spPr>
        <a:xfrm>
          <a:off x="7677150" y="139071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163830</xdr:rowOff>
    </xdr:from>
    <xdr:ext cx="469900" cy="252095"/>
    <xdr:sp macro="" textlink="">
      <xdr:nvSpPr>
        <xdr:cNvPr id="379" name="n_3mainValue【福祉施設】&#10;一人当たり面積">
          <a:extLst>
            <a:ext uri="{FF2B5EF4-FFF2-40B4-BE49-F238E27FC236}">
              <a16:creationId xmlns:a16="http://schemas.microsoft.com/office/drawing/2014/main" id="{00000000-0008-0000-1000-00007B010000}"/>
            </a:ext>
          </a:extLst>
        </xdr:cNvPr>
        <xdr:cNvSpPr txBox="1"/>
      </xdr:nvSpPr>
      <xdr:spPr>
        <a:xfrm>
          <a:off x="6864350" y="139141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3810</xdr:rowOff>
    </xdr:from>
    <xdr:ext cx="469900" cy="253365"/>
    <xdr:sp macro="" textlink="">
      <xdr:nvSpPr>
        <xdr:cNvPr id="380" name="n_4mainValue【福祉施設】&#10;一人当たり面積">
          <a:extLst>
            <a:ext uri="{FF2B5EF4-FFF2-40B4-BE49-F238E27FC236}">
              <a16:creationId xmlns:a16="http://schemas.microsoft.com/office/drawing/2014/main" id="{00000000-0008-0000-1000-00007C010000}"/>
            </a:ext>
          </a:extLst>
        </xdr:cNvPr>
        <xdr:cNvSpPr txBox="1"/>
      </xdr:nvSpPr>
      <xdr:spPr>
        <a:xfrm>
          <a:off x="6070600" y="13921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1000-000080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1000-000081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666750" y="162306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27559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6090" cy="25908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27559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1955" cy="257810"/>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39725" y="17802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1955"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397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1955" cy="259080"/>
    <xdr:sp macro="" textlink="">
      <xdr:nvSpPr>
        <xdr:cNvPr id="399" name="テキスト ボックス 398">
          <a:extLst>
            <a:ext uri="{FF2B5EF4-FFF2-40B4-BE49-F238E27FC236}">
              <a16:creationId xmlns:a16="http://schemas.microsoft.com/office/drawing/2014/main" id="{00000000-0008-0000-1000-00008F010000}"/>
            </a:ext>
          </a:extLst>
        </xdr:cNvPr>
        <xdr:cNvSpPr txBox="1"/>
      </xdr:nvSpPr>
      <xdr:spPr>
        <a:xfrm>
          <a:off x="3397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1955" cy="257810"/>
    <xdr:sp macro="" textlink="">
      <xdr:nvSpPr>
        <xdr:cNvPr id="401" name="テキスト ボックス 400">
          <a:extLst>
            <a:ext uri="{FF2B5EF4-FFF2-40B4-BE49-F238E27FC236}">
              <a16:creationId xmlns:a16="http://schemas.microsoft.com/office/drawing/2014/main" id="{00000000-0008-0000-1000-000091010000}"/>
            </a:ext>
          </a:extLst>
        </xdr:cNvPr>
        <xdr:cNvSpPr txBox="1"/>
      </xdr:nvSpPr>
      <xdr:spPr>
        <a:xfrm>
          <a:off x="339725" y="1665986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7820" cy="259080"/>
    <xdr:sp macro="" textlink="">
      <xdr:nvSpPr>
        <xdr:cNvPr id="403" name="テキスト ボックス 402">
          <a:extLst>
            <a:ext uri="{FF2B5EF4-FFF2-40B4-BE49-F238E27FC236}">
              <a16:creationId xmlns:a16="http://schemas.microsoft.com/office/drawing/2014/main" id="{00000000-0008-0000-1000-000093010000}"/>
            </a:ext>
          </a:extLst>
        </xdr:cNvPr>
        <xdr:cNvSpPr txBox="1"/>
      </xdr:nvSpPr>
      <xdr:spPr>
        <a:xfrm>
          <a:off x="384810" y="162788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0000000-0008-0000-1000-000094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109220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flipV="1">
          <a:off x="4177665" y="167398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8630" cy="257810"/>
    <xdr:sp macro="" textlink="">
      <xdr:nvSpPr>
        <xdr:cNvPr id="406" name="【市民会館】&#10;有形固定資産減価償却率最小値テキスト">
          <a:extLst>
            <a:ext uri="{FF2B5EF4-FFF2-40B4-BE49-F238E27FC236}">
              <a16:creationId xmlns:a16="http://schemas.microsoft.com/office/drawing/2014/main" id="{00000000-0008-0000-1000-000096010000}"/>
            </a:ext>
          </a:extLst>
        </xdr:cNvPr>
        <xdr:cNvSpPr txBox="1"/>
      </xdr:nvSpPr>
      <xdr:spPr>
        <a:xfrm>
          <a:off x="4216400" y="183299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1000-000097010000}"/>
            </a:ext>
          </a:extLst>
        </xdr:cNvPr>
        <xdr:cNvCxnSpPr/>
      </xdr:nvCxnSpPr>
      <xdr:spPr>
        <a:xfrm>
          <a:off x="41084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55245</xdr:rowOff>
    </xdr:from>
    <xdr:ext cx="403860" cy="257810"/>
    <xdr:sp macro="" textlink="">
      <xdr:nvSpPr>
        <xdr:cNvPr id="408" name="【市民会館】&#10;有形固定資産減価償却率最大値テキスト">
          <a:extLst>
            <a:ext uri="{FF2B5EF4-FFF2-40B4-BE49-F238E27FC236}">
              <a16:creationId xmlns:a16="http://schemas.microsoft.com/office/drawing/2014/main" id="{00000000-0008-0000-1000-000098010000}"/>
            </a:ext>
          </a:extLst>
        </xdr:cNvPr>
        <xdr:cNvSpPr txBox="1"/>
      </xdr:nvSpPr>
      <xdr:spPr>
        <a:xfrm>
          <a:off x="4216400" y="165144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109220</xdr:rowOff>
    </xdr:from>
    <xdr:to>
      <xdr:col>24</xdr:col>
      <xdr:colOff>152400</xdr:colOff>
      <xdr:row>99</xdr:row>
      <xdr:rowOff>109220</xdr:rowOff>
    </xdr:to>
    <xdr:cxnSp macro="">
      <xdr:nvCxnSpPr>
        <xdr:cNvPr id="409" name="直線コネクタ 408">
          <a:extLst>
            <a:ext uri="{FF2B5EF4-FFF2-40B4-BE49-F238E27FC236}">
              <a16:creationId xmlns:a16="http://schemas.microsoft.com/office/drawing/2014/main" id="{00000000-0008-0000-1000-000099010000}"/>
            </a:ext>
          </a:extLst>
        </xdr:cNvPr>
        <xdr:cNvCxnSpPr/>
      </xdr:nvCxnSpPr>
      <xdr:spPr>
        <a:xfrm>
          <a:off x="4108450" y="167398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160020</xdr:rowOff>
    </xdr:from>
    <xdr:ext cx="403860" cy="259080"/>
    <xdr:sp macro="" textlink="">
      <xdr:nvSpPr>
        <xdr:cNvPr id="410" name="【市民会館】&#10;有形固定資産減価償却率平均値テキスト">
          <a:extLst>
            <a:ext uri="{FF2B5EF4-FFF2-40B4-BE49-F238E27FC236}">
              <a16:creationId xmlns:a16="http://schemas.microsoft.com/office/drawing/2014/main" id="{00000000-0008-0000-1000-00009A010000}"/>
            </a:ext>
          </a:extLst>
        </xdr:cNvPr>
        <xdr:cNvSpPr txBox="1"/>
      </xdr:nvSpPr>
      <xdr:spPr>
        <a:xfrm>
          <a:off x="4216400" y="1747647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10160</xdr:rowOff>
    </xdr:from>
    <xdr:to>
      <xdr:col>24</xdr:col>
      <xdr:colOff>114300</xdr:colOff>
      <xdr:row>104</xdr:row>
      <xdr:rowOff>111760</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412750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153035</xdr:rowOff>
    </xdr:from>
    <xdr:to>
      <xdr:col>20</xdr:col>
      <xdr:colOff>38100</xdr:colOff>
      <xdr:row>104</xdr:row>
      <xdr:rowOff>83185</xdr:rowOff>
    </xdr:to>
    <xdr:sp macro="" textlink="">
      <xdr:nvSpPr>
        <xdr:cNvPr id="412" name="フローチャート: 判断 411">
          <a:extLst>
            <a:ext uri="{FF2B5EF4-FFF2-40B4-BE49-F238E27FC236}">
              <a16:creationId xmlns:a16="http://schemas.microsoft.com/office/drawing/2014/main" id="{00000000-0008-0000-1000-00009C010000}"/>
            </a:ext>
          </a:extLst>
        </xdr:cNvPr>
        <xdr:cNvSpPr/>
      </xdr:nvSpPr>
      <xdr:spPr>
        <a:xfrm>
          <a:off x="3384550" y="174694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00000000-0008-0000-1000-00009D010000}"/>
            </a:ext>
          </a:extLst>
        </xdr:cNvPr>
        <xdr:cNvSpPr/>
      </xdr:nvSpPr>
      <xdr:spPr>
        <a:xfrm>
          <a:off x="2571750" y="1741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00000000-0008-0000-1000-00009E010000}"/>
            </a:ext>
          </a:extLst>
        </xdr:cNvPr>
        <xdr:cNvSpPr/>
      </xdr:nvSpPr>
      <xdr:spPr>
        <a:xfrm>
          <a:off x="1778000" y="1740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73025</xdr:rowOff>
    </xdr:from>
    <xdr:to>
      <xdr:col>6</xdr:col>
      <xdr:colOff>38100</xdr:colOff>
      <xdr:row>104</xdr:row>
      <xdr:rowOff>3175</xdr:rowOff>
    </xdr:to>
    <xdr:sp macro="" textlink="">
      <xdr:nvSpPr>
        <xdr:cNvPr id="415" name="フローチャート: 判断 414">
          <a:extLst>
            <a:ext uri="{FF2B5EF4-FFF2-40B4-BE49-F238E27FC236}">
              <a16:creationId xmlns:a16="http://schemas.microsoft.com/office/drawing/2014/main" id="{00000000-0008-0000-1000-00009F010000}"/>
            </a:ext>
          </a:extLst>
        </xdr:cNvPr>
        <xdr:cNvSpPr/>
      </xdr:nvSpPr>
      <xdr:spPr>
        <a:xfrm>
          <a:off x="984250" y="173894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1000-0000A1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00000000-0008-0000-1000-0000A3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20" name="テキスト ボックス 419">
          <a:extLst>
            <a:ext uri="{FF2B5EF4-FFF2-40B4-BE49-F238E27FC236}">
              <a16:creationId xmlns:a16="http://schemas.microsoft.com/office/drawing/2014/main" id="{00000000-0008-0000-1000-0000A4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102</xdr:row>
      <xdr:rowOff>46355</xdr:rowOff>
    </xdr:from>
    <xdr:to>
      <xdr:col>24</xdr:col>
      <xdr:colOff>114300</xdr:colOff>
      <xdr:row>102</xdr:row>
      <xdr:rowOff>147955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4127500" y="1719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69215</xdr:rowOff>
    </xdr:from>
    <xdr:ext cx="403860" cy="259080"/>
    <xdr:sp macro="" textlink="">
      <xdr:nvSpPr>
        <xdr:cNvPr id="422" name="【市民会館】&#10;有形固定資産減価償却率該当値テキスト">
          <a:extLst>
            <a:ext uri="{FF2B5EF4-FFF2-40B4-BE49-F238E27FC236}">
              <a16:creationId xmlns:a16="http://schemas.microsoft.com/office/drawing/2014/main" id="{00000000-0008-0000-1000-0000A6010000}"/>
            </a:ext>
          </a:extLst>
        </xdr:cNvPr>
        <xdr:cNvSpPr txBox="1"/>
      </xdr:nvSpPr>
      <xdr:spPr>
        <a:xfrm>
          <a:off x="4216400" y="170427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137795</xdr:rowOff>
    </xdr:from>
    <xdr:to>
      <xdr:col>20</xdr:col>
      <xdr:colOff>38100</xdr:colOff>
      <xdr:row>102</xdr:row>
      <xdr:rowOff>67945</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3384550" y="17111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102</xdr:row>
      <xdr:rowOff>17780</xdr:rowOff>
    </xdr:from>
    <xdr:to>
      <xdr:col>24</xdr:col>
      <xdr:colOff>63500</xdr:colOff>
      <xdr:row>102</xdr:row>
      <xdr:rowOff>97790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3429000" y="17162780"/>
          <a:ext cx="7493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57785</xdr:rowOff>
    </xdr:from>
    <xdr:to>
      <xdr:col>15</xdr:col>
      <xdr:colOff>101600</xdr:colOff>
      <xdr:row>101</xdr:row>
      <xdr:rowOff>159385</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2571750" y="1703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109220</xdr:rowOff>
    </xdr:from>
    <xdr:to>
      <xdr:col>19</xdr:col>
      <xdr:colOff>171450</xdr:colOff>
      <xdr:row>102</xdr:row>
      <xdr:rowOff>17780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2622550" y="17082770"/>
          <a:ext cx="8064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65405</xdr:rowOff>
    </xdr:from>
    <xdr:to>
      <xdr:col>10</xdr:col>
      <xdr:colOff>165100</xdr:colOff>
      <xdr:row>102</xdr:row>
      <xdr:rowOff>167005</xdr:rowOff>
    </xdr:to>
    <xdr:sp macro="" textlink="">
      <xdr:nvSpPr>
        <xdr:cNvPr id="427" name="楕円 426">
          <a:extLst>
            <a:ext uri="{FF2B5EF4-FFF2-40B4-BE49-F238E27FC236}">
              <a16:creationId xmlns:a16="http://schemas.microsoft.com/office/drawing/2014/main" id="{00000000-0008-0000-1000-0000AB010000}"/>
            </a:ext>
          </a:extLst>
        </xdr:cNvPr>
        <xdr:cNvSpPr/>
      </xdr:nvSpPr>
      <xdr:spPr>
        <a:xfrm>
          <a:off x="1778000" y="172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109220</xdr:rowOff>
    </xdr:from>
    <xdr:to>
      <xdr:col>15</xdr:col>
      <xdr:colOff>50800</xdr:colOff>
      <xdr:row>102</xdr:row>
      <xdr:rowOff>116205</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flipV="1">
          <a:off x="1828800" y="17082770"/>
          <a:ext cx="79375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4445</xdr:rowOff>
    </xdr:from>
    <xdr:to>
      <xdr:col>6</xdr:col>
      <xdr:colOff>38100</xdr:colOff>
      <xdr:row>102</xdr:row>
      <xdr:rowOff>106045</xdr:rowOff>
    </xdr:to>
    <xdr:sp macro="" textlink="">
      <xdr:nvSpPr>
        <xdr:cNvPr id="429" name="楕円 428">
          <a:extLst>
            <a:ext uri="{FF2B5EF4-FFF2-40B4-BE49-F238E27FC236}">
              <a16:creationId xmlns:a16="http://schemas.microsoft.com/office/drawing/2014/main" id="{00000000-0008-0000-1000-0000AD010000}"/>
            </a:ext>
          </a:extLst>
        </xdr:cNvPr>
        <xdr:cNvSpPr/>
      </xdr:nvSpPr>
      <xdr:spPr>
        <a:xfrm>
          <a:off x="984250" y="171494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102</xdr:row>
      <xdr:rowOff>55245</xdr:rowOff>
    </xdr:from>
    <xdr:to>
      <xdr:col>10</xdr:col>
      <xdr:colOff>114300</xdr:colOff>
      <xdr:row>102</xdr:row>
      <xdr:rowOff>116205</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028700" y="17200245"/>
          <a:ext cx="8001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74930</xdr:rowOff>
    </xdr:from>
    <xdr:ext cx="403860" cy="257810"/>
    <xdr:sp macro="" textlink="">
      <xdr:nvSpPr>
        <xdr:cNvPr id="431" name="n_1aveValue【市民会館】&#10;有形固定資産減価償却率">
          <a:extLst>
            <a:ext uri="{FF2B5EF4-FFF2-40B4-BE49-F238E27FC236}">
              <a16:creationId xmlns:a16="http://schemas.microsoft.com/office/drawing/2014/main" id="{00000000-0008-0000-1000-0000AF010000}"/>
            </a:ext>
          </a:extLst>
        </xdr:cNvPr>
        <xdr:cNvSpPr txBox="1"/>
      </xdr:nvSpPr>
      <xdr:spPr>
        <a:xfrm>
          <a:off x="3239135" y="175628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22860</xdr:rowOff>
    </xdr:from>
    <xdr:ext cx="403860" cy="259080"/>
    <xdr:sp macro="" textlink="">
      <xdr:nvSpPr>
        <xdr:cNvPr id="432" name="n_2aveValue【市民会館】&#10;有形固定資産減価償却率">
          <a:extLst>
            <a:ext uri="{FF2B5EF4-FFF2-40B4-BE49-F238E27FC236}">
              <a16:creationId xmlns:a16="http://schemas.microsoft.com/office/drawing/2014/main" id="{00000000-0008-0000-1000-0000B0010000}"/>
            </a:ext>
          </a:extLst>
        </xdr:cNvPr>
        <xdr:cNvSpPr txBox="1"/>
      </xdr:nvSpPr>
      <xdr:spPr>
        <a:xfrm>
          <a:off x="2439035" y="17510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13335</xdr:rowOff>
    </xdr:from>
    <xdr:ext cx="403860" cy="259080"/>
    <xdr:sp macro="" textlink="">
      <xdr:nvSpPr>
        <xdr:cNvPr id="433" name="n_3aveValue【市民会館】&#10;有形固定資産減価償却率">
          <a:extLst>
            <a:ext uri="{FF2B5EF4-FFF2-40B4-BE49-F238E27FC236}">
              <a16:creationId xmlns:a16="http://schemas.microsoft.com/office/drawing/2014/main" id="{00000000-0008-0000-1000-0000B1010000}"/>
            </a:ext>
          </a:extLst>
        </xdr:cNvPr>
        <xdr:cNvSpPr txBox="1"/>
      </xdr:nvSpPr>
      <xdr:spPr>
        <a:xfrm>
          <a:off x="1645285" y="175012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166370</xdr:rowOff>
    </xdr:from>
    <xdr:ext cx="405130" cy="257810"/>
    <xdr:sp macro="" textlink="">
      <xdr:nvSpPr>
        <xdr:cNvPr id="434" name="n_4aveValue【市民会館】&#10;有形固定資産減価償却率">
          <a:extLst>
            <a:ext uri="{FF2B5EF4-FFF2-40B4-BE49-F238E27FC236}">
              <a16:creationId xmlns:a16="http://schemas.microsoft.com/office/drawing/2014/main" id="{00000000-0008-0000-1000-0000B2010000}"/>
            </a:ext>
          </a:extLst>
        </xdr:cNvPr>
        <xdr:cNvSpPr txBox="1"/>
      </xdr:nvSpPr>
      <xdr:spPr>
        <a:xfrm>
          <a:off x="851535" y="174828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84455</xdr:rowOff>
    </xdr:from>
    <xdr:ext cx="403860" cy="259080"/>
    <xdr:sp macro="" textlink="">
      <xdr:nvSpPr>
        <xdr:cNvPr id="435" name="n_1mainValue【市民会館】&#10;有形固定資産減価償却率">
          <a:extLst>
            <a:ext uri="{FF2B5EF4-FFF2-40B4-BE49-F238E27FC236}">
              <a16:creationId xmlns:a16="http://schemas.microsoft.com/office/drawing/2014/main" id="{00000000-0008-0000-1000-0000B3010000}"/>
            </a:ext>
          </a:extLst>
        </xdr:cNvPr>
        <xdr:cNvSpPr txBox="1"/>
      </xdr:nvSpPr>
      <xdr:spPr>
        <a:xfrm>
          <a:off x="3239135" y="168865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100</xdr:row>
      <xdr:rowOff>4445</xdr:rowOff>
    </xdr:from>
    <xdr:ext cx="403860" cy="259080"/>
    <xdr:sp macro="" textlink="">
      <xdr:nvSpPr>
        <xdr:cNvPr id="436" name="n_2mainValue【市民会館】&#10;有形固定資産減価償却率">
          <a:extLst>
            <a:ext uri="{FF2B5EF4-FFF2-40B4-BE49-F238E27FC236}">
              <a16:creationId xmlns:a16="http://schemas.microsoft.com/office/drawing/2014/main" id="{00000000-0008-0000-1000-0000B4010000}"/>
            </a:ext>
          </a:extLst>
        </xdr:cNvPr>
        <xdr:cNvSpPr txBox="1"/>
      </xdr:nvSpPr>
      <xdr:spPr>
        <a:xfrm>
          <a:off x="2439035" y="168065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12065</xdr:rowOff>
    </xdr:from>
    <xdr:ext cx="403860" cy="259080"/>
    <xdr:sp macro="" textlink="">
      <xdr:nvSpPr>
        <xdr:cNvPr id="437" name="n_3mainValue【市民会館】&#10;有形固定資産減価償却率">
          <a:extLst>
            <a:ext uri="{FF2B5EF4-FFF2-40B4-BE49-F238E27FC236}">
              <a16:creationId xmlns:a16="http://schemas.microsoft.com/office/drawing/2014/main" id="{00000000-0008-0000-1000-0000B5010000}"/>
            </a:ext>
          </a:extLst>
        </xdr:cNvPr>
        <xdr:cNvSpPr txBox="1"/>
      </xdr:nvSpPr>
      <xdr:spPr>
        <a:xfrm>
          <a:off x="1645285" y="169856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100</xdr:row>
      <xdr:rowOff>122555</xdr:rowOff>
    </xdr:from>
    <xdr:ext cx="405130" cy="257810"/>
    <xdr:sp macro="" textlink="">
      <xdr:nvSpPr>
        <xdr:cNvPr id="438" name="n_4mainValue【市民会館】&#10;有形固定資産減価償却率">
          <a:extLst>
            <a:ext uri="{FF2B5EF4-FFF2-40B4-BE49-F238E27FC236}">
              <a16:creationId xmlns:a16="http://schemas.microsoft.com/office/drawing/2014/main" id="{00000000-0008-0000-1000-0000B6010000}"/>
            </a:ext>
          </a:extLst>
        </xdr:cNvPr>
        <xdr:cNvSpPr txBox="1"/>
      </xdr:nvSpPr>
      <xdr:spPr>
        <a:xfrm>
          <a:off x="851535" y="169246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1000-0000BB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1000-0000BC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1000-0000BD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1000-0000BE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591820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527040" y="18183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527040" y="17802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527040" y="17421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56" name="テキスト ボックス 455">
          <a:extLst>
            <a:ext uri="{FF2B5EF4-FFF2-40B4-BE49-F238E27FC236}">
              <a16:creationId xmlns:a16="http://schemas.microsoft.com/office/drawing/2014/main" id="{00000000-0008-0000-1000-0000C8010000}"/>
            </a:ext>
          </a:extLst>
        </xdr:cNvPr>
        <xdr:cNvSpPr txBox="1"/>
      </xdr:nvSpPr>
      <xdr:spPr>
        <a:xfrm>
          <a:off x="5527040" y="17040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58" name="テキスト ボックス 457">
          <a:extLst>
            <a:ext uri="{FF2B5EF4-FFF2-40B4-BE49-F238E27FC236}">
              <a16:creationId xmlns:a16="http://schemas.microsoft.com/office/drawing/2014/main" id="{00000000-0008-0000-1000-0000CA010000}"/>
            </a:ext>
          </a:extLst>
        </xdr:cNvPr>
        <xdr:cNvSpPr txBox="1"/>
      </xdr:nvSpPr>
      <xdr:spPr>
        <a:xfrm>
          <a:off x="5527040" y="166598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60" name="テキスト ボックス 459">
          <a:extLst>
            <a:ext uri="{FF2B5EF4-FFF2-40B4-BE49-F238E27FC236}">
              <a16:creationId xmlns:a16="http://schemas.microsoft.com/office/drawing/2014/main" id="{00000000-0008-0000-1000-0000CC010000}"/>
            </a:ext>
          </a:extLst>
        </xdr:cNvPr>
        <xdr:cNvSpPr txBox="1"/>
      </xdr:nvSpPr>
      <xdr:spPr>
        <a:xfrm>
          <a:off x="552704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00000000-0008-0000-1000-0000CD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49530</xdr:rowOff>
    </xdr:from>
    <xdr:to>
      <xdr:col>54</xdr:col>
      <xdr:colOff>171450</xdr:colOff>
      <xdr:row>108</xdr:row>
      <xdr:rowOff>123190</xdr:rowOff>
    </xdr:to>
    <xdr:cxnSp macro="">
      <xdr:nvCxnSpPr>
        <xdr:cNvPr id="462" name="直線コネクタ 461">
          <a:extLst>
            <a:ext uri="{FF2B5EF4-FFF2-40B4-BE49-F238E27FC236}">
              <a16:creationId xmlns:a16="http://schemas.microsoft.com/office/drawing/2014/main" id="{00000000-0008-0000-1000-0000CE010000}"/>
            </a:ext>
          </a:extLst>
        </xdr:cNvPr>
        <xdr:cNvCxnSpPr/>
      </xdr:nvCxnSpPr>
      <xdr:spPr>
        <a:xfrm flipV="1">
          <a:off x="9429750" y="168516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127000</xdr:rowOff>
    </xdr:from>
    <xdr:ext cx="468630" cy="259080"/>
    <xdr:sp macro="" textlink="">
      <xdr:nvSpPr>
        <xdr:cNvPr id="463" name="【市民会館】&#10;一人当たり面積最小値テキスト">
          <a:extLst>
            <a:ext uri="{FF2B5EF4-FFF2-40B4-BE49-F238E27FC236}">
              <a16:creationId xmlns:a16="http://schemas.microsoft.com/office/drawing/2014/main" id="{00000000-0008-0000-1000-0000CF010000}"/>
            </a:ext>
          </a:extLst>
        </xdr:cNvPr>
        <xdr:cNvSpPr txBox="1"/>
      </xdr:nvSpPr>
      <xdr:spPr>
        <a:xfrm>
          <a:off x="9467850" y="18300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123190</xdr:rowOff>
    </xdr:from>
    <xdr:to>
      <xdr:col>55</xdr:col>
      <xdr:colOff>88900</xdr:colOff>
      <xdr:row>108</xdr:row>
      <xdr:rowOff>123190</xdr:rowOff>
    </xdr:to>
    <xdr:cxnSp macro="">
      <xdr:nvCxnSpPr>
        <xdr:cNvPr id="464" name="直線コネクタ 463">
          <a:extLst>
            <a:ext uri="{FF2B5EF4-FFF2-40B4-BE49-F238E27FC236}">
              <a16:creationId xmlns:a16="http://schemas.microsoft.com/office/drawing/2014/main" id="{00000000-0008-0000-1000-0000D0010000}"/>
            </a:ext>
          </a:extLst>
        </xdr:cNvPr>
        <xdr:cNvCxnSpPr/>
      </xdr:nvCxnSpPr>
      <xdr:spPr>
        <a:xfrm>
          <a:off x="9359900" y="18296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167640</xdr:rowOff>
    </xdr:from>
    <xdr:ext cx="468630" cy="257810"/>
    <xdr:sp macro="" textlink="">
      <xdr:nvSpPr>
        <xdr:cNvPr id="465" name="【市民会館】&#10;一人当たり面積最大値テキスト">
          <a:extLst>
            <a:ext uri="{FF2B5EF4-FFF2-40B4-BE49-F238E27FC236}">
              <a16:creationId xmlns:a16="http://schemas.microsoft.com/office/drawing/2014/main" id="{00000000-0008-0000-1000-0000D1010000}"/>
            </a:ext>
          </a:extLst>
        </xdr:cNvPr>
        <xdr:cNvSpPr txBox="1"/>
      </xdr:nvSpPr>
      <xdr:spPr>
        <a:xfrm>
          <a:off x="9467850" y="16626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00000000-0008-0000-1000-0000D2010000}"/>
            </a:ext>
          </a:extLst>
        </xdr:cNvPr>
        <xdr:cNvCxnSpPr/>
      </xdr:nvCxnSpPr>
      <xdr:spPr>
        <a:xfrm>
          <a:off x="9359900" y="16851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26670</xdr:rowOff>
    </xdr:from>
    <xdr:ext cx="468630" cy="259080"/>
    <xdr:sp macro="" textlink="">
      <xdr:nvSpPr>
        <xdr:cNvPr id="467" name="【市民会館】&#10;一人当たり面積平均値テキスト">
          <a:extLst>
            <a:ext uri="{FF2B5EF4-FFF2-40B4-BE49-F238E27FC236}">
              <a16:creationId xmlns:a16="http://schemas.microsoft.com/office/drawing/2014/main" id="{00000000-0008-0000-1000-0000D3010000}"/>
            </a:ext>
          </a:extLst>
        </xdr:cNvPr>
        <xdr:cNvSpPr txBox="1"/>
      </xdr:nvSpPr>
      <xdr:spPr>
        <a:xfrm>
          <a:off x="9467850" y="1802892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48260</xdr:rowOff>
    </xdr:from>
    <xdr:to>
      <xdr:col>55</xdr:col>
      <xdr:colOff>50800</xdr:colOff>
      <xdr:row>107</xdr:row>
      <xdr:rowOff>149860</xdr:rowOff>
    </xdr:to>
    <xdr:sp macro="" textlink="">
      <xdr:nvSpPr>
        <xdr:cNvPr id="468" name="フローチャート: 判断 467">
          <a:extLst>
            <a:ext uri="{FF2B5EF4-FFF2-40B4-BE49-F238E27FC236}">
              <a16:creationId xmlns:a16="http://schemas.microsoft.com/office/drawing/2014/main" id="{00000000-0008-0000-1000-0000D4010000}"/>
            </a:ext>
          </a:extLst>
        </xdr:cNvPr>
        <xdr:cNvSpPr/>
      </xdr:nvSpPr>
      <xdr:spPr>
        <a:xfrm>
          <a:off x="9398000" y="1805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48260</xdr:rowOff>
    </xdr:from>
    <xdr:to>
      <xdr:col>50</xdr:col>
      <xdr:colOff>165100</xdr:colOff>
      <xdr:row>107</xdr:row>
      <xdr:rowOff>149860</xdr:rowOff>
    </xdr:to>
    <xdr:sp macro="" textlink="">
      <xdr:nvSpPr>
        <xdr:cNvPr id="469" name="フローチャート: 判断 468">
          <a:extLst>
            <a:ext uri="{FF2B5EF4-FFF2-40B4-BE49-F238E27FC236}">
              <a16:creationId xmlns:a16="http://schemas.microsoft.com/office/drawing/2014/main" id="{00000000-0008-0000-1000-0000D5010000}"/>
            </a:ext>
          </a:extLst>
        </xdr:cNvPr>
        <xdr:cNvSpPr/>
      </xdr:nvSpPr>
      <xdr:spPr>
        <a:xfrm>
          <a:off x="86360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41910</xdr:rowOff>
    </xdr:from>
    <xdr:to>
      <xdr:col>46</xdr:col>
      <xdr:colOff>38100</xdr:colOff>
      <xdr:row>107</xdr:row>
      <xdr:rowOff>143510</xdr:rowOff>
    </xdr:to>
    <xdr:sp macro="" textlink="">
      <xdr:nvSpPr>
        <xdr:cNvPr id="470" name="フローチャート: 判断 469">
          <a:extLst>
            <a:ext uri="{FF2B5EF4-FFF2-40B4-BE49-F238E27FC236}">
              <a16:creationId xmlns:a16="http://schemas.microsoft.com/office/drawing/2014/main" id="{00000000-0008-0000-1000-0000D6010000}"/>
            </a:ext>
          </a:extLst>
        </xdr:cNvPr>
        <xdr:cNvSpPr/>
      </xdr:nvSpPr>
      <xdr:spPr>
        <a:xfrm>
          <a:off x="7842250" y="180441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41910</xdr:rowOff>
    </xdr:from>
    <xdr:to>
      <xdr:col>41</xdr:col>
      <xdr:colOff>101600</xdr:colOff>
      <xdr:row>107</xdr:row>
      <xdr:rowOff>143510</xdr:rowOff>
    </xdr:to>
    <xdr:sp macro="" textlink="">
      <xdr:nvSpPr>
        <xdr:cNvPr id="471" name="フローチャート: 判断 470">
          <a:extLst>
            <a:ext uri="{FF2B5EF4-FFF2-40B4-BE49-F238E27FC236}">
              <a16:creationId xmlns:a16="http://schemas.microsoft.com/office/drawing/2014/main" id="{00000000-0008-0000-1000-0000D7010000}"/>
            </a:ext>
          </a:extLst>
        </xdr:cNvPr>
        <xdr:cNvSpPr/>
      </xdr:nvSpPr>
      <xdr:spPr>
        <a:xfrm>
          <a:off x="7029450" y="1804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34290</xdr:rowOff>
    </xdr:from>
    <xdr:to>
      <xdr:col>36</xdr:col>
      <xdr:colOff>165100</xdr:colOff>
      <xdr:row>107</xdr:row>
      <xdr:rowOff>135890</xdr:rowOff>
    </xdr:to>
    <xdr:sp macro="" textlink="">
      <xdr:nvSpPr>
        <xdr:cNvPr id="472" name="フローチャート: 判断 471">
          <a:extLst>
            <a:ext uri="{FF2B5EF4-FFF2-40B4-BE49-F238E27FC236}">
              <a16:creationId xmlns:a16="http://schemas.microsoft.com/office/drawing/2014/main" id="{00000000-0008-0000-1000-0000D8010000}"/>
            </a:ext>
          </a:extLst>
        </xdr:cNvPr>
        <xdr:cNvSpPr/>
      </xdr:nvSpPr>
      <xdr:spPr>
        <a:xfrm>
          <a:off x="6235700" y="1803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1000-0000DA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6" name="テキスト ボックス 475">
          <a:extLst>
            <a:ext uri="{FF2B5EF4-FFF2-40B4-BE49-F238E27FC236}">
              <a16:creationId xmlns:a16="http://schemas.microsoft.com/office/drawing/2014/main" id="{00000000-0008-0000-1000-0000DC010000}"/>
            </a:ext>
          </a:extLst>
        </xdr:cNvPr>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7" name="テキスト ボックス 476">
          <a:extLst>
            <a:ext uri="{FF2B5EF4-FFF2-40B4-BE49-F238E27FC236}">
              <a16:creationId xmlns:a16="http://schemas.microsoft.com/office/drawing/2014/main" id="{00000000-0008-0000-1000-0000DD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95250</xdr:rowOff>
    </xdr:from>
    <xdr:to>
      <xdr:col>55</xdr:col>
      <xdr:colOff>50800</xdr:colOff>
      <xdr:row>107</xdr:row>
      <xdr:rowOff>25400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9398000" y="1792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118110</xdr:rowOff>
    </xdr:from>
    <xdr:ext cx="468630" cy="259080"/>
    <xdr:sp macro="" textlink="">
      <xdr:nvSpPr>
        <xdr:cNvPr id="479" name="【市民会館】&#10;一人当たり面積該当値テキスト">
          <a:extLst>
            <a:ext uri="{FF2B5EF4-FFF2-40B4-BE49-F238E27FC236}">
              <a16:creationId xmlns:a16="http://schemas.microsoft.com/office/drawing/2014/main" id="{00000000-0008-0000-1000-0000DF010000}"/>
            </a:ext>
          </a:extLst>
        </xdr:cNvPr>
        <xdr:cNvSpPr txBox="1"/>
      </xdr:nvSpPr>
      <xdr:spPr>
        <a:xfrm>
          <a:off x="9467850" y="177774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100330</xdr:rowOff>
    </xdr:from>
    <xdr:to>
      <xdr:col>50</xdr:col>
      <xdr:colOff>165100</xdr:colOff>
      <xdr:row>107</xdr:row>
      <xdr:rowOff>30480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8636000" y="179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146050</xdr:rowOff>
    </xdr:from>
    <xdr:to>
      <xdr:col>55</xdr:col>
      <xdr:colOff>0</xdr:colOff>
      <xdr:row>106</xdr:row>
      <xdr:rowOff>151130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flipV="1">
          <a:off x="8686800" y="1797685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106680</xdr:rowOff>
    </xdr:from>
    <xdr:to>
      <xdr:col>46</xdr:col>
      <xdr:colOff>38100</xdr:colOff>
      <xdr:row>107</xdr:row>
      <xdr:rowOff>36830</xdr:rowOff>
    </xdr:to>
    <xdr:sp macro="" textlink="">
      <xdr:nvSpPr>
        <xdr:cNvPr id="482" name="楕円 481">
          <a:extLst>
            <a:ext uri="{FF2B5EF4-FFF2-40B4-BE49-F238E27FC236}">
              <a16:creationId xmlns:a16="http://schemas.microsoft.com/office/drawing/2014/main" id="{00000000-0008-0000-1000-0000E2010000}"/>
            </a:ext>
          </a:extLst>
        </xdr:cNvPr>
        <xdr:cNvSpPr/>
      </xdr:nvSpPr>
      <xdr:spPr>
        <a:xfrm>
          <a:off x="7842250" y="17937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106</xdr:row>
      <xdr:rowOff>151130</xdr:rowOff>
    </xdr:from>
    <xdr:to>
      <xdr:col>50</xdr:col>
      <xdr:colOff>114300</xdr:colOff>
      <xdr:row>106</xdr:row>
      <xdr:rowOff>157480</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flipV="1">
          <a:off x="7886700" y="1798193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73660</xdr:rowOff>
    </xdr:from>
    <xdr:to>
      <xdr:col>41</xdr:col>
      <xdr:colOff>101600</xdr:colOff>
      <xdr:row>106</xdr:row>
      <xdr:rowOff>3810</xdr:rowOff>
    </xdr:to>
    <xdr:sp macro="" textlink="">
      <xdr:nvSpPr>
        <xdr:cNvPr id="484" name="楕円 483">
          <a:extLst>
            <a:ext uri="{FF2B5EF4-FFF2-40B4-BE49-F238E27FC236}">
              <a16:creationId xmlns:a16="http://schemas.microsoft.com/office/drawing/2014/main" id="{00000000-0008-0000-1000-0000E4010000}"/>
            </a:ext>
          </a:extLst>
        </xdr:cNvPr>
        <xdr:cNvSpPr/>
      </xdr:nvSpPr>
      <xdr:spPr>
        <a:xfrm>
          <a:off x="7029450" y="1773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124460</xdr:rowOff>
    </xdr:from>
    <xdr:to>
      <xdr:col>45</xdr:col>
      <xdr:colOff>171450</xdr:colOff>
      <xdr:row>106</xdr:row>
      <xdr:rowOff>157480</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a:off x="7080250" y="17783810"/>
          <a:ext cx="80645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86" name="楕円 485">
          <a:extLst>
            <a:ext uri="{FF2B5EF4-FFF2-40B4-BE49-F238E27FC236}">
              <a16:creationId xmlns:a16="http://schemas.microsoft.com/office/drawing/2014/main" id="{00000000-0008-0000-1000-0000E6010000}"/>
            </a:ext>
          </a:extLst>
        </xdr:cNvPr>
        <xdr:cNvSpPr/>
      </xdr:nvSpPr>
      <xdr:spPr>
        <a:xfrm>
          <a:off x="6235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124460</xdr:rowOff>
    </xdr:from>
    <xdr:to>
      <xdr:col>41</xdr:col>
      <xdr:colOff>50800</xdr:colOff>
      <xdr:row>105</xdr:row>
      <xdr:rowOff>133350</xdr:rowOff>
    </xdr:to>
    <xdr:cxnSp macro="">
      <xdr:nvCxnSpPr>
        <xdr:cNvPr id="487" name="直線コネクタ 486">
          <a:extLst>
            <a:ext uri="{FF2B5EF4-FFF2-40B4-BE49-F238E27FC236}">
              <a16:creationId xmlns:a16="http://schemas.microsoft.com/office/drawing/2014/main" id="{00000000-0008-0000-1000-0000E7010000}"/>
            </a:ext>
          </a:extLst>
        </xdr:cNvPr>
        <xdr:cNvCxnSpPr/>
      </xdr:nvCxnSpPr>
      <xdr:spPr>
        <a:xfrm flipV="1">
          <a:off x="6286500" y="1778381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140970</xdr:rowOff>
    </xdr:from>
    <xdr:ext cx="469900" cy="259080"/>
    <xdr:sp macro="" textlink="">
      <xdr:nvSpPr>
        <xdr:cNvPr id="488" name="n_1aveValue【市民会館】&#10;一人当たり面積">
          <a:extLst>
            <a:ext uri="{FF2B5EF4-FFF2-40B4-BE49-F238E27FC236}">
              <a16:creationId xmlns:a16="http://schemas.microsoft.com/office/drawing/2014/main" id="{00000000-0008-0000-1000-0000E8010000}"/>
            </a:ext>
          </a:extLst>
        </xdr:cNvPr>
        <xdr:cNvSpPr txBox="1"/>
      </xdr:nvSpPr>
      <xdr:spPr>
        <a:xfrm>
          <a:off x="8458200" y="1814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134620</xdr:rowOff>
    </xdr:from>
    <xdr:ext cx="469900" cy="257810"/>
    <xdr:sp macro="" textlink="">
      <xdr:nvSpPr>
        <xdr:cNvPr id="489" name="n_2aveValue【市民会館】&#10;一人当たり面積">
          <a:extLst>
            <a:ext uri="{FF2B5EF4-FFF2-40B4-BE49-F238E27FC236}">
              <a16:creationId xmlns:a16="http://schemas.microsoft.com/office/drawing/2014/main" id="{00000000-0008-0000-1000-0000E9010000}"/>
            </a:ext>
          </a:extLst>
        </xdr:cNvPr>
        <xdr:cNvSpPr txBox="1"/>
      </xdr:nvSpPr>
      <xdr:spPr>
        <a:xfrm>
          <a:off x="7677150" y="181368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134620</xdr:rowOff>
    </xdr:from>
    <xdr:ext cx="469900" cy="257810"/>
    <xdr:sp macro="" textlink="">
      <xdr:nvSpPr>
        <xdr:cNvPr id="490" name="n_3aveValue【市民会館】&#10;一人当たり面積">
          <a:extLst>
            <a:ext uri="{FF2B5EF4-FFF2-40B4-BE49-F238E27FC236}">
              <a16:creationId xmlns:a16="http://schemas.microsoft.com/office/drawing/2014/main" id="{00000000-0008-0000-1000-0000EA010000}"/>
            </a:ext>
          </a:extLst>
        </xdr:cNvPr>
        <xdr:cNvSpPr txBox="1"/>
      </xdr:nvSpPr>
      <xdr:spPr>
        <a:xfrm>
          <a:off x="6864350" y="181368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127000</xdr:rowOff>
    </xdr:from>
    <xdr:ext cx="469900" cy="259080"/>
    <xdr:sp macro="" textlink="">
      <xdr:nvSpPr>
        <xdr:cNvPr id="491" name="n_4aveValue【市民会館】&#10;一人当たり面積">
          <a:extLst>
            <a:ext uri="{FF2B5EF4-FFF2-40B4-BE49-F238E27FC236}">
              <a16:creationId xmlns:a16="http://schemas.microsoft.com/office/drawing/2014/main" id="{00000000-0008-0000-1000-0000EB010000}"/>
            </a:ext>
          </a:extLst>
        </xdr:cNvPr>
        <xdr:cNvSpPr txBox="1"/>
      </xdr:nvSpPr>
      <xdr:spPr>
        <a:xfrm>
          <a:off x="6070600" y="1812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105</xdr:row>
      <xdr:rowOff>46990</xdr:rowOff>
    </xdr:from>
    <xdr:ext cx="469900" cy="259080"/>
    <xdr:sp macro="" textlink="">
      <xdr:nvSpPr>
        <xdr:cNvPr id="492" name="n_1mainValue【市民会館】&#10;一人当たり面積">
          <a:extLst>
            <a:ext uri="{FF2B5EF4-FFF2-40B4-BE49-F238E27FC236}">
              <a16:creationId xmlns:a16="http://schemas.microsoft.com/office/drawing/2014/main" id="{00000000-0008-0000-1000-0000EC010000}"/>
            </a:ext>
          </a:extLst>
        </xdr:cNvPr>
        <xdr:cNvSpPr txBox="1"/>
      </xdr:nvSpPr>
      <xdr:spPr>
        <a:xfrm>
          <a:off x="8458200" y="17706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105</xdr:row>
      <xdr:rowOff>53340</xdr:rowOff>
    </xdr:from>
    <xdr:ext cx="469900" cy="257810"/>
    <xdr:sp macro="" textlink="">
      <xdr:nvSpPr>
        <xdr:cNvPr id="493" name="n_2mainValue【市民会館】&#10;一人当たり面積">
          <a:extLst>
            <a:ext uri="{FF2B5EF4-FFF2-40B4-BE49-F238E27FC236}">
              <a16:creationId xmlns:a16="http://schemas.microsoft.com/office/drawing/2014/main" id="{00000000-0008-0000-1000-0000ED010000}"/>
            </a:ext>
          </a:extLst>
        </xdr:cNvPr>
        <xdr:cNvSpPr txBox="1"/>
      </xdr:nvSpPr>
      <xdr:spPr>
        <a:xfrm>
          <a:off x="7677150" y="177126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20320</xdr:rowOff>
    </xdr:from>
    <xdr:ext cx="469900" cy="257810"/>
    <xdr:sp macro="" textlink="">
      <xdr:nvSpPr>
        <xdr:cNvPr id="494" name="n_3mainValue【市民会館】&#10;一人当たり面積">
          <a:extLst>
            <a:ext uri="{FF2B5EF4-FFF2-40B4-BE49-F238E27FC236}">
              <a16:creationId xmlns:a16="http://schemas.microsoft.com/office/drawing/2014/main" id="{00000000-0008-0000-1000-0000EE010000}"/>
            </a:ext>
          </a:extLst>
        </xdr:cNvPr>
        <xdr:cNvSpPr txBox="1"/>
      </xdr:nvSpPr>
      <xdr:spPr>
        <a:xfrm>
          <a:off x="6864350" y="175082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29210</xdr:rowOff>
    </xdr:from>
    <xdr:ext cx="469900" cy="257810"/>
    <xdr:sp macro="" textlink="">
      <xdr:nvSpPr>
        <xdr:cNvPr id="495" name="n_4mainValue【市民会館】&#10;一人当たり面積">
          <a:extLst>
            <a:ext uri="{FF2B5EF4-FFF2-40B4-BE49-F238E27FC236}">
              <a16:creationId xmlns:a16="http://schemas.microsoft.com/office/drawing/2014/main" id="{00000000-0008-0000-1000-0000EF010000}"/>
            </a:ext>
          </a:extLst>
        </xdr:cNvPr>
        <xdr:cNvSpPr txBox="1"/>
      </xdr:nvSpPr>
      <xdr:spPr>
        <a:xfrm>
          <a:off x="6070600" y="175171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8" name="正方形/長方形 497">
          <a:extLst>
            <a:ext uri="{FF2B5EF4-FFF2-40B4-BE49-F238E27FC236}">
              <a16:creationId xmlns:a16="http://schemas.microsoft.com/office/drawing/2014/main" id="{00000000-0008-0000-1000-0000F2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9" name="正方形/長方形 498">
          <a:extLst>
            <a:ext uri="{FF2B5EF4-FFF2-40B4-BE49-F238E27FC236}">
              <a16:creationId xmlns:a16="http://schemas.microsoft.com/office/drawing/2014/main" id="{00000000-0008-0000-1000-0000F3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500" name="正方形/長方形 499">
          <a:extLst>
            <a:ext uri="{FF2B5EF4-FFF2-40B4-BE49-F238E27FC236}">
              <a16:creationId xmlns:a16="http://schemas.microsoft.com/office/drawing/2014/main" id="{00000000-0008-0000-1000-0000F4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501" name="正方形/長方形 500">
          <a:extLst>
            <a:ext uri="{FF2B5EF4-FFF2-40B4-BE49-F238E27FC236}">
              <a16:creationId xmlns:a16="http://schemas.microsoft.com/office/drawing/2014/main" id="{00000000-0008-0000-1000-0000F5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502" name="正方形/長方形 501">
          <a:extLst>
            <a:ext uri="{FF2B5EF4-FFF2-40B4-BE49-F238E27FC236}">
              <a16:creationId xmlns:a16="http://schemas.microsoft.com/office/drawing/2014/main" id="{00000000-0008-0000-1000-0000F6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503" name="正方形/長方形 502">
          <a:extLst>
            <a:ext uri="{FF2B5EF4-FFF2-40B4-BE49-F238E27FC236}">
              <a16:creationId xmlns:a16="http://schemas.microsoft.com/office/drawing/2014/main" id="{00000000-0008-0000-1000-0000F7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6090" cy="25209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797540" y="7315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6090" cy="252095"/>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797540" y="6943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2095"/>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842625" y="65703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514" name="テキスト ボックス 513">
          <a:extLst>
            <a:ext uri="{FF2B5EF4-FFF2-40B4-BE49-F238E27FC236}">
              <a16:creationId xmlns:a16="http://schemas.microsoft.com/office/drawing/2014/main" id="{00000000-0008-0000-1000-000002020000}"/>
            </a:ext>
          </a:extLst>
        </xdr:cNvPr>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2095"/>
    <xdr:sp macro="" textlink="">
      <xdr:nvSpPr>
        <xdr:cNvPr id="516" name="テキスト ボックス 515">
          <a:extLst>
            <a:ext uri="{FF2B5EF4-FFF2-40B4-BE49-F238E27FC236}">
              <a16:creationId xmlns:a16="http://schemas.microsoft.com/office/drawing/2014/main" id="{00000000-0008-0000-1000-000004020000}"/>
            </a:ext>
          </a:extLst>
        </xdr:cNvPr>
        <xdr:cNvSpPr txBox="1"/>
      </xdr:nvSpPr>
      <xdr:spPr>
        <a:xfrm>
          <a:off x="10842625" y="54527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2095"/>
    <xdr:sp macro="" textlink="">
      <xdr:nvSpPr>
        <xdr:cNvPr id="518" name="テキスト ボックス 517">
          <a:extLst>
            <a:ext uri="{FF2B5EF4-FFF2-40B4-BE49-F238E27FC236}">
              <a16:creationId xmlns:a16="http://schemas.microsoft.com/office/drawing/2014/main" id="{00000000-0008-0000-1000-000006020000}"/>
            </a:ext>
          </a:extLst>
        </xdr:cNvPr>
        <xdr:cNvSpPr txBox="1"/>
      </xdr:nvSpPr>
      <xdr:spPr>
        <a:xfrm>
          <a:off x="10906760" y="5080635"/>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9" name="【一般廃棄物処理施設】&#10;有形固定資産減価償却率グラフ枠">
          <a:extLst>
            <a:ext uri="{FF2B5EF4-FFF2-40B4-BE49-F238E27FC236}">
              <a16:creationId xmlns:a16="http://schemas.microsoft.com/office/drawing/2014/main" id="{00000000-0008-0000-1000-000007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6985</xdr:rowOff>
    </xdr:from>
    <xdr:to>
      <xdr:col>85</xdr:col>
      <xdr:colOff>126365</xdr:colOff>
      <xdr:row>42</xdr:row>
      <xdr:rowOff>37465</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flipV="1">
          <a:off x="14699615" y="571055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8630" cy="253365"/>
    <xdr:sp macro="" textlink="">
      <xdr:nvSpPr>
        <xdr:cNvPr id="521" name="【一般廃棄物処理施設】&#10;有形固定資産減価償却率最小値テキスト">
          <a:extLst>
            <a:ext uri="{FF2B5EF4-FFF2-40B4-BE49-F238E27FC236}">
              <a16:creationId xmlns:a16="http://schemas.microsoft.com/office/drawing/2014/main" id="{00000000-0008-0000-1000-000009020000}"/>
            </a:ext>
          </a:extLst>
        </xdr:cNvPr>
        <xdr:cNvSpPr txBox="1"/>
      </xdr:nvSpPr>
      <xdr:spPr>
        <a:xfrm>
          <a:off x="14738350" y="708533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522" name="直線コネクタ 521">
          <a:extLst>
            <a:ext uri="{FF2B5EF4-FFF2-40B4-BE49-F238E27FC236}">
              <a16:creationId xmlns:a16="http://schemas.microsoft.com/office/drawing/2014/main" id="{00000000-0008-0000-1000-00000A02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123190</xdr:rowOff>
    </xdr:from>
    <xdr:ext cx="403860" cy="252095"/>
    <xdr:sp macro="" textlink="">
      <xdr:nvSpPr>
        <xdr:cNvPr id="523" name="【一般廃棄物処理施設】&#10;有形固定資産減価償却率最大値テキスト">
          <a:extLst>
            <a:ext uri="{FF2B5EF4-FFF2-40B4-BE49-F238E27FC236}">
              <a16:creationId xmlns:a16="http://schemas.microsoft.com/office/drawing/2014/main" id="{00000000-0008-0000-1000-00000B020000}"/>
            </a:ext>
          </a:extLst>
        </xdr:cNvPr>
        <xdr:cNvSpPr txBox="1"/>
      </xdr:nvSpPr>
      <xdr:spPr>
        <a:xfrm>
          <a:off x="14738350" y="54914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6985</xdr:rowOff>
    </xdr:from>
    <xdr:to>
      <xdr:col>86</xdr:col>
      <xdr:colOff>25400</xdr:colOff>
      <xdr:row>34</xdr:row>
      <xdr:rowOff>6985</xdr:rowOff>
    </xdr:to>
    <xdr:cxnSp macro="">
      <xdr:nvCxnSpPr>
        <xdr:cNvPr id="524" name="直線コネクタ 523">
          <a:extLst>
            <a:ext uri="{FF2B5EF4-FFF2-40B4-BE49-F238E27FC236}">
              <a16:creationId xmlns:a16="http://schemas.microsoft.com/office/drawing/2014/main" id="{00000000-0008-0000-1000-00000C020000}"/>
            </a:ext>
          </a:extLst>
        </xdr:cNvPr>
        <xdr:cNvCxnSpPr/>
      </xdr:nvCxnSpPr>
      <xdr:spPr>
        <a:xfrm>
          <a:off x="14611350" y="5710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98425</xdr:rowOff>
    </xdr:from>
    <xdr:ext cx="403860" cy="253365"/>
    <xdr:sp macro="" textlink="">
      <xdr:nvSpPr>
        <xdr:cNvPr id="525" name="【一般廃棄物処理施設】&#10;有形固定資産減価償却率平均値テキスト">
          <a:extLst>
            <a:ext uri="{FF2B5EF4-FFF2-40B4-BE49-F238E27FC236}">
              <a16:creationId xmlns:a16="http://schemas.microsoft.com/office/drawing/2014/main" id="{00000000-0008-0000-1000-00000D020000}"/>
            </a:ext>
          </a:extLst>
        </xdr:cNvPr>
        <xdr:cNvSpPr txBox="1"/>
      </xdr:nvSpPr>
      <xdr:spPr>
        <a:xfrm>
          <a:off x="14738350" y="630491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119380</xdr:rowOff>
    </xdr:from>
    <xdr:to>
      <xdr:col>85</xdr:col>
      <xdr:colOff>171450</xdr:colOff>
      <xdr:row>38</xdr:row>
      <xdr:rowOff>51435</xdr:rowOff>
    </xdr:to>
    <xdr:sp macro="" textlink="">
      <xdr:nvSpPr>
        <xdr:cNvPr id="526" name="フローチャート: 判断 525">
          <a:extLst>
            <a:ext uri="{FF2B5EF4-FFF2-40B4-BE49-F238E27FC236}">
              <a16:creationId xmlns:a16="http://schemas.microsoft.com/office/drawing/2014/main" id="{00000000-0008-0000-1000-00000E020000}"/>
            </a:ext>
          </a:extLst>
        </xdr:cNvPr>
        <xdr:cNvSpPr/>
      </xdr:nvSpPr>
      <xdr:spPr>
        <a:xfrm>
          <a:off x="14649450" y="632587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105410</xdr:rowOff>
    </xdr:from>
    <xdr:to>
      <xdr:col>81</xdr:col>
      <xdr:colOff>101600</xdr:colOff>
      <xdr:row>38</xdr:row>
      <xdr:rowOff>36830</xdr:rowOff>
    </xdr:to>
    <xdr:sp macro="" textlink="">
      <xdr:nvSpPr>
        <xdr:cNvPr id="527" name="フローチャート: 判断 526">
          <a:extLst>
            <a:ext uri="{FF2B5EF4-FFF2-40B4-BE49-F238E27FC236}">
              <a16:creationId xmlns:a16="http://schemas.microsoft.com/office/drawing/2014/main" id="{00000000-0008-0000-1000-00000F020000}"/>
            </a:ext>
          </a:extLst>
        </xdr:cNvPr>
        <xdr:cNvSpPr/>
      </xdr:nvSpPr>
      <xdr:spPr>
        <a:xfrm>
          <a:off x="13887450" y="6311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140335</xdr:rowOff>
    </xdr:from>
    <xdr:to>
      <xdr:col>76</xdr:col>
      <xdr:colOff>165100</xdr:colOff>
      <xdr:row>38</xdr:row>
      <xdr:rowOff>72390</xdr:rowOff>
    </xdr:to>
    <xdr:sp macro="" textlink="">
      <xdr:nvSpPr>
        <xdr:cNvPr id="528" name="フローチャート: 判断 527">
          <a:extLst>
            <a:ext uri="{FF2B5EF4-FFF2-40B4-BE49-F238E27FC236}">
              <a16:creationId xmlns:a16="http://schemas.microsoft.com/office/drawing/2014/main" id="{00000000-0008-0000-1000-000010020000}"/>
            </a:ext>
          </a:extLst>
        </xdr:cNvPr>
        <xdr:cNvSpPr/>
      </xdr:nvSpPr>
      <xdr:spPr>
        <a:xfrm>
          <a:off x="13093700" y="63468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159385</xdr:rowOff>
    </xdr:from>
    <xdr:to>
      <xdr:col>72</xdr:col>
      <xdr:colOff>38100</xdr:colOff>
      <xdr:row>38</xdr:row>
      <xdr:rowOff>90805</xdr:rowOff>
    </xdr:to>
    <xdr:sp macro="" textlink="">
      <xdr:nvSpPr>
        <xdr:cNvPr id="529" name="フローチャート: 判断 528">
          <a:extLst>
            <a:ext uri="{FF2B5EF4-FFF2-40B4-BE49-F238E27FC236}">
              <a16:creationId xmlns:a16="http://schemas.microsoft.com/office/drawing/2014/main" id="{00000000-0008-0000-1000-000011020000}"/>
            </a:ext>
          </a:extLst>
        </xdr:cNvPr>
        <xdr:cNvSpPr/>
      </xdr:nvSpPr>
      <xdr:spPr>
        <a:xfrm>
          <a:off x="12299950" y="63658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99060</xdr:rowOff>
    </xdr:from>
    <xdr:to>
      <xdr:col>67</xdr:col>
      <xdr:colOff>101600</xdr:colOff>
      <xdr:row>38</xdr:row>
      <xdr:rowOff>31115</xdr:rowOff>
    </xdr:to>
    <xdr:sp macro="" textlink="">
      <xdr:nvSpPr>
        <xdr:cNvPr id="530" name="フローチャート: 判断 529">
          <a:extLst>
            <a:ext uri="{FF2B5EF4-FFF2-40B4-BE49-F238E27FC236}">
              <a16:creationId xmlns:a16="http://schemas.microsoft.com/office/drawing/2014/main" id="{00000000-0008-0000-1000-000012020000}"/>
            </a:ext>
          </a:extLst>
        </xdr:cNvPr>
        <xdr:cNvSpPr/>
      </xdr:nvSpPr>
      <xdr:spPr>
        <a:xfrm>
          <a:off x="11487150" y="63055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532" name="テキスト ボックス 531">
          <a:extLst>
            <a:ext uri="{FF2B5EF4-FFF2-40B4-BE49-F238E27FC236}">
              <a16:creationId xmlns:a16="http://schemas.microsoft.com/office/drawing/2014/main" id="{00000000-0008-0000-1000-000014020000}"/>
            </a:ext>
          </a:extLst>
        </xdr:cNvPr>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534" name="テキスト ボックス 533">
          <a:extLst>
            <a:ext uri="{FF2B5EF4-FFF2-40B4-BE49-F238E27FC236}">
              <a16:creationId xmlns:a16="http://schemas.microsoft.com/office/drawing/2014/main" id="{00000000-0008-0000-1000-000016020000}"/>
            </a:ext>
          </a:extLst>
        </xdr:cNvPr>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88265</xdr:rowOff>
    </xdr:from>
    <xdr:to>
      <xdr:col>85</xdr:col>
      <xdr:colOff>171450</xdr:colOff>
      <xdr:row>38</xdr:row>
      <xdr:rowOff>19685</xdr:rowOff>
    </xdr:to>
    <xdr:sp macro="" textlink="">
      <xdr:nvSpPr>
        <xdr:cNvPr id="536" name="楕円 535">
          <a:extLst>
            <a:ext uri="{FF2B5EF4-FFF2-40B4-BE49-F238E27FC236}">
              <a16:creationId xmlns:a16="http://schemas.microsoft.com/office/drawing/2014/main" id="{00000000-0008-0000-1000-000018020000}"/>
            </a:ext>
          </a:extLst>
        </xdr:cNvPr>
        <xdr:cNvSpPr/>
      </xdr:nvSpPr>
      <xdr:spPr>
        <a:xfrm>
          <a:off x="14649450" y="62947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110490</xdr:rowOff>
    </xdr:from>
    <xdr:ext cx="403860" cy="253365"/>
    <xdr:sp macro="" textlink="">
      <xdr:nvSpPr>
        <xdr:cNvPr id="537" name="【一般廃棄物処理施設】&#10;有形固定資産減価償却率該当値テキスト">
          <a:extLst>
            <a:ext uri="{FF2B5EF4-FFF2-40B4-BE49-F238E27FC236}">
              <a16:creationId xmlns:a16="http://schemas.microsoft.com/office/drawing/2014/main" id="{00000000-0008-0000-1000-000019020000}"/>
            </a:ext>
          </a:extLst>
        </xdr:cNvPr>
        <xdr:cNvSpPr txBox="1"/>
      </xdr:nvSpPr>
      <xdr:spPr>
        <a:xfrm>
          <a:off x="14738350" y="614934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32385</xdr:rowOff>
    </xdr:from>
    <xdr:to>
      <xdr:col>81</xdr:col>
      <xdr:colOff>101600</xdr:colOff>
      <xdr:row>37</xdr:row>
      <xdr:rowOff>131445</xdr:rowOff>
    </xdr:to>
    <xdr:sp macro="" textlink="">
      <xdr:nvSpPr>
        <xdr:cNvPr id="538" name="楕円 537">
          <a:extLst>
            <a:ext uri="{FF2B5EF4-FFF2-40B4-BE49-F238E27FC236}">
              <a16:creationId xmlns:a16="http://schemas.microsoft.com/office/drawing/2014/main" id="{00000000-0008-0000-1000-00001A020000}"/>
            </a:ext>
          </a:extLst>
        </xdr:cNvPr>
        <xdr:cNvSpPr/>
      </xdr:nvSpPr>
      <xdr:spPr>
        <a:xfrm>
          <a:off x="13887450" y="6238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81915</xdr:rowOff>
    </xdr:from>
    <xdr:to>
      <xdr:col>85</xdr:col>
      <xdr:colOff>127000</xdr:colOff>
      <xdr:row>37</xdr:row>
      <xdr:rowOff>137795</xdr:rowOff>
    </xdr:to>
    <xdr:cxnSp macro="">
      <xdr:nvCxnSpPr>
        <xdr:cNvPr id="539" name="直線コネクタ 538">
          <a:extLst>
            <a:ext uri="{FF2B5EF4-FFF2-40B4-BE49-F238E27FC236}">
              <a16:creationId xmlns:a16="http://schemas.microsoft.com/office/drawing/2014/main" id="{00000000-0008-0000-1000-00001B020000}"/>
            </a:ext>
          </a:extLst>
        </xdr:cNvPr>
        <xdr:cNvCxnSpPr/>
      </xdr:nvCxnSpPr>
      <xdr:spPr>
        <a:xfrm>
          <a:off x="13938250" y="6288405"/>
          <a:ext cx="762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144145</xdr:rowOff>
    </xdr:from>
    <xdr:to>
      <xdr:col>76</xdr:col>
      <xdr:colOff>165100</xdr:colOff>
      <xdr:row>37</xdr:row>
      <xdr:rowOff>75565</xdr:rowOff>
    </xdr:to>
    <xdr:sp macro="" textlink="">
      <xdr:nvSpPr>
        <xdr:cNvPr id="540" name="楕円 539">
          <a:extLst>
            <a:ext uri="{FF2B5EF4-FFF2-40B4-BE49-F238E27FC236}">
              <a16:creationId xmlns:a16="http://schemas.microsoft.com/office/drawing/2014/main" id="{00000000-0008-0000-1000-00001C020000}"/>
            </a:ext>
          </a:extLst>
        </xdr:cNvPr>
        <xdr:cNvSpPr/>
      </xdr:nvSpPr>
      <xdr:spPr>
        <a:xfrm>
          <a:off x="13093700" y="6182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26035</xdr:rowOff>
    </xdr:from>
    <xdr:to>
      <xdr:col>81</xdr:col>
      <xdr:colOff>50800</xdr:colOff>
      <xdr:row>37</xdr:row>
      <xdr:rowOff>81915</xdr:rowOff>
    </xdr:to>
    <xdr:cxnSp macro="">
      <xdr:nvCxnSpPr>
        <xdr:cNvPr id="541" name="直線コネクタ 540">
          <a:extLst>
            <a:ext uri="{FF2B5EF4-FFF2-40B4-BE49-F238E27FC236}">
              <a16:creationId xmlns:a16="http://schemas.microsoft.com/office/drawing/2014/main" id="{00000000-0008-0000-1000-00001D020000}"/>
            </a:ext>
          </a:extLst>
        </xdr:cNvPr>
        <xdr:cNvCxnSpPr/>
      </xdr:nvCxnSpPr>
      <xdr:spPr>
        <a:xfrm>
          <a:off x="13144500" y="6232525"/>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97155</xdr:rowOff>
    </xdr:from>
    <xdr:to>
      <xdr:col>72</xdr:col>
      <xdr:colOff>38100</xdr:colOff>
      <xdr:row>37</xdr:row>
      <xdr:rowOff>29210</xdr:rowOff>
    </xdr:to>
    <xdr:sp macro="" textlink="">
      <xdr:nvSpPr>
        <xdr:cNvPr id="542" name="楕円 541">
          <a:extLst>
            <a:ext uri="{FF2B5EF4-FFF2-40B4-BE49-F238E27FC236}">
              <a16:creationId xmlns:a16="http://schemas.microsoft.com/office/drawing/2014/main" id="{00000000-0008-0000-1000-00001E020000}"/>
            </a:ext>
          </a:extLst>
        </xdr:cNvPr>
        <xdr:cNvSpPr/>
      </xdr:nvSpPr>
      <xdr:spPr>
        <a:xfrm>
          <a:off x="12299950" y="61360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147320</xdr:rowOff>
    </xdr:from>
    <xdr:to>
      <xdr:col>76</xdr:col>
      <xdr:colOff>114300</xdr:colOff>
      <xdr:row>37</xdr:row>
      <xdr:rowOff>26035</xdr:rowOff>
    </xdr:to>
    <xdr:cxnSp macro="">
      <xdr:nvCxnSpPr>
        <xdr:cNvPr id="543" name="直線コネクタ 542">
          <a:extLst>
            <a:ext uri="{FF2B5EF4-FFF2-40B4-BE49-F238E27FC236}">
              <a16:creationId xmlns:a16="http://schemas.microsoft.com/office/drawing/2014/main" id="{00000000-0008-0000-1000-00001F020000}"/>
            </a:ext>
          </a:extLst>
        </xdr:cNvPr>
        <xdr:cNvCxnSpPr/>
      </xdr:nvCxnSpPr>
      <xdr:spPr>
        <a:xfrm>
          <a:off x="12344400" y="6186170"/>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54610</xdr:rowOff>
    </xdr:from>
    <xdr:to>
      <xdr:col>67</xdr:col>
      <xdr:colOff>101600</xdr:colOff>
      <xdr:row>36</xdr:row>
      <xdr:rowOff>153670</xdr:rowOff>
    </xdr:to>
    <xdr:sp macro="" textlink="">
      <xdr:nvSpPr>
        <xdr:cNvPr id="544" name="楕円 543">
          <a:extLst>
            <a:ext uri="{FF2B5EF4-FFF2-40B4-BE49-F238E27FC236}">
              <a16:creationId xmlns:a16="http://schemas.microsoft.com/office/drawing/2014/main" id="{00000000-0008-0000-1000-000020020000}"/>
            </a:ext>
          </a:extLst>
        </xdr:cNvPr>
        <xdr:cNvSpPr/>
      </xdr:nvSpPr>
      <xdr:spPr>
        <a:xfrm>
          <a:off x="11487150" y="6093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104775</xdr:rowOff>
    </xdr:from>
    <xdr:to>
      <xdr:col>71</xdr:col>
      <xdr:colOff>171450</xdr:colOff>
      <xdr:row>36</xdr:row>
      <xdr:rowOff>147320</xdr:rowOff>
    </xdr:to>
    <xdr:cxnSp macro="">
      <xdr:nvCxnSpPr>
        <xdr:cNvPr id="545" name="直線コネクタ 544">
          <a:extLst>
            <a:ext uri="{FF2B5EF4-FFF2-40B4-BE49-F238E27FC236}">
              <a16:creationId xmlns:a16="http://schemas.microsoft.com/office/drawing/2014/main" id="{00000000-0008-0000-1000-000021020000}"/>
            </a:ext>
          </a:extLst>
        </xdr:cNvPr>
        <xdr:cNvCxnSpPr/>
      </xdr:nvCxnSpPr>
      <xdr:spPr>
        <a:xfrm>
          <a:off x="11537950" y="614362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28575</xdr:rowOff>
    </xdr:from>
    <xdr:ext cx="403860" cy="252095"/>
    <xdr:sp macro="" textlink="">
      <xdr:nvSpPr>
        <xdr:cNvPr id="546" name="n_1ave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3742035" y="640270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62865</xdr:rowOff>
    </xdr:from>
    <xdr:ext cx="403860" cy="253365"/>
    <xdr:sp macro="" textlink="">
      <xdr:nvSpPr>
        <xdr:cNvPr id="547" name="n_2ave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960985" y="64369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81915</xdr:rowOff>
    </xdr:from>
    <xdr:ext cx="405130" cy="253365"/>
    <xdr:sp macro="" textlink="">
      <xdr:nvSpPr>
        <xdr:cNvPr id="548" name="n_3ave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2167235" y="64560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22225</xdr:rowOff>
    </xdr:from>
    <xdr:ext cx="403860" cy="253365"/>
    <xdr:sp macro="" textlink="">
      <xdr:nvSpPr>
        <xdr:cNvPr id="549" name="n_4aveValue【一般廃棄物処理施設】&#10;有形固定資産減価償却率">
          <a:extLst>
            <a:ext uri="{FF2B5EF4-FFF2-40B4-BE49-F238E27FC236}">
              <a16:creationId xmlns:a16="http://schemas.microsoft.com/office/drawing/2014/main" id="{00000000-0008-0000-1000-000025020000}"/>
            </a:ext>
          </a:extLst>
        </xdr:cNvPr>
        <xdr:cNvSpPr txBox="1"/>
      </xdr:nvSpPr>
      <xdr:spPr>
        <a:xfrm>
          <a:off x="11354435" y="63963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147955</xdr:rowOff>
    </xdr:from>
    <xdr:ext cx="403860" cy="252095"/>
    <xdr:sp macro="" textlink="">
      <xdr:nvSpPr>
        <xdr:cNvPr id="550" name="n_1mainValue【一般廃棄物処理施設】&#10;有形固定資産減価償却率">
          <a:extLst>
            <a:ext uri="{FF2B5EF4-FFF2-40B4-BE49-F238E27FC236}">
              <a16:creationId xmlns:a16="http://schemas.microsoft.com/office/drawing/2014/main" id="{00000000-0008-0000-1000-000026020000}"/>
            </a:ext>
          </a:extLst>
        </xdr:cNvPr>
        <xdr:cNvSpPr txBox="1"/>
      </xdr:nvSpPr>
      <xdr:spPr>
        <a:xfrm>
          <a:off x="13742035" y="601916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92075</xdr:rowOff>
    </xdr:from>
    <xdr:ext cx="403860" cy="252095"/>
    <xdr:sp macro="" textlink="">
      <xdr:nvSpPr>
        <xdr:cNvPr id="551" name="n_2mainValue【一般廃棄物処理施設】&#10;有形固定資産減価償却率">
          <a:extLst>
            <a:ext uri="{FF2B5EF4-FFF2-40B4-BE49-F238E27FC236}">
              <a16:creationId xmlns:a16="http://schemas.microsoft.com/office/drawing/2014/main" id="{00000000-0008-0000-1000-000027020000}"/>
            </a:ext>
          </a:extLst>
        </xdr:cNvPr>
        <xdr:cNvSpPr txBox="1"/>
      </xdr:nvSpPr>
      <xdr:spPr>
        <a:xfrm>
          <a:off x="12960985" y="59632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45085</xdr:rowOff>
    </xdr:from>
    <xdr:ext cx="405130" cy="253365"/>
    <xdr:sp macro="" textlink="">
      <xdr:nvSpPr>
        <xdr:cNvPr id="552" name="n_3mainValue【一般廃棄物処理施設】&#10;有形固定資産減価償却率">
          <a:extLst>
            <a:ext uri="{FF2B5EF4-FFF2-40B4-BE49-F238E27FC236}">
              <a16:creationId xmlns:a16="http://schemas.microsoft.com/office/drawing/2014/main" id="{00000000-0008-0000-1000-000028020000}"/>
            </a:ext>
          </a:extLst>
        </xdr:cNvPr>
        <xdr:cNvSpPr txBox="1"/>
      </xdr:nvSpPr>
      <xdr:spPr>
        <a:xfrm>
          <a:off x="12167235" y="59162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2540</xdr:rowOff>
    </xdr:from>
    <xdr:ext cx="403860" cy="253365"/>
    <xdr:sp macro="" textlink="">
      <xdr:nvSpPr>
        <xdr:cNvPr id="553" name="n_4mainValue【一般廃棄物処理施設】&#10;有形固定資産減価償却率">
          <a:extLst>
            <a:ext uri="{FF2B5EF4-FFF2-40B4-BE49-F238E27FC236}">
              <a16:creationId xmlns:a16="http://schemas.microsoft.com/office/drawing/2014/main" id="{00000000-0008-0000-1000-000029020000}"/>
            </a:ext>
          </a:extLst>
        </xdr:cNvPr>
        <xdr:cNvSpPr txBox="1"/>
      </xdr:nvSpPr>
      <xdr:spPr>
        <a:xfrm>
          <a:off x="11354435" y="58737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7" name="正方形/長方形 556">
          <a:extLst>
            <a:ext uri="{FF2B5EF4-FFF2-40B4-BE49-F238E27FC236}">
              <a16:creationId xmlns:a16="http://schemas.microsoft.com/office/drawing/2014/main" id="{00000000-0008-0000-1000-00002D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8" name="正方形/長方形 557">
          <a:extLst>
            <a:ext uri="{FF2B5EF4-FFF2-40B4-BE49-F238E27FC236}">
              <a16:creationId xmlns:a16="http://schemas.microsoft.com/office/drawing/2014/main" id="{00000000-0008-0000-1000-00002E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9" name="正方形/長方形 558">
          <a:extLst>
            <a:ext uri="{FF2B5EF4-FFF2-40B4-BE49-F238E27FC236}">
              <a16:creationId xmlns:a16="http://schemas.microsoft.com/office/drawing/2014/main" id="{00000000-0008-0000-1000-00002F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60" name="正方形/長方形 559">
          <a:extLst>
            <a:ext uri="{FF2B5EF4-FFF2-40B4-BE49-F238E27FC236}">
              <a16:creationId xmlns:a16="http://schemas.microsoft.com/office/drawing/2014/main" id="{00000000-0008-0000-1000-000030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61" name="正方形/長方形 560">
          <a:extLst>
            <a:ext uri="{FF2B5EF4-FFF2-40B4-BE49-F238E27FC236}">
              <a16:creationId xmlns:a16="http://schemas.microsoft.com/office/drawing/2014/main" id="{00000000-0008-0000-1000-000031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0345"/>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6440150" y="5033010"/>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64" name="直線コネクタ 563">
          <a:extLst>
            <a:ext uri="{FF2B5EF4-FFF2-40B4-BE49-F238E27FC236}">
              <a16:creationId xmlns:a16="http://schemas.microsoft.com/office/drawing/2014/main" id="{00000000-0008-0000-1000-00003402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7650" cy="252095"/>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6248380" y="6943090"/>
          <a:ext cx="247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00000000-0008-0000-1000-00003602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5630" cy="252095"/>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5939770" y="65703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568" name="直線コネクタ 567">
          <a:extLst>
            <a:ext uri="{FF2B5EF4-FFF2-40B4-BE49-F238E27FC236}">
              <a16:creationId xmlns:a16="http://schemas.microsoft.com/office/drawing/2014/main" id="{00000000-0008-0000-1000-00003802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159385</xdr:rowOff>
    </xdr:from>
    <xdr:ext cx="595630" cy="252095"/>
    <xdr:sp macro="" textlink="">
      <xdr:nvSpPr>
        <xdr:cNvPr id="569" name="テキスト ボックス 568">
          <a:extLst>
            <a:ext uri="{FF2B5EF4-FFF2-40B4-BE49-F238E27FC236}">
              <a16:creationId xmlns:a16="http://schemas.microsoft.com/office/drawing/2014/main" id="{00000000-0008-0000-1000-000039020000}"/>
            </a:ext>
          </a:extLst>
        </xdr:cNvPr>
        <xdr:cNvSpPr txBox="1"/>
      </xdr:nvSpPr>
      <xdr:spPr>
        <a:xfrm>
          <a:off x="15939770" y="619823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121920</xdr:rowOff>
    </xdr:from>
    <xdr:ext cx="595630" cy="252095"/>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5939770" y="582549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84455</xdr:rowOff>
    </xdr:from>
    <xdr:ext cx="595630" cy="252095"/>
    <xdr:sp macro="" textlink="">
      <xdr:nvSpPr>
        <xdr:cNvPr id="573" name="テキスト ボックス 572">
          <a:extLst>
            <a:ext uri="{FF2B5EF4-FFF2-40B4-BE49-F238E27FC236}">
              <a16:creationId xmlns:a16="http://schemas.microsoft.com/office/drawing/2014/main" id="{00000000-0008-0000-1000-00003D020000}"/>
            </a:ext>
          </a:extLst>
        </xdr:cNvPr>
        <xdr:cNvSpPr txBox="1"/>
      </xdr:nvSpPr>
      <xdr:spPr>
        <a:xfrm>
          <a:off x="15939770" y="54527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47625</xdr:rowOff>
    </xdr:from>
    <xdr:ext cx="685800" cy="252095"/>
    <xdr:sp macro="" textlink="">
      <xdr:nvSpPr>
        <xdr:cNvPr id="575" name="テキスト ボックス 574">
          <a:extLst>
            <a:ext uri="{FF2B5EF4-FFF2-40B4-BE49-F238E27FC236}">
              <a16:creationId xmlns:a16="http://schemas.microsoft.com/office/drawing/2014/main" id="{00000000-0008-0000-1000-00003F020000}"/>
            </a:ext>
          </a:extLst>
        </xdr:cNvPr>
        <xdr:cNvSpPr txBox="1"/>
      </xdr:nvSpPr>
      <xdr:spPr>
        <a:xfrm>
          <a:off x="15849600" y="5080635"/>
          <a:ext cx="6858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6" name="【一般廃棄物処理施設】&#10;一人当たり有形固定資産（償却資産）額グラフ枠">
          <a:extLst>
            <a:ext uri="{FF2B5EF4-FFF2-40B4-BE49-F238E27FC236}">
              <a16:creationId xmlns:a16="http://schemas.microsoft.com/office/drawing/2014/main" id="{00000000-0008-0000-1000-000040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94615</xdr:rowOff>
    </xdr:from>
    <xdr:to>
      <xdr:col>116</xdr:col>
      <xdr:colOff>62865</xdr:colOff>
      <xdr:row>42</xdr:row>
      <xdr:rowOff>34290</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flipV="1">
          <a:off x="19951065" y="5798185"/>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38100</xdr:rowOff>
    </xdr:from>
    <xdr:ext cx="468630" cy="253365"/>
    <xdr:sp macro="" textlink="">
      <xdr:nvSpPr>
        <xdr:cNvPr id="578" name="【一般廃棄物処理施設】&#10;一人当たり有形固定資産（償却資産）額最小値テキスト">
          <a:extLst>
            <a:ext uri="{FF2B5EF4-FFF2-40B4-BE49-F238E27FC236}">
              <a16:creationId xmlns:a16="http://schemas.microsoft.com/office/drawing/2014/main" id="{00000000-0008-0000-1000-000042020000}"/>
            </a:ext>
          </a:extLst>
        </xdr:cNvPr>
        <xdr:cNvSpPr txBox="1"/>
      </xdr:nvSpPr>
      <xdr:spPr>
        <a:xfrm>
          <a:off x="19989800" y="708279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34290</xdr:rowOff>
    </xdr:from>
    <xdr:to>
      <xdr:col>116</xdr:col>
      <xdr:colOff>152400</xdr:colOff>
      <xdr:row>42</xdr:row>
      <xdr:rowOff>34290</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19881850" y="7078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41910</xdr:rowOff>
    </xdr:from>
    <xdr:ext cx="597535" cy="253365"/>
    <xdr:sp macro="" textlink="">
      <xdr:nvSpPr>
        <xdr:cNvPr id="580" name="【一般廃棄物処理施設】&#10;一人当たり有形固定資産（償却資産）額最大値テキスト">
          <a:extLst>
            <a:ext uri="{FF2B5EF4-FFF2-40B4-BE49-F238E27FC236}">
              <a16:creationId xmlns:a16="http://schemas.microsoft.com/office/drawing/2014/main" id="{00000000-0008-0000-1000-000044020000}"/>
            </a:ext>
          </a:extLst>
        </xdr:cNvPr>
        <xdr:cNvSpPr txBox="1"/>
      </xdr:nvSpPr>
      <xdr:spPr>
        <a:xfrm>
          <a:off x="19989800" y="557784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94615</xdr:rowOff>
    </xdr:from>
    <xdr:to>
      <xdr:col>116</xdr:col>
      <xdr:colOff>152400</xdr:colOff>
      <xdr:row>34</xdr:row>
      <xdr:rowOff>94615</xdr:rowOff>
    </xdr:to>
    <xdr:cxnSp macro="">
      <xdr:nvCxnSpPr>
        <xdr:cNvPr id="581" name="直線コネクタ 580">
          <a:extLst>
            <a:ext uri="{FF2B5EF4-FFF2-40B4-BE49-F238E27FC236}">
              <a16:creationId xmlns:a16="http://schemas.microsoft.com/office/drawing/2014/main" id="{00000000-0008-0000-1000-000045020000}"/>
            </a:ext>
          </a:extLst>
        </xdr:cNvPr>
        <xdr:cNvCxnSpPr/>
      </xdr:nvCxnSpPr>
      <xdr:spPr>
        <a:xfrm>
          <a:off x="19881850" y="57981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113030</xdr:rowOff>
    </xdr:from>
    <xdr:ext cx="597535" cy="253365"/>
    <xdr:sp macro="" textlink="">
      <xdr:nvSpPr>
        <xdr:cNvPr id="582" name="【一般廃棄物処理施設】&#10;一人当たり有形固定資産（償却資産）額平均値テキスト">
          <a:extLst>
            <a:ext uri="{FF2B5EF4-FFF2-40B4-BE49-F238E27FC236}">
              <a16:creationId xmlns:a16="http://schemas.microsoft.com/office/drawing/2014/main" id="{00000000-0008-0000-1000-000046020000}"/>
            </a:ext>
          </a:extLst>
        </xdr:cNvPr>
        <xdr:cNvSpPr txBox="1"/>
      </xdr:nvSpPr>
      <xdr:spPr>
        <a:xfrm>
          <a:off x="19989800" y="6654800"/>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90805</xdr:rowOff>
    </xdr:from>
    <xdr:to>
      <xdr:col>116</xdr:col>
      <xdr:colOff>114300</xdr:colOff>
      <xdr:row>41</xdr:row>
      <xdr:rowOff>22225</xdr:rowOff>
    </xdr:to>
    <xdr:sp macro="" textlink="">
      <xdr:nvSpPr>
        <xdr:cNvPr id="583" name="フローチャート: 判断 582">
          <a:extLst>
            <a:ext uri="{FF2B5EF4-FFF2-40B4-BE49-F238E27FC236}">
              <a16:creationId xmlns:a16="http://schemas.microsoft.com/office/drawing/2014/main" id="{00000000-0008-0000-1000-000047020000}"/>
            </a:ext>
          </a:extLst>
        </xdr:cNvPr>
        <xdr:cNvSpPr/>
      </xdr:nvSpPr>
      <xdr:spPr>
        <a:xfrm>
          <a:off x="19900900" y="6800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99060</xdr:rowOff>
    </xdr:from>
    <xdr:to>
      <xdr:col>112</xdr:col>
      <xdr:colOff>38100</xdr:colOff>
      <xdr:row>41</xdr:row>
      <xdr:rowOff>31115</xdr:rowOff>
    </xdr:to>
    <xdr:sp macro="" textlink="">
      <xdr:nvSpPr>
        <xdr:cNvPr id="584" name="フローチャート: 判断 583">
          <a:extLst>
            <a:ext uri="{FF2B5EF4-FFF2-40B4-BE49-F238E27FC236}">
              <a16:creationId xmlns:a16="http://schemas.microsoft.com/office/drawing/2014/main" id="{00000000-0008-0000-1000-000048020000}"/>
            </a:ext>
          </a:extLst>
        </xdr:cNvPr>
        <xdr:cNvSpPr/>
      </xdr:nvSpPr>
      <xdr:spPr>
        <a:xfrm>
          <a:off x="19157950" y="6808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85725</xdr:rowOff>
    </xdr:from>
    <xdr:to>
      <xdr:col>107</xdr:col>
      <xdr:colOff>101600</xdr:colOff>
      <xdr:row>41</xdr:row>
      <xdr:rowOff>17145</xdr:rowOff>
    </xdr:to>
    <xdr:sp macro="" textlink="">
      <xdr:nvSpPr>
        <xdr:cNvPr id="585" name="フローチャート: 判断 584">
          <a:extLst>
            <a:ext uri="{FF2B5EF4-FFF2-40B4-BE49-F238E27FC236}">
              <a16:creationId xmlns:a16="http://schemas.microsoft.com/office/drawing/2014/main" id="{00000000-0008-0000-1000-000049020000}"/>
            </a:ext>
          </a:extLst>
        </xdr:cNvPr>
        <xdr:cNvSpPr/>
      </xdr:nvSpPr>
      <xdr:spPr>
        <a:xfrm>
          <a:off x="18345150" y="679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102870</xdr:rowOff>
    </xdr:from>
    <xdr:to>
      <xdr:col>102</xdr:col>
      <xdr:colOff>165100</xdr:colOff>
      <xdr:row>41</xdr:row>
      <xdr:rowOff>34290</xdr:rowOff>
    </xdr:to>
    <xdr:sp macro="" textlink="">
      <xdr:nvSpPr>
        <xdr:cNvPr id="586" name="フローチャート: 判断 585">
          <a:extLst>
            <a:ext uri="{FF2B5EF4-FFF2-40B4-BE49-F238E27FC236}">
              <a16:creationId xmlns:a16="http://schemas.microsoft.com/office/drawing/2014/main" id="{00000000-0008-0000-1000-00004A020000}"/>
            </a:ext>
          </a:extLst>
        </xdr:cNvPr>
        <xdr:cNvSpPr/>
      </xdr:nvSpPr>
      <xdr:spPr>
        <a:xfrm>
          <a:off x="17551400" y="6812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135890</xdr:rowOff>
    </xdr:from>
    <xdr:to>
      <xdr:col>98</xdr:col>
      <xdr:colOff>38100</xdr:colOff>
      <xdr:row>41</xdr:row>
      <xdr:rowOff>67945</xdr:rowOff>
    </xdr:to>
    <xdr:sp macro="" textlink="">
      <xdr:nvSpPr>
        <xdr:cNvPr id="587" name="フローチャート: 判断 586">
          <a:extLst>
            <a:ext uri="{FF2B5EF4-FFF2-40B4-BE49-F238E27FC236}">
              <a16:creationId xmlns:a16="http://schemas.microsoft.com/office/drawing/2014/main" id="{00000000-0008-0000-1000-00004B020000}"/>
            </a:ext>
          </a:extLst>
        </xdr:cNvPr>
        <xdr:cNvSpPr/>
      </xdr:nvSpPr>
      <xdr:spPr>
        <a:xfrm>
          <a:off x="16757650" y="68453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588" name="テキスト ボックス 587">
          <a:extLst>
            <a:ext uri="{FF2B5EF4-FFF2-40B4-BE49-F238E27FC236}">
              <a16:creationId xmlns:a16="http://schemas.microsoft.com/office/drawing/2014/main" id="{00000000-0008-0000-1000-00004C020000}"/>
            </a:ext>
          </a:extLst>
        </xdr:cNvPr>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589" name="テキスト ボックス 588">
          <a:extLst>
            <a:ext uri="{FF2B5EF4-FFF2-40B4-BE49-F238E27FC236}">
              <a16:creationId xmlns:a16="http://schemas.microsoft.com/office/drawing/2014/main" id="{00000000-0008-0000-1000-00004D020000}"/>
            </a:ext>
          </a:extLst>
        </xdr:cNvPr>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590" name="テキスト ボックス 589">
          <a:extLst>
            <a:ext uri="{FF2B5EF4-FFF2-40B4-BE49-F238E27FC236}">
              <a16:creationId xmlns:a16="http://schemas.microsoft.com/office/drawing/2014/main" id="{00000000-0008-0000-1000-00004E020000}"/>
            </a:ext>
          </a:extLst>
        </xdr:cNvPr>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591" name="テキスト ボックス 590">
          <a:extLst>
            <a:ext uri="{FF2B5EF4-FFF2-40B4-BE49-F238E27FC236}">
              <a16:creationId xmlns:a16="http://schemas.microsoft.com/office/drawing/2014/main" id="{00000000-0008-0000-1000-00004F020000}"/>
            </a:ext>
          </a:extLst>
        </xdr:cNvPr>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592" name="テキスト ボックス 591">
          <a:extLst>
            <a:ext uri="{FF2B5EF4-FFF2-40B4-BE49-F238E27FC236}">
              <a16:creationId xmlns:a16="http://schemas.microsoft.com/office/drawing/2014/main" id="{00000000-0008-0000-1000-000050020000}"/>
            </a:ext>
          </a:extLst>
        </xdr:cNvPr>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47625</xdr:rowOff>
    </xdr:from>
    <xdr:to>
      <xdr:col>116</xdr:col>
      <xdr:colOff>114300</xdr:colOff>
      <xdr:row>41</xdr:row>
      <xdr:rowOff>146685</xdr:rowOff>
    </xdr:to>
    <xdr:sp macro="" textlink="">
      <xdr:nvSpPr>
        <xdr:cNvPr id="593" name="楕円 592">
          <a:extLst>
            <a:ext uri="{FF2B5EF4-FFF2-40B4-BE49-F238E27FC236}">
              <a16:creationId xmlns:a16="http://schemas.microsoft.com/office/drawing/2014/main" id="{00000000-0008-0000-1000-000051020000}"/>
            </a:ext>
          </a:extLst>
        </xdr:cNvPr>
        <xdr:cNvSpPr/>
      </xdr:nvSpPr>
      <xdr:spPr>
        <a:xfrm>
          <a:off x="19900900" y="6924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131445</xdr:rowOff>
    </xdr:from>
    <xdr:ext cx="533400" cy="253365"/>
    <xdr:sp macro="" textlink="">
      <xdr:nvSpPr>
        <xdr:cNvPr id="594" name="【一般廃棄物処理施設】&#10;一人当たり有形固定資産（償却資産）額該当値テキスト">
          <a:extLst>
            <a:ext uri="{FF2B5EF4-FFF2-40B4-BE49-F238E27FC236}">
              <a16:creationId xmlns:a16="http://schemas.microsoft.com/office/drawing/2014/main" id="{00000000-0008-0000-1000-000052020000}"/>
            </a:ext>
          </a:extLst>
        </xdr:cNvPr>
        <xdr:cNvSpPr txBox="1"/>
      </xdr:nvSpPr>
      <xdr:spPr>
        <a:xfrm>
          <a:off x="19989800" y="6840855"/>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58,073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48895</xdr:rowOff>
    </xdr:from>
    <xdr:to>
      <xdr:col>112</xdr:col>
      <xdr:colOff>38100</xdr:colOff>
      <xdr:row>41</xdr:row>
      <xdr:rowOff>147955</xdr:rowOff>
    </xdr:to>
    <xdr:sp macro="" textlink="">
      <xdr:nvSpPr>
        <xdr:cNvPr id="595" name="楕円 594">
          <a:extLst>
            <a:ext uri="{FF2B5EF4-FFF2-40B4-BE49-F238E27FC236}">
              <a16:creationId xmlns:a16="http://schemas.microsoft.com/office/drawing/2014/main" id="{00000000-0008-0000-1000-000053020000}"/>
            </a:ext>
          </a:extLst>
        </xdr:cNvPr>
        <xdr:cNvSpPr/>
      </xdr:nvSpPr>
      <xdr:spPr>
        <a:xfrm>
          <a:off x="19157950" y="69259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96520</xdr:rowOff>
    </xdr:from>
    <xdr:to>
      <xdr:col>116</xdr:col>
      <xdr:colOff>63500</xdr:colOff>
      <xdr:row>41</xdr:row>
      <xdr:rowOff>97790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flipV="1">
          <a:off x="19202400" y="6973570"/>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50800</xdr:rowOff>
    </xdr:from>
    <xdr:to>
      <xdr:col>107</xdr:col>
      <xdr:colOff>101600</xdr:colOff>
      <xdr:row>41</xdr:row>
      <xdr:rowOff>149860</xdr:rowOff>
    </xdr:to>
    <xdr:sp macro="" textlink="">
      <xdr:nvSpPr>
        <xdr:cNvPr id="597" name="楕円 596">
          <a:extLst>
            <a:ext uri="{FF2B5EF4-FFF2-40B4-BE49-F238E27FC236}">
              <a16:creationId xmlns:a16="http://schemas.microsoft.com/office/drawing/2014/main" id="{00000000-0008-0000-1000-000055020000}"/>
            </a:ext>
          </a:extLst>
        </xdr:cNvPr>
        <xdr:cNvSpPr/>
      </xdr:nvSpPr>
      <xdr:spPr>
        <a:xfrm>
          <a:off x="18345150" y="6927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97790</xdr:rowOff>
    </xdr:from>
    <xdr:to>
      <xdr:col>111</xdr:col>
      <xdr:colOff>171450</xdr:colOff>
      <xdr:row>41</xdr:row>
      <xdr:rowOff>99695</xdr:rowOff>
    </xdr:to>
    <xdr:cxnSp macro="">
      <xdr:nvCxnSpPr>
        <xdr:cNvPr id="598" name="直線コネクタ 597">
          <a:extLst>
            <a:ext uri="{FF2B5EF4-FFF2-40B4-BE49-F238E27FC236}">
              <a16:creationId xmlns:a16="http://schemas.microsoft.com/office/drawing/2014/main" id="{00000000-0008-0000-1000-000056020000}"/>
            </a:ext>
          </a:extLst>
        </xdr:cNvPr>
        <xdr:cNvCxnSpPr/>
      </xdr:nvCxnSpPr>
      <xdr:spPr>
        <a:xfrm flipV="1">
          <a:off x="18395950" y="697484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53340</xdr:rowOff>
    </xdr:from>
    <xdr:to>
      <xdr:col>102</xdr:col>
      <xdr:colOff>165100</xdr:colOff>
      <xdr:row>41</xdr:row>
      <xdr:rowOff>152400</xdr:rowOff>
    </xdr:to>
    <xdr:sp macro="" textlink="">
      <xdr:nvSpPr>
        <xdr:cNvPr id="599" name="楕円 598">
          <a:extLst>
            <a:ext uri="{FF2B5EF4-FFF2-40B4-BE49-F238E27FC236}">
              <a16:creationId xmlns:a16="http://schemas.microsoft.com/office/drawing/2014/main" id="{00000000-0008-0000-1000-000057020000}"/>
            </a:ext>
          </a:extLst>
        </xdr:cNvPr>
        <xdr:cNvSpPr/>
      </xdr:nvSpPr>
      <xdr:spPr>
        <a:xfrm>
          <a:off x="17551400" y="6930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99695</xdr:rowOff>
    </xdr:from>
    <xdr:to>
      <xdr:col>107</xdr:col>
      <xdr:colOff>50800</xdr:colOff>
      <xdr:row>41</xdr:row>
      <xdr:rowOff>103505</xdr:rowOff>
    </xdr:to>
    <xdr:cxnSp macro="">
      <xdr:nvCxnSpPr>
        <xdr:cNvPr id="600" name="直線コネクタ 599">
          <a:extLst>
            <a:ext uri="{FF2B5EF4-FFF2-40B4-BE49-F238E27FC236}">
              <a16:creationId xmlns:a16="http://schemas.microsoft.com/office/drawing/2014/main" id="{00000000-0008-0000-1000-000058020000}"/>
            </a:ext>
          </a:extLst>
        </xdr:cNvPr>
        <xdr:cNvCxnSpPr/>
      </xdr:nvCxnSpPr>
      <xdr:spPr>
        <a:xfrm flipV="1">
          <a:off x="17602200" y="697674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55880</xdr:rowOff>
    </xdr:from>
    <xdr:to>
      <xdr:col>98</xdr:col>
      <xdr:colOff>38100</xdr:colOff>
      <xdr:row>41</xdr:row>
      <xdr:rowOff>154940</xdr:rowOff>
    </xdr:to>
    <xdr:sp macro="" textlink="">
      <xdr:nvSpPr>
        <xdr:cNvPr id="601" name="楕円 600">
          <a:extLst>
            <a:ext uri="{FF2B5EF4-FFF2-40B4-BE49-F238E27FC236}">
              <a16:creationId xmlns:a16="http://schemas.microsoft.com/office/drawing/2014/main" id="{00000000-0008-0000-1000-000059020000}"/>
            </a:ext>
          </a:extLst>
        </xdr:cNvPr>
        <xdr:cNvSpPr/>
      </xdr:nvSpPr>
      <xdr:spPr>
        <a:xfrm>
          <a:off x="16757650" y="6932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103505</xdr:rowOff>
    </xdr:from>
    <xdr:to>
      <xdr:col>102</xdr:col>
      <xdr:colOff>114300</xdr:colOff>
      <xdr:row>41</xdr:row>
      <xdr:rowOff>106045</xdr:rowOff>
    </xdr:to>
    <xdr:cxnSp macro="">
      <xdr:nvCxnSpPr>
        <xdr:cNvPr id="602" name="直線コネクタ 601">
          <a:extLst>
            <a:ext uri="{FF2B5EF4-FFF2-40B4-BE49-F238E27FC236}">
              <a16:creationId xmlns:a16="http://schemas.microsoft.com/office/drawing/2014/main" id="{00000000-0008-0000-1000-00005A020000}"/>
            </a:ext>
          </a:extLst>
        </xdr:cNvPr>
        <xdr:cNvCxnSpPr/>
      </xdr:nvCxnSpPr>
      <xdr:spPr>
        <a:xfrm flipV="1">
          <a:off x="16802100" y="698055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47625</xdr:rowOff>
    </xdr:from>
    <xdr:ext cx="597535" cy="252095"/>
    <xdr:sp macro="" textlink="">
      <xdr:nvSpPr>
        <xdr:cNvPr id="603" name="n_1ave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8915380" y="658939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33655</xdr:rowOff>
    </xdr:from>
    <xdr:ext cx="597535" cy="252095"/>
    <xdr:sp macro="" textlink="">
      <xdr:nvSpPr>
        <xdr:cNvPr id="604" name="n_2aveValue【一般廃棄物処理施設】&#10;一人当たり有形固定資産（償却資産）額">
          <a:extLst>
            <a:ext uri="{FF2B5EF4-FFF2-40B4-BE49-F238E27FC236}">
              <a16:creationId xmlns:a16="http://schemas.microsoft.com/office/drawing/2014/main" id="{00000000-0008-0000-1000-00005C020000}"/>
            </a:ext>
          </a:extLst>
        </xdr:cNvPr>
        <xdr:cNvSpPr txBox="1"/>
      </xdr:nvSpPr>
      <xdr:spPr>
        <a:xfrm>
          <a:off x="18134330" y="657542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50800</xdr:rowOff>
    </xdr:from>
    <xdr:ext cx="597535" cy="252095"/>
    <xdr:sp macro="" textlink="">
      <xdr:nvSpPr>
        <xdr:cNvPr id="605" name="n_3aveValue【一般廃棄物処理施設】&#10;一人当たり有形固定資産（償却資産）額">
          <a:extLst>
            <a:ext uri="{FF2B5EF4-FFF2-40B4-BE49-F238E27FC236}">
              <a16:creationId xmlns:a16="http://schemas.microsoft.com/office/drawing/2014/main" id="{00000000-0008-0000-1000-00005D020000}"/>
            </a:ext>
          </a:extLst>
        </xdr:cNvPr>
        <xdr:cNvSpPr txBox="1"/>
      </xdr:nvSpPr>
      <xdr:spPr>
        <a:xfrm>
          <a:off x="17321530" y="659257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84455</xdr:rowOff>
    </xdr:from>
    <xdr:ext cx="597535" cy="252095"/>
    <xdr:sp macro="" textlink="">
      <xdr:nvSpPr>
        <xdr:cNvPr id="606" name="n_4aveValue【一般廃棄物処理施設】&#10;一人当たり有形固定資産（償却資産）額">
          <a:extLst>
            <a:ext uri="{FF2B5EF4-FFF2-40B4-BE49-F238E27FC236}">
              <a16:creationId xmlns:a16="http://schemas.microsoft.com/office/drawing/2014/main" id="{00000000-0008-0000-1000-00005E020000}"/>
            </a:ext>
          </a:extLst>
        </xdr:cNvPr>
        <xdr:cNvSpPr txBox="1"/>
      </xdr:nvSpPr>
      <xdr:spPr>
        <a:xfrm>
          <a:off x="16527780" y="6626225"/>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139065</xdr:rowOff>
    </xdr:from>
    <xdr:ext cx="534670" cy="253365"/>
    <xdr:sp macro="" textlink="">
      <xdr:nvSpPr>
        <xdr:cNvPr id="607" name="n_1mainValue【一般廃棄物処理施設】&#10;一人当たり有形固定資産（償却資産）額">
          <a:extLst>
            <a:ext uri="{FF2B5EF4-FFF2-40B4-BE49-F238E27FC236}">
              <a16:creationId xmlns:a16="http://schemas.microsoft.com/office/drawing/2014/main" id="{00000000-0008-0000-1000-00005F020000}"/>
            </a:ext>
          </a:extLst>
        </xdr:cNvPr>
        <xdr:cNvSpPr txBox="1"/>
      </xdr:nvSpPr>
      <xdr:spPr>
        <a:xfrm>
          <a:off x="18947765" y="70161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57,206</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141605</xdr:rowOff>
    </xdr:from>
    <xdr:ext cx="533400" cy="252095"/>
    <xdr:sp macro="" textlink="">
      <xdr:nvSpPr>
        <xdr:cNvPr id="608" name="n_2mainValue【一般廃棄物処理施設】&#10;一人当たり有形固定資産（償却資産）額">
          <a:extLst>
            <a:ext uri="{FF2B5EF4-FFF2-40B4-BE49-F238E27FC236}">
              <a16:creationId xmlns:a16="http://schemas.microsoft.com/office/drawing/2014/main" id="{00000000-0008-0000-1000-000060020000}"/>
            </a:ext>
          </a:extLst>
        </xdr:cNvPr>
        <xdr:cNvSpPr txBox="1"/>
      </xdr:nvSpPr>
      <xdr:spPr>
        <a:xfrm>
          <a:off x="18166715" y="701865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144145</xdr:rowOff>
    </xdr:from>
    <xdr:ext cx="534670" cy="252095"/>
    <xdr:sp macro="" textlink="">
      <xdr:nvSpPr>
        <xdr:cNvPr id="609" name="n_3mainValue【一般廃棄物処理施設】&#10;一人当たり有形固定資産（償却資産）額">
          <a:extLst>
            <a:ext uri="{FF2B5EF4-FFF2-40B4-BE49-F238E27FC236}">
              <a16:creationId xmlns:a16="http://schemas.microsoft.com/office/drawing/2014/main" id="{00000000-0008-0000-1000-000061020000}"/>
            </a:ext>
          </a:extLst>
        </xdr:cNvPr>
        <xdr:cNvSpPr txBox="1"/>
      </xdr:nvSpPr>
      <xdr:spPr>
        <a:xfrm>
          <a:off x="17353915" y="70211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146685</xdr:rowOff>
    </xdr:from>
    <xdr:ext cx="533400" cy="252095"/>
    <xdr:sp macro="" textlink="">
      <xdr:nvSpPr>
        <xdr:cNvPr id="610" name="n_4mainValue【一般廃棄物処理施設】&#10;一人当たり有形固定資産（償却資産）額">
          <a:extLst>
            <a:ext uri="{FF2B5EF4-FFF2-40B4-BE49-F238E27FC236}">
              <a16:creationId xmlns:a16="http://schemas.microsoft.com/office/drawing/2014/main" id="{00000000-0008-0000-1000-000062020000}"/>
            </a:ext>
          </a:extLst>
        </xdr:cNvPr>
        <xdr:cNvSpPr txBox="1"/>
      </xdr:nvSpPr>
      <xdr:spPr>
        <a:xfrm>
          <a:off x="16560165" y="7023735"/>
          <a:ext cx="5334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15" name="正方形/長方形 614">
          <a:extLst>
            <a:ext uri="{FF2B5EF4-FFF2-40B4-BE49-F238E27FC236}">
              <a16:creationId xmlns:a16="http://schemas.microsoft.com/office/drawing/2014/main" id="{00000000-0008-0000-1000-000067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8" name="正方形/長方形 617">
          <a:extLst>
            <a:ext uri="{FF2B5EF4-FFF2-40B4-BE49-F238E27FC236}">
              <a16:creationId xmlns:a16="http://schemas.microsoft.com/office/drawing/2014/main" id="{00000000-0008-0000-1000-00006A02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619" name="正方形/長方形 618">
          <a:extLst>
            <a:ext uri="{FF2B5EF4-FFF2-40B4-BE49-F238E27FC236}">
              <a16:creationId xmlns:a16="http://schemas.microsoft.com/office/drawing/2014/main" id="{00000000-0008-0000-1000-00006B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20" name="正方形/長方形 619">
          <a:extLst>
            <a:ext uri="{FF2B5EF4-FFF2-40B4-BE49-F238E27FC236}">
              <a16:creationId xmlns:a16="http://schemas.microsoft.com/office/drawing/2014/main" id="{00000000-0008-0000-1000-00006C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21" name="正方形/長方形 620">
          <a:extLst>
            <a:ext uri="{FF2B5EF4-FFF2-40B4-BE49-F238E27FC236}">
              <a16:creationId xmlns:a16="http://schemas.microsoft.com/office/drawing/2014/main" id="{00000000-0008-0000-1000-00006D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22" name="正方形/長方形 621">
          <a:extLst>
            <a:ext uri="{FF2B5EF4-FFF2-40B4-BE49-F238E27FC236}">
              <a16:creationId xmlns:a16="http://schemas.microsoft.com/office/drawing/2014/main" id="{00000000-0008-0000-1000-00006E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23" name="正方形/長方形 622">
          <a:extLst>
            <a:ext uri="{FF2B5EF4-FFF2-40B4-BE49-F238E27FC236}">
              <a16:creationId xmlns:a16="http://schemas.microsoft.com/office/drawing/2014/main" id="{00000000-0008-0000-1000-00006F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24" name="正方形/長方形 623">
          <a:extLst>
            <a:ext uri="{FF2B5EF4-FFF2-40B4-BE49-F238E27FC236}">
              <a16:creationId xmlns:a16="http://schemas.microsoft.com/office/drawing/2014/main" id="{00000000-0008-0000-1000-000070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25" name="正方形/長方形 624">
          <a:extLst>
            <a:ext uri="{FF2B5EF4-FFF2-40B4-BE49-F238E27FC236}">
              <a16:creationId xmlns:a16="http://schemas.microsoft.com/office/drawing/2014/main" id="{00000000-0008-0000-1000-000071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26" name="正方形/長方形 625">
          <a:extLst>
            <a:ext uri="{FF2B5EF4-FFF2-40B4-BE49-F238E27FC236}">
              <a16:creationId xmlns:a16="http://schemas.microsoft.com/office/drawing/2014/main" id="{00000000-0008-0000-1000-00007202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627" name="正方形/長方形 626">
          <a:extLst>
            <a:ext uri="{FF2B5EF4-FFF2-40B4-BE49-F238E27FC236}">
              <a16:creationId xmlns:a16="http://schemas.microsoft.com/office/drawing/2014/main" id="{00000000-0008-0000-1000-000073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8" name="正方形/長方形 627">
          <a:extLst>
            <a:ext uri="{FF2B5EF4-FFF2-40B4-BE49-F238E27FC236}">
              <a16:creationId xmlns:a16="http://schemas.microsoft.com/office/drawing/2014/main" id="{00000000-0008-0000-1000-000074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9" name="正方形/長方形 628">
          <a:extLst>
            <a:ext uri="{FF2B5EF4-FFF2-40B4-BE49-F238E27FC236}">
              <a16:creationId xmlns:a16="http://schemas.microsoft.com/office/drawing/2014/main" id="{00000000-0008-0000-1000-000075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0" name="正方形/長方形 629">
          <a:extLst>
            <a:ext uri="{FF2B5EF4-FFF2-40B4-BE49-F238E27FC236}">
              <a16:creationId xmlns:a16="http://schemas.microsoft.com/office/drawing/2014/main" id="{00000000-0008-0000-1000-000076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31" name="正方形/長方形 630">
          <a:extLst>
            <a:ext uri="{FF2B5EF4-FFF2-40B4-BE49-F238E27FC236}">
              <a16:creationId xmlns:a16="http://schemas.microsoft.com/office/drawing/2014/main" id="{00000000-0008-0000-1000-000077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32" name="正方形/長方形 631">
          <a:extLst>
            <a:ext uri="{FF2B5EF4-FFF2-40B4-BE49-F238E27FC236}">
              <a16:creationId xmlns:a16="http://schemas.microsoft.com/office/drawing/2014/main" id="{00000000-0008-0000-1000-000078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3" name="正方形/長方形 632">
          <a:extLst>
            <a:ext uri="{FF2B5EF4-FFF2-40B4-BE49-F238E27FC236}">
              <a16:creationId xmlns:a16="http://schemas.microsoft.com/office/drawing/2014/main" id="{00000000-0008-0000-1000-000079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4" name="正方形/長方形 633">
          <a:extLst>
            <a:ext uri="{FF2B5EF4-FFF2-40B4-BE49-F238E27FC236}">
              <a16:creationId xmlns:a16="http://schemas.microsoft.com/office/drawing/2014/main" id="{00000000-0008-0000-1000-00007A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9710"/>
    <xdr:sp macro="" textlink="">
      <xdr:nvSpPr>
        <xdr:cNvPr id="635" name="テキスト ボックス 634">
          <a:extLst>
            <a:ext uri="{FF2B5EF4-FFF2-40B4-BE49-F238E27FC236}">
              <a16:creationId xmlns:a16="http://schemas.microsoft.com/office/drawing/2014/main" id="{00000000-0008-0000-1000-00007B020000}"/>
            </a:ext>
          </a:extLst>
        </xdr:cNvPr>
        <xdr:cNvSpPr txBox="1"/>
      </xdr:nvSpPr>
      <xdr:spPr>
        <a:xfrm>
          <a:off x="11169650" y="12483465"/>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36" name="直線コネクタ 635">
          <a:extLst>
            <a:ext uri="{FF2B5EF4-FFF2-40B4-BE49-F238E27FC236}">
              <a16:creationId xmlns:a16="http://schemas.microsoft.com/office/drawing/2014/main" id="{00000000-0008-0000-1000-00007C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2095"/>
    <xdr:sp macro="" textlink="">
      <xdr:nvSpPr>
        <xdr:cNvPr id="637" name="テキスト ボックス 636">
          <a:extLst>
            <a:ext uri="{FF2B5EF4-FFF2-40B4-BE49-F238E27FC236}">
              <a16:creationId xmlns:a16="http://schemas.microsoft.com/office/drawing/2014/main" id="{00000000-0008-0000-1000-00007D020000}"/>
            </a:ext>
          </a:extLst>
        </xdr:cNvPr>
        <xdr:cNvSpPr txBox="1"/>
      </xdr:nvSpPr>
      <xdr:spPr>
        <a:xfrm>
          <a:off x="10797540" y="147662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6090" cy="252095"/>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079754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2095"/>
    <xdr:sp macro="" textlink="">
      <xdr:nvSpPr>
        <xdr:cNvPr id="645" name="テキスト ボックス 644">
          <a:extLst>
            <a:ext uri="{FF2B5EF4-FFF2-40B4-BE49-F238E27FC236}">
              <a16:creationId xmlns:a16="http://schemas.microsoft.com/office/drawing/2014/main" id="{00000000-0008-0000-1000-000085020000}"/>
            </a:ext>
          </a:extLst>
        </xdr:cNvPr>
        <xdr:cNvSpPr txBox="1"/>
      </xdr:nvSpPr>
      <xdr:spPr>
        <a:xfrm>
          <a:off x="10842625" y="1327594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2095"/>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0906760" y="12531090"/>
          <a:ext cx="339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50" name="【消防施設】&#10;有形固定資産減価償却率グラフ枠">
          <a:extLst>
            <a:ext uri="{FF2B5EF4-FFF2-40B4-BE49-F238E27FC236}">
              <a16:creationId xmlns:a16="http://schemas.microsoft.com/office/drawing/2014/main" id="{00000000-0008-0000-1000-00008A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93345</xdr:rowOff>
    </xdr:from>
    <xdr:to>
      <xdr:col>85</xdr:col>
      <xdr:colOff>126365</xdr:colOff>
      <xdr:row>86</xdr:row>
      <xdr:rowOff>111760</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flipV="1">
          <a:off x="14699615" y="13005435"/>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115570</xdr:rowOff>
    </xdr:from>
    <xdr:ext cx="468630" cy="253365"/>
    <xdr:sp macro="" textlink="">
      <xdr:nvSpPr>
        <xdr:cNvPr id="652" name="【消防施設】&#10;有形固定資産減価償却率最小値テキスト">
          <a:extLst>
            <a:ext uri="{FF2B5EF4-FFF2-40B4-BE49-F238E27FC236}">
              <a16:creationId xmlns:a16="http://schemas.microsoft.com/office/drawing/2014/main" id="{00000000-0008-0000-1000-00008C020000}"/>
            </a:ext>
          </a:extLst>
        </xdr:cNvPr>
        <xdr:cNvSpPr txBox="1"/>
      </xdr:nvSpPr>
      <xdr:spPr>
        <a:xfrm>
          <a:off x="14738350" y="145364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111760</xdr:rowOff>
    </xdr:from>
    <xdr:to>
      <xdr:col>86</xdr:col>
      <xdr:colOff>25400</xdr:colOff>
      <xdr:row>86</xdr:row>
      <xdr:rowOff>111760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46113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40640</xdr:rowOff>
    </xdr:from>
    <xdr:ext cx="403860" cy="253365"/>
    <xdr:sp macro="" textlink="">
      <xdr:nvSpPr>
        <xdr:cNvPr id="654" name="【消防施設】&#10;有形固定資産減価償却率最大値テキスト">
          <a:extLst>
            <a:ext uri="{FF2B5EF4-FFF2-40B4-BE49-F238E27FC236}">
              <a16:creationId xmlns:a16="http://schemas.microsoft.com/office/drawing/2014/main" id="{00000000-0008-0000-1000-00008E020000}"/>
            </a:ext>
          </a:extLst>
        </xdr:cNvPr>
        <xdr:cNvSpPr txBox="1"/>
      </xdr:nvSpPr>
      <xdr:spPr>
        <a:xfrm>
          <a:off x="14738350" y="127850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4611350" y="13005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108585</xdr:rowOff>
    </xdr:from>
    <xdr:ext cx="403860" cy="252095"/>
    <xdr:sp macro="" textlink="">
      <xdr:nvSpPr>
        <xdr:cNvPr id="656" name="【消防施設】&#10;有形固定資産減価償却率平均値テキスト">
          <a:extLst>
            <a:ext uri="{FF2B5EF4-FFF2-40B4-BE49-F238E27FC236}">
              <a16:creationId xmlns:a16="http://schemas.microsoft.com/office/drawing/2014/main" id="{00000000-0008-0000-1000-000090020000}"/>
            </a:ext>
          </a:extLst>
        </xdr:cNvPr>
        <xdr:cNvSpPr txBox="1"/>
      </xdr:nvSpPr>
      <xdr:spPr>
        <a:xfrm>
          <a:off x="14738350" y="13523595"/>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86360</xdr:rowOff>
    </xdr:from>
    <xdr:to>
      <xdr:col>85</xdr:col>
      <xdr:colOff>171450</xdr:colOff>
      <xdr:row>82</xdr:row>
      <xdr:rowOff>17780</xdr:rowOff>
    </xdr:to>
    <xdr:sp macro="" textlink="">
      <xdr:nvSpPr>
        <xdr:cNvPr id="657" name="フローチャート: 判断 656">
          <a:extLst>
            <a:ext uri="{FF2B5EF4-FFF2-40B4-BE49-F238E27FC236}">
              <a16:creationId xmlns:a16="http://schemas.microsoft.com/office/drawing/2014/main" id="{00000000-0008-0000-1000-000091020000}"/>
            </a:ext>
          </a:extLst>
        </xdr:cNvPr>
        <xdr:cNvSpPr/>
      </xdr:nvSpPr>
      <xdr:spPr>
        <a:xfrm>
          <a:off x="14649450" y="136690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119380</xdr:rowOff>
    </xdr:from>
    <xdr:to>
      <xdr:col>81</xdr:col>
      <xdr:colOff>101600</xdr:colOff>
      <xdr:row>82</xdr:row>
      <xdr:rowOff>51435</xdr:rowOff>
    </xdr:to>
    <xdr:sp macro="" textlink="">
      <xdr:nvSpPr>
        <xdr:cNvPr id="658" name="フローチャート: 判断 657">
          <a:extLst>
            <a:ext uri="{FF2B5EF4-FFF2-40B4-BE49-F238E27FC236}">
              <a16:creationId xmlns:a16="http://schemas.microsoft.com/office/drawing/2014/main" id="{00000000-0008-0000-1000-000092020000}"/>
            </a:ext>
          </a:extLst>
        </xdr:cNvPr>
        <xdr:cNvSpPr/>
      </xdr:nvSpPr>
      <xdr:spPr>
        <a:xfrm>
          <a:off x="13887450" y="13702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134620</xdr:rowOff>
    </xdr:from>
    <xdr:to>
      <xdr:col>76</xdr:col>
      <xdr:colOff>165100</xdr:colOff>
      <xdr:row>82</xdr:row>
      <xdr:rowOff>66675</xdr:rowOff>
    </xdr:to>
    <xdr:sp macro="" textlink="">
      <xdr:nvSpPr>
        <xdr:cNvPr id="659" name="フローチャート: 判断 658">
          <a:extLst>
            <a:ext uri="{FF2B5EF4-FFF2-40B4-BE49-F238E27FC236}">
              <a16:creationId xmlns:a16="http://schemas.microsoft.com/office/drawing/2014/main" id="{00000000-0008-0000-1000-000093020000}"/>
            </a:ext>
          </a:extLst>
        </xdr:cNvPr>
        <xdr:cNvSpPr/>
      </xdr:nvSpPr>
      <xdr:spPr>
        <a:xfrm>
          <a:off x="13093700" y="137172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95250</xdr:rowOff>
    </xdr:from>
    <xdr:to>
      <xdr:col>72</xdr:col>
      <xdr:colOff>38100</xdr:colOff>
      <xdr:row>82</xdr:row>
      <xdr:rowOff>27305</xdr:rowOff>
    </xdr:to>
    <xdr:sp macro="" textlink="">
      <xdr:nvSpPr>
        <xdr:cNvPr id="660" name="フローチャート: 判断 659">
          <a:extLst>
            <a:ext uri="{FF2B5EF4-FFF2-40B4-BE49-F238E27FC236}">
              <a16:creationId xmlns:a16="http://schemas.microsoft.com/office/drawing/2014/main" id="{00000000-0008-0000-1000-000094020000}"/>
            </a:ext>
          </a:extLst>
        </xdr:cNvPr>
        <xdr:cNvSpPr/>
      </xdr:nvSpPr>
      <xdr:spPr>
        <a:xfrm>
          <a:off x="12299950" y="136779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149860</xdr:rowOff>
    </xdr:from>
    <xdr:to>
      <xdr:col>67</xdr:col>
      <xdr:colOff>101600</xdr:colOff>
      <xdr:row>82</xdr:row>
      <xdr:rowOff>81280</xdr:rowOff>
    </xdr:to>
    <xdr:sp macro="" textlink="">
      <xdr:nvSpPr>
        <xdr:cNvPr id="661" name="フローチャート: 判断 660">
          <a:extLst>
            <a:ext uri="{FF2B5EF4-FFF2-40B4-BE49-F238E27FC236}">
              <a16:creationId xmlns:a16="http://schemas.microsoft.com/office/drawing/2014/main" id="{00000000-0008-0000-1000-000095020000}"/>
            </a:ext>
          </a:extLst>
        </xdr:cNvPr>
        <xdr:cNvSpPr/>
      </xdr:nvSpPr>
      <xdr:spPr>
        <a:xfrm>
          <a:off x="11487150" y="13732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62" name="テキスト ボックス 661">
          <a:extLst>
            <a:ext uri="{FF2B5EF4-FFF2-40B4-BE49-F238E27FC236}">
              <a16:creationId xmlns:a16="http://schemas.microsoft.com/office/drawing/2014/main" id="{00000000-0008-0000-1000-000096020000}"/>
            </a:ext>
          </a:extLst>
        </xdr:cNvPr>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63" name="テキスト ボックス 662">
          <a:extLst>
            <a:ext uri="{FF2B5EF4-FFF2-40B4-BE49-F238E27FC236}">
              <a16:creationId xmlns:a16="http://schemas.microsoft.com/office/drawing/2014/main" id="{00000000-0008-0000-1000-000097020000}"/>
            </a:ext>
          </a:extLst>
        </xdr:cNvPr>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65" name="テキスト ボックス 664">
          <a:extLst>
            <a:ext uri="{FF2B5EF4-FFF2-40B4-BE49-F238E27FC236}">
              <a16:creationId xmlns:a16="http://schemas.microsoft.com/office/drawing/2014/main" id="{00000000-0008-0000-1000-000099020000}"/>
            </a:ext>
          </a:extLst>
        </xdr:cNvPr>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149860</xdr:rowOff>
    </xdr:from>
    <xdr:to>
      <xdr:col>85</xdr:col>
      <xdr:colOff>171450</xdr:colOff>
      <xdr:row>84</xdr:row>
      <xdr:rowOff>81280</xdr:rowOff>
    </xdr:to>
    <xdr:sp macro="" textlink="">
      <xdr:nvSpPr>
        <xdr:cNvPr id="667" name="楕円 666">
          <a:extLst>
            <a:ext uri="{FF2B5EF4-FFF2-40B4-BE49-F238E27FC236}">
              <a16:creationId xmlns:a16="http://schemas.microsoft.com/office/drawing/2014/main" id="{00000000-0008-0000-1000-00009B020000}"/>
            </a:ext>
          </a:extLst>
        </xdr:cNvPr>
        <xdr:cNvSpPr/>
      </xdr:nvSpPr>
      <xdr:spPr>
        <a:xfrm>
          <a:off x="14649450" y="140677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128905</xdr:rowOff>
    </xdr:from>
    <xdr:ext cx="403860" cy="253365"/>
    <xdr:sp macro="" textlink="">
      <xdr:nvSpPr>
        <xdr:cNvPr id="668" name="【消防施設】&#10;有形固定資産減価償却率該当値テキスト">
          <a:extLst>
            <a:ext uri="{FF2B5EF4-FFF2-40B4-BE49-F238E27FC236}">
              <a16:creationId xmlns:a16="http://schemas.microsoft.com/office/drawing/2014/main" id="{00000000-0008-0000-1000-00009C020000}"/>
            </a:ext>
          </a:extLst>
        </xdr:cNvPr>
        <xdr:cNvSpPr txBox="1"/>
      </xdr:nvSpPr>
      <xdr:spPr>
        <a:xfrm>
          <a:off x="14738350" y="14046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12065</xdr:rowOff>
    </xdr:from>
    <xdr:to>
      <xdr:col>81</xdr:col>
      <xdr:colOff>101600</xdr:colOff>
      <xdr:row>84</xdr:row>
      <xdr:rowOff>111125</xdr:rowOff>
    </xdr:to>
    <xdr:sp macro="" textlink="">
      <xdr:nvSpPr>
        <xdr:cNvPr id="669" name="楕円 668">
          <a:extLst>
            <a:ext uri="{FF2B5EF4-FFF2-40B4-BE49-F238E27FC236}">
              <a16:creationId xmlns:a16="http://schemas.microsoft.com/office/drawing/2014/main" id="{00000000-0008-0000-1000-00009D020000}"/>
            </a:ext>
          </a:extLst>
        </xdr:cNvPr>
        <xdr:cNvSpPr/>
      </xdr:nvSpPr>
      <xdr:spPr>
        <a:xfrm>
          <a:off x="13887450" y="140976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31750</xdr:rowOff>
    </xdr:from>
    <xdr:to>
      <xdr:col>85</xdr:col>
      <xdr:colOff>127000</xdr:colOff>
      <xdr:row>84</xdr:row>
      <xdr:rowOff>61595</xdr:rowOff>
    </xdr:to>
    <xdr:cxnSp macro="">
      <xdr:nvCxnSpPr>
        <xdr:cNvPr id="670" name="直線コネクタ 669">
          <a:extLst>
            <a:ext uri="{FF2B5EF4-FFF2-40B4-BE49-F238E27FC236}">
              <a16:creationId xmlns:a16="http://schemas.microsoft.com/office/drawing/2014/main" id="{00000000-0008-0000-1000-00009E020000}"/>
            </a:ext>
          </a:extLst>
        </xdr:cNvPr>
        <xdr:cNvCxnSpPr/>
      </xdr:nvCxnSpPr>
      <xdr:spPr>
        <a:xfrm flipV="1">
          <a:off x="13938250" y="14117320"/>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39370</xdr:rowOff>
    </xdr:from>
    <xdr:to>
      <xdr:col>76</xdr:col>
      <xdr:colOff>165100</xdr:colOff>
      <xdr:row>84</xdr:row>
      <xdr:rowOff>139065</xdr:rowOff>
    </xdr:to>
    <xdr:sp macro="" textlink="">
      <xdr:nvSpPr>
        <xdr:cNvPr id="671" name="楕円 670">
          <a:extLst>
            <a:ext uri="{FF2B5EF4-FFF2-40B4-BE49-F238E27FC236}">
              <a16:creationId xmlns:a16="http://schemas.microsoft.com/office/drawing/2014/main" id="{00000000-0008-0000-1000-00009F020000}"/>
            </a:ext>
          </a:extLst>
        </xdr:cNvPr>
        <xdr:cNvSpPr/>
      </xdr:nvSpPr>
      <xdr:spPr>
        <a:xfrm>
          <a:off x="13093700" y="14124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61595</xdr:rowOff>
    </xdr:from>
    <xdr:to>
      <xdr:col>81</xdr:col>
      <xdr:colOff>50800</xdr:colOff>
      <xdr:row>84</xdr:row>
      <xdr:rowOff>89535</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flipV="1">
          <a:off x="13144500" y="14147165"/>
          <a:ext cx="7937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635</xdr:rowOff>
    </xdr:from>
    <xdr:to>
      <xdr:col>72</xdr:col>
      <xdr:colOff>38100</xdr:colOff>
      <xdr:row>84</xdr:row>
      <xdr:rowOff>99695</xdr:rowOff>
    </xdr:to>
    <xdr:sp macro="" textlink="">
      <xdr:nvSpPr>
        <xdr:cNvPr id="673" name="楕円 672">
          <a:extLst>
            <a:ext uri="{FF2B5EF4-FFF2-40B4-BE49-F238E27FC236}">
              <a16:creationId xmlns:a16="http://schemas.microsoft.com/office/drawing/2014/main" id="{00000000-0008-0000-1000-0000A1020000}"/>
            </a:ext>
          </a:extLst>
        </xdr:cNvPr>
        <xdr:cNvSpPr/>
      </xdr:nvSpPr>
      <xdr:spPr>
        <a:xfrm>
          <a:off x="12299950" y="14086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50800</xdr:rowOff>
    </xdr:from>
    <xdr:to>
      <xdr:col>76</xdr:col>
      <xdr:colOff>114300</xdr:colOff>
      <xdr:row>84</xdr:row>
      <xdr:rowOff>89535</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2344400" y="14136370"/>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127635</xdr:rowOff>
    </xdr:from>
    <xdr:to>
      <xdr:col>67</xdr:col>
      <xdr:colOff>101600</xdr:colOff>
      <xdr:row>84</xdr:row>
      <xdr:rowOff>59055</xdr:rowOff>
    </xdr:to>
    <xdr:sp macro="" textlink="">
      <xdr:nvSpPr>
        <xdr:cNvPr id="675" name="楕円 674">
          <a:extLst>
            <a:ext uri="{FF2B5EF4-FFF2-40B4-BE49-F238E27FC236}">
              <a16:creationId xmlns:a16="http://schemas.microsoft.com/office/drawing/2014/main" id="{00000000-0008-0000-1000-0000A3020000}"/>
            </a:ext>
          </a:extLst>
        </xdr:cNvPr>
        <xdr:cNvSpPr/>
      </xdr:nvSpPr>
      <xdr:spPr>
        <a:xfrm>
          <a:off x="11487150" y="14045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8890</xdr:rowOff>
    </xdr:from>
    <xdr:to>
      <xdr:col>71</xdr:col>
      <xdr:colOff>171450</xdr:colOff>
      <xdr:row>84</xdr:row>
      <xdr:rowOff>50800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1537950" y="14094460"/>
          <a:ext cx="8064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67945</xdr:rowOff>
    </xdr:from>
    <xdr:ext cx="403860" cy="252095"/>
    <xdr:sp macro="" textlink="">
      <xdr:nvSpPr>
        <xdr:cNvPr id="677" name="n_1aveValue【消防施設】&#10;有形固定資産減価償却率">
          <a:extLst>
            <a:ext uri="{FF2B5EF4-FFF2-40B4-BE49-F238E27FC236}">
              <a16:creationId xmlns:a16="http://schemas.microsoft.com/office/drawing/2014/main" id="{00000000-0008-0000-1000-0000A5020000}"/>
            </a:ext>
          </a:extLst>
        </xdr:cNvPr>
        <xdr:cNvSpPr txBox="1"/>
      </xdr:nvSpPr>
      <xdr:spPr>
        <a:xfrm>
          <a:off x="13742035" y="134829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82550</xdr:rowOff>
    </xdr:from>
    <xdr:ext cx="403860" cy="253365"/>
    <xdr:sp macro="" textlink="">
      <xdr:nvSpPr>
        <xdr:cNvPr id="678" name="n_2aveValue【消防施設】&#10;有形固定資産減価償却率">
          <a:extLst>
            <a:ext uri="{FF2B5EF4-FFF2-40B4-BE49-F238E27FC236}">
              <a16:creationId xmlns:a16="http://schemas.microsoft.com/office/drawing/2014/main" id="{00000000-0008-0000-1000-0000A6020000}"/>
            </a:ext>
          </a:extLst>
        </xdr:cNvPr>
        <xdr:cNvSpPr txBox="1"/>
      </xdr:nvSpPr>
      <xdr:spPr>
        <a:xfrm>
          <a:off x="12960985" y="1349756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43180</xdr:rowOff>
    </xdr:from>
    <xdr:ext cx="405130" cy="253365"/>
    <xdr:sp macro="" textlink="">
      <xdr:nvSpPr>
        <xdr:cNvPr id="679" name="n_3aveValue【消防施設】&#10;有形固定資産減価償却率">
          <a:extLst>
            <a:ext uri="{FF2B5EF4-FFF2-40B4-BE49-F238E27FC236}">
              <a16:creationId xmlns:a16="http://schemas.microsoft.com/office/drawing/2014/main" id="{00000000-0008-0000-1000-0000A7020000}"/>
            </a:ext>
          </a:extLst>
        </xdr:cNvPr>
        <xdr:cNvSpPr txBox="1"/>
      </xdr:nvSpPr>
      <xdr:spPr>
        <a:xfrm>
          <a:off x="12167235" y="134581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97155</xdr:rowOff>
    </xdr:from>
    <xdr:ext cx="403860" cy="253365"/>
    <xdr:sp macro="" textlink="">
      <xdr:nvSpPr>
        <xdr:cNvPr id="680" name="n_4aveValue【消防施設】&#10;有形固定資産減価償却率">
          <a:extLst>
            <a:ext uri="{FF2B5EF4-FFF2-40B4-BE49-F238E27FC236}">
              <a16:creationId xmlns:a16="http://schemas.microsoft.com/office/drawing/2014/main" id="{00000000-0008-0000-1000-0000A8020000}"/>
            </a:ext>
          </a:extLst>
        </xdr:cNvPr>
        <xdr:cNvSpPr txBox="1"/>
      </xdr:nvSpPr>
      <xdr:spPr>
        <a:xfrm>
          <a:off x="11354435" y="1351216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102870</xdr:rowOff>
    </xdr:from>
    <xdr:ext cx="403860" cy="252095"/>
    <xdr:sp macro="" textlink="">
      <xdr:nvSpPr>
        <xdr:cNvPr id="681" name="n_1mainValue【消防施設】&#10;有形固定資産減価償却率">
          <a:extLst>
            <a:ext uri="{FF2B5EF4-FFF2-40B4-BE49-F238E27FC236}">
              <a16:creationId xmlns:a16="http://schemas.microsoft.com/office/drawing/2014/main" id="{00000000-0008-0000-1000-0000A9020000}"/>
            </a:ext>
          </a:extLst>
        </xdr:cNvPr>
        <xdr:cNvSpPr txBox="1"/>
      </xdr:nvSpPr>
      <xdr:spPr>
        <a:xfrm>
          <a:off x="13742035" y="1418844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130175</xdr:rowOff>
    </xdr:from>
    <xdr:ext cx="403860" cy="252730"/>
    <xdr:sp macro="" textlink="">
      <xdr:nvSpPr>
        <xdr:cNvPr id="682" name="n_2mainValue【消防施設】&#10;有形固定資産減価償却率">
          <a:extLst>
            <a:ext uri="{FF2B5EF4-FFF2-40B4-BE49-F238E27FC236}">
              <a16:creationId xmlns:a16="http://schemas.microsoft.com/office/drawing/2014/main" id="{00000000-0008-0000-1000-0000AA020000}"/>
            </a:ext>
          </a:extLst>
        </xdr:cNvPr>
        <xdr:cNvSpPr txBox="1"/>
      </xdr:nvSpPr>
      <xdr:spPr>
        <a:xfrm>
          <a:off x="12960985" y="1421574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91440</xdr:rowOff>
    </xdr:from>
    <xdr:ext cx="405130" cy="252095"/>
    <xdr:sp macro="" textlink="">
      <xdr:nvSpPr>
        <xdr:cNvPr id="683" name="n_3mainValue【消防施設】&#10;有形固定資産減価償却率">
          <a:extLst>
            <a:ext uri="{FF2B5EF4-FFF2-40B4-BE49-F238E27FC236}">
              <a16:creationId xmlns:a16="http://schemas.microsoft.com/office/drawing/2014/main" id="{00000000-0008-0000-1000-0000AB020000}"/>
            </a:ext>
          </a:extLst>
        </xdr:cNvPr>
        <xdr:cNvSpPr txBox="1"/>
      </xdr:nvSpPr>
      <xdr:spPr>
        <a:xfrm>
          <a:off x="12167235" y="1417701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50800</xdr:rowOff>
    </xdr:from>
    <xdr:ext cx="403860" cy="252095"/>
    <xdr:sp macro="" textlink="">
      <xdr:nvSpPr>
        <xdr:cNvPr id="684" name="n_4mainValue【消防施設】&#10;有形固定資産減価償却率">
          <a:extLst>
            <a:ext uri="{FF2B5EF4-FFF2-40B4-BE49-F238E27FC236}">
              <a16:creationId xmlns:a16="http://schemas.microsoft.com/office/drawing/2014/main" id="{00000000-0008-0000-1000-0000AC020000}"/>
            </a:ext>
          </a:extLst>
        </xdr:cNvPr>
        <xdr:cNvSpPr txBox="1"/>
      </xdr:nvSpPr>
      <xdr:spPr>
        <a:xfrm>
          <a:off x="11354435" y="1413637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85" name="正方形/長方形 684">
          <a:extLst>
            <a:ext uri="{FF2B5EF4-FFF2-40B4-BE49-F238E27FC236}">
              <a16:creationId xmlns:a16="http://schemas.microsoft.com/office/drawing/2014/main" id="{00000000-0008-0000-1000-0000AD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86" name="正方形/長方形 685">
          <a:extLst>
            <a:ext uri="{FF2B5EF4-FFF2-40B4-BE49-F238E27FC236}">
              <a16:creationId xmlns:a16="http://schemas.microsoft.com/office/drawing/2014/main" id="{00000000-0008-0000-1000-0000AE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7" name="正方形/長方形 686">
          <a:extLst>
            <a:ext uri="{FF2B5EF4-FFF2-40B4-BE49-F238E27FC236}">
              <a16:creationId xmlns:a16="http://schemas.microsoft.com/office/drawing/2014/main" id="{00000000-0008-0000-1000-0000AF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8" name="正方形/長方形 687">
          <a:extLst>
            <a:ext uri="{FF2B5EF4-FFF2-40B4-BE49-F238E27FC236}">
              <a16:creationId xmlns:a16="http://schemas.microsoft.com/office/drawing/2014/main" id="{00000000-0008-0000-1000-0000B0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9" name="正方形/長方形 688">
          <a:extLst>
            <a:ext uri="{FF2B5EF4-FFF2-40B4-BE49-F238E27FC236}">
              <a16:creationId xmlns:a16="http://schemas.microsoft.com/office/drawing/2014/main" id="{00000000-0008-0000-1000-0000B1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90" name="正方形/長方形 689">
          <a:extLst>
            <a:ext uri="{FF2B5EF4-FFF2-40B4-BE49-F238E27FC236}">
              <a16:creationId xmlns:a16="http://schemas.microsoft.com/office/drawing/2014/main" id="{00000000-0008-0000-1000-0000B2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91" name="正方形/長方形 690">
          <a:extLst>
            <a:ext uri="{FF2B5EF4-FFF2-40B4-BE49-F238E27FC236}">
              <a16:creationId xmlns:a16="http://schemas.microsoft.com/office/drawing/2014/main" id="{00000000-0008-0000-1000-0000B3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92" name="正方形/長方形 691">
          <a:extLst>
            <a:ext uri="{FF2B5EF4-FFF2-40B4-BE49-F238E27FC236}">
              <a16:creationId xmlns:a16="http://schemas.microsoft.com/office/drawing/2014/main" id="{00000000-0008-0000-1000-0000B4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8615" cy="21971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6440150" y="12483465"/>
          <a:ext cx="34861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6090" cy="252095"/>
    <xdr:sp macro="" textlink="">
      <xdr:nvSpPr>
        <xdr:cNvPr id="696" name="テキスト ボックス 695">
          <a:extLst>
            <a:ext uri="{FF2B5EF4-FFF2-40B4-BE49-F238E27FC236}">
              <a16:creationId xmlns:a16="http://schemas.microsoft.com/office/drawing/2014/main" id="{00000000-0008-0000-1000-0000B8020000}"/>
            </a:ext>
          </a:extLst>
        </xdr:cNvPr>
        <xdr:cNvSpPr txBox="1"/>
      </xdr:nvSpPr>
      <xdr:spPr>
        <a:xfrm>
          <a:off x="16048990" y="143935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6090" cy="252095"/>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6048990" y="140214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6090" cy="252095"/>
    <xdr:sp macro="" textlink="">
      <xdr:nvSpPr>
        <xdr:cNvPr id="700" name="テキスト ボックス 699">
          <a:extLst>
            <a:ext uri="{FF2B5EF4-FFF2-40B4-BE49-F238E27FC236}">
              <a16:creationId xmlns:a16="http://schemas.microsoft.com/office/drawing/2014/main" id="{00000000-0008-0000-1000-0000BC020000}"/>
            </a:ext>
          </a:extLst>
        </xdr:cNvPr>
        <xdr:cNvSpPr txBox="1"/>
      </xdr:nvSpPr>
      <xdr:spPr>
        <a:xfrm>
          <a:off x="16048990" y="136486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6090" cy="252095"/>
    <xdr:sp macro="" textlink="">
      <xdr:nvSpPr>
        <xdr:cNvPr id="702" name="テキスト ボックス 701">
          <a:extLst>
            <a:ext uri="{FF2B5EF4-FFF2-40B4-BE49-F238E27FC236}">
              <a16:creationId xmlns:a16="http://schemas.microsoft.com/office/drawing/2014/main" id="{00000000-0008-0000-1000-0000BE020000}"/>
            </a:ext>
          </a:extLst>
        </xdr:cNvPr>
        <xdr:cNvSpPr txBox="1"/>
      </xdr:nvSpPr>
      <xdr:spPr>
        <a:xfrm>
          <a:off x="16048990" y="1327594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703" name="直線コネクタ 702">
          <a:extLst>
            <a:ext uri="{FF2B5EF4-FFF2-40B4-BE49-F238E27FC236}">
              <a16:creationId xmlns:a16="http://schemas.microsoft.com/office/drawing/2014/main" id="{00000000-0008-0000-1000-0000BF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095"/>
    <xdr:sp macro="" textlink="">
      <xdr:nvSpPr>
        <xdr:cNvPr id="704" name="テキスト ボックス 703">
          <a:extLst>
            <a:ext uri="{FF2B5EF4-FFF2-40B4-BE49-F238E27FC236}">
              <a16:creationId xmlns:a16="http://schemas.microsoft.com/office/drawing/2014/main" id="{00000000-0008-0000-1000-0000C0020000}"/>
            </a:ext>
          </a:extLst>
        </xdr:cNvPr>
        <xdr:cNvSpPr txBox="1"/>
      </xdr:nvSpPr>
      <xdr:spPr>
        <a:xfrm>
          <a:off x="1604899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05" name="直線コネクタ 704">
          <a:extLst>
            <a:ext uri="{FF2B5EF4-FFF2-40B4-BE49-F238E27FC236}">
              <a16:creationId xmlns:a16="http://schemas.microsoft.com/office/drawing/2014/main" id="{00000000-0008-0000-1000-0000C1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52095"/>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16048990" y="12531090"/>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7" name="【消防施設】&#10;一人当たり面積グラフ枠">
          <a:extLst>
            <a:ext uri="{FF2B5EF4-FFF2-40B4-BE49-F238E27FC236}">
              <a16:creationId xmlns:a16="http://schemas.microsoft.com/office/drawing/2014/main" id="{00000000-0008-0000-1000-0000C3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165735</xdr:rowOff>
    </xdr:from>
    <xdr:to>
      <xdr:col>116</xdr:col>
      <xdr:colOff>62865</xdr:colOff>
      <xdr:row>86</xdr:row>
      <xdr:rowOff>102870</xdr:rowOff>
    </xdr:to>
    <xdr:cxnSp macro="">
      <xdr:nvCxnSpPr>
        <xdr:cNvPr id="708" name="直線コネクタ 707">
          <a:extLst>
            <a:ext uri="{FF2B5EF4-FFF2-40B4-BE49-F238E27FC236}">
              <a16:creationId xmlns:a16="http://schemas.microsoft.com/office/drawing/2014/main" id="{00000000-0008-0000-1000-0000C4020000}"/>
            </a:ext>
          </a:extLst>
        </xdr:cNvPr>
        <xdr:cNvCxnSpPr/>
      </xdr:nvCxnSpPr>
      <xdr:spPr>
        <a:xfrm flipV="1">
          <a:off x="19951065" y="1307782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106680</xdr:rowOff>
    </xdr:from>
    <xdr:ext cx="468630" cy="252095"/>
    <xdr:sp macro="" textlink="">
      <xdr:nvSpPr>
        <xdr:cNvPr id="709" name="【消防施設】&#10;一人当たり面積最小値テキスト">
          <a:extLst>
            <a:ext uri="{FF2B5EF4-FFF2-40B4-BE49-F238E27FC236}">
              <a16:creationId xmlns:a16="http://schemas.microsoft.com/office/drawing/2014/main" id="{00000000-0008-0000-1000-0000C5020000}"/>
            </a:ext>
          </a:extLst>
        </xdr:cNvPr>
        <xdr:cNvSpPr txBox="1"/>
      </xdr:nvSpPr>
      <xdr:spPr>
        <a:xfrm>
          <a:off x="19989800" y="1452753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10" name="直線コネクタ 709">
          <a:extLst>
            <a:ext uri="{FF2B5EF4-FFF2-40B4-BE49-F238E27FC236}">
              <a16:creationId xmlns:a16="http://schemas.microsoft.com/office/drawing/2014/main" id="{00000000-0008-0000-1000-0000C6020000}"/>
            </a:ext>
          </a:extLst>
        </xdr:cNvPr>
        <xdr:cNvCxnSpPr/>
      </xdr:nvCxnSpPr>
      <xdr:spPr>
        <a:xfrm>
          <a:off x="19881850" y="14523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113665</xdr:rowOff>
    </xdr:from>
    <xdr:ext cx="468630" cy="253365"/>
    <xdr:sp macro="" textlink="">
      <xdr:nvSpPr>
        <xdr:cNvPr id="711" name="【消防施設】&#10;一人当たり面積最大値テキスト">
          <a:extLst>
            <a:ext uri="{FF2B5EF4-FFF2-40B4-BE49-F238E27FC236}">
              <a16:creationId xmlns:a16="http://schemas.microsoft.com/office/drawing/2014/main" id="{00000000-0008-0000-1000-0000C7020000}"/>
            </a:ext>
          </a:extLst>
        </xdr:cNvPr>
        <xdr:cNvSpPr txBox="1"/>
      </xdr:nvSpPr>
      <xdr:spPr>
        <a:xfrm>
          <a:off x="19989800" y="1285811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165735</xdr:rowOff>
    </xdr:from>
    <xdr:to>
      <xdr:col>116</xdr:col>
      <xdr:colOff>152400</xdr:colOff>
      <xdr:row>77</xdr:row>
      <xdr:rowOff>165735</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19881850" y="13077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69850</xdr:rowOff>
    </xdr:from>
    <xdr:ext cx="468630" cy="252095"/>
    <xdr:sp macro="" textlink="">
      <xdr:nvSpPr>
        <xdr:cNvPr id="713" name="【消防施設】&#10;一人当たり面積平均値テキスト">
          <a:extLst>
            <a:ext uri="{FF2B5EF4-FFF2-40B4-BE49-F238E27FC236}">
              <a16:creationId xmlns:a16="http://schemas.microsoft.com/office/drawing/2014/main" id="{00000000-0008-0000-1000-0000C9020000}"/>
            </a:ext>
          </a:extLst>
        </xdr:cNvPr>
        <xdr:cNvSpPr txBox="1"/>
      </xdr:nvSpPr>
      <xdr:spPr>
        <a:xfrm>
          <a:off x="19989800" y="1415542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47625</xdr:rowOff>
    </xdr:from>
    <xdr:to>
      <xdr:col>116</xdr:col>
      <xdr:colOff>114300</xdr:colOff>
      <xdr:row>85</xdr:row>
      <xdr:rowOff>146685</xdr:rowOff>
    </xdr:to>
    <xdr:sp macro="" textlink="">
      <xdr:nvSpPr>
        <xdr:cNvPr id="714" name="フローチャート: 判断 713">
          <a:extLst>
            <a:ext uri="{FF2B5EF4-FFF2-40B4-BE49-F238E27FC236}">
              <a16:creationId xmlns:a16="http://schemas.microsoft.com/office/drawing/2014/main" id="{00000000-0008-0000-1000-0000CA020000}"/>
            </a:ext>
          </a:extLst>
        </xdr:cNvPr>
        <xdr:cNvSpPr/>
      </xdr:nvSpPr>
      <xdr:spPr>
        <a:xfrm>
          <a:off x="19900900" y="1430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45085</xdr:rowOff>
    </xdr:from>
    <xdr:to>
      <xdr:col>112</xdr:col>
      <xdr:colOff>38100</xdr:colOff>
      <xdr:row>85</xdr:row>
      <xdr:rowOff>144780</xdr:rowOff>
    </xdr:to>
    <xdr:sp macro="" textlink="">
      <xdr:nvSpPr>
        <xdr:cNvPr id="715" name="フローチャート: 判断 714">
          <a:extLst>
            <a:ext uri="{FF2B5EF4-FFF2-40B4-BE49-F238E27FC236}">
              <a16:creationId xmlns:a16="http://schemas.microsoft.com/office/drawing/2014/main" id="{00000000-0008-0000-1000-0000CB020000}"/>
            </a:ext>
          </a:extLst>
        </xdr:cNvPr>
        <xdr:cNvSpPr/>
      </xdr:nvSpPr>
      <xdr:spPr>
        <a:xfrm>
          <a:off x="19157950" y="142982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49530</xdr:rowOff>
    </xdr:from>
    <xdr:to>
      <xdr:col>107</xdr:col>
      <xdr:colOff>101600</xdr:colOff>
      <xdr:row>85</xdr:row>
      <xdr:rowOff>148590</xdr:rowOff>
    </xdr:to>
    <xdr:sp macro="" textlink="">
      <xdr:nvSpPr>
        <xdr:cNvPr id="716" name="フローチャート: 判断 715">
          <a:extLst>
            <a:ext uri="{FF2B5EF4-FFF2-40B4-BE49-F238E27FC236}">
              <a16:creationId xmlns:a16="http://schemas.microsoft.com/office/drawing/2014/main" id="{00000000-0008-0000-1000-0000CC020000}"/>
            </a:ext>
          </a:extLst>
        </xdr:cNvPr>
        <xdr:cNvSpPr/>
      </xdr:nvSpPr>
      <xdr:spPr>
        <a:xfrm>
          <a:off x="18345150" y="14302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52705</xdr:rowOff>
    </xdr:from>
    <xdr:to>
      <xdr:col>102</xdr:col>
      <xdr:colOff>165100</xdr:colOff>
      <xdr:row>85</xdr:row>
      <xdr:rowOff>151765</xdr:rowOff>
    </xdr:to>
    <xdr:sp macro="" textlink="">
      <xdr:nvSpPr>
        <xdr:cNvPr id="717" name="フローチャート: 判断 716">
          <a:extLst>
            <a:ext uri="{FF2B5EF4-FFF2-40B4-BE49-F238E27FC236}">
              <a16:creationId xmlns:a16="http://schemas.microsoft.com/office/drawing/2014/main" id="{00000000-0008-0000-1000-0000CD020000}"/>
            </a:ext>
          </a:extLst>
        </xdr:cNvPr>
        <xdr:cNvSpPr/>
      </xdr:nvSpPr>
      <xdr:spPr>
        <a:xfrm>
          <a:off x="17551400" y="14305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104140</xdr:rowOff>
    </xdr:to>
    <xdr:sp macro="" textlink="">
      <xdr:nvSpPr>
        <xdr:cNvPr id="718" name="フローチャート: 判断 717">
          <a:extLst>
            <a:ext uri="{FF2B5EF4-FFF2-40B4-BE49-F238E27FC236}">
              <a16:creationId xmlns:a16="http://schemas.microsoft.com/office/drawing/2014/main" id="{00000000-0008-0000-1000-0000CE020000}"/>
            </a:ext>
          </a:extLst>
        </xdr:cNvPr>
        <xdr:cNvSpPr/>
      </xdr:nvSpPr>
      <xdr:spPr>
        <a:xfrm>
          <a:off x="16757650" y="14257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108585</xdr:rowOff>
    </xdr:from>
    <xdr:to>
      <xdr:col>116</xdr:col>
      <xdr:colOff>114300</xdr:colOff>
      <xdr:row>86</xdr:row>
      <xdr:rowOff>40005</xdr:rowOff>
    </xdr:to>
    <xdr:sp macro="" textlink="">
      <xdr:nvSpPr>
        <xdr:cNvPr id="724" name="楕円 723">
          <a:extLst>
            <a:ext uri="{FF2B5EF4-FFF2-40B4-BE49-F238E27FC236}">
              <a16:creationId xmlns:a16="http://schemas.microsoft.com/office/drawing/2014/main" id="{00000000-0008-0000-1000-0000D4020000}"/>
            </a:ext>
          </a:extLst>
        </xdr:cNvPr>
        <xdr:cNvSpPr/>
      </xdr:nvSpPr>
      <xdr:spPr>
        <a:xfrm>
          <a:off x="19900900" y="14361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26035</xdr:rowOff>
    </xdr:from>
    <xdr:ext cx="468630" cy="253365"/>
    <xdr:sp macro="" textlink="">
      <xdr:nvSpPr>
        <xdr:cNvPr id="725" name="【消防施設】&#10;一人当たり面積該当値テキスト">
          <a:extLst>
            <a:ext uri="{FF2B5EF4-FFF2-40B4-BE49-F238E27FC236}">
              <a16:creationId xmlns:a16="http://schemas.microsoft.com/office/drawing/2014/main" id="{00000000-0008-0000-1000-0000D5020000}"/>
            </a:ext>
          </a:extLst>
        </xdr:cNvPr>
        <xdr:cNvSpPr txBox="1"/>
      </xdr:nvSpPr>
      <xdr:spPr>
        <a:xfrm>
          <a:off x="19989800" y="1427924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112395</xdr:rowOff>
    </xdr:from>
    <xdr:to>
      <xdr:col>112</xdr:col>
      <xdr:colOff>38100</xdr:colOff>
      <xdr:row>86</xdr:row>
      <xdr:rowOff>43815</xdr:rowOff>
    </xdr:to>
    <xdr:sp macro="" textlink="">
      <xdr:nvSpPr>
        <xdr:cNvPr id="726" name="楕円 725">
          <a:extLst>
            <a:ext uri="{FF2B5EF4-FFF2-40B4-BE49-F238E27FC236}">
              <a16:creationId xmlns:a16="http://schemas.microsoft.com/office/drawing/2014/main" id="{00000000-0008-0000-1000-0000D6020000}"/>
            </a:ext>
          </a:extLst>
        </xdr:cNvPr>
        <xdr:cNvSpPr/>
      </xdr:nvSpPr>
      <xdr:spPr>
        <a:xfrm>
          <a:off x="19157950" y="143656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158750</xdr:rowOff>
    </xdr:from>
    <xdr:to>
      <xdr:col>116</xdr:col>
      <xdr:colOff>63500</xdr:colOff>
      <xdr:row>85</xdr:row>
      <xdr:rowOff>162560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flipV="1">
          <a:off x="19202400" y="14411960"/>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116205</xdr:rowOff>
    </xdr:from>
    <xdr:to>
      <xdr:col>107</xdr:col>
      <xdr:colOff>101600</xdr:colOff>
      <xdr:row>86</xdr:row>
      <xdr:rowOff>48260</xdr:rowOff>
    </xdr:to>
    <xdr:sp macro="" textlink="">
      <xdr:nvSpPr>
        <xdr:cNvPr id="728" name="楕円 727">
          <a:extLst>
            <a:ext uri="{FF2B5EF4-FFF2-40B4-BE49-F238E27FC236}">
              <a16:creationId xmlns:a16="http://schemas.microsoft.com/office/drawing/2014/main" id="{00000000-0008-0000-1000-0000D8020000}"/>
            </a:ext>
          </a:extLst>
        </xdr:cNvPr>
        <xdr:cNvSpPr/>
      </xdr:nvSpPr>
      <xdr:spPr>
        <a:xfrm>
          <a:off x="18345150" y="14369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162560</xdr:rowOff>
    </xdr:from>
    <xdr:to>
      <xdr:col>111</xdr:col>
      <xdr:colOff>171450</xdr:colOff>
      <xdr:row>85</xdr:row>
      <xdr:rowOff>165735</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flipV="1">
          <a:off x="18395950" y="1441577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117475</xdr:rowOff>
    </xdr:from>
    <xdr:to>
      <xdr:col>102</xdr:col>
      <xdr:colOff>165100</xdr:colOff>
      <xdr:row>86</xdr:row>
      <xdr:rowOff>50165</xdr:rowOff>
    </xdr:to>
    <xdr:sp macro="" textlink="">
      <xdr:nvSpPr>
        <xdr:cNvPr id="730" name="楕円 729">
          <a:extLst>
            <a:ext uri="{FF2B5EF4-FFF2-40B4-BE49-F238E27FC236}">
              <a16:creationId xmlns:a16="http://schemas.microsoft.com/office/drawing/2014/main" id="{00000000-0008-0000-1000-0000DA020000}"/>
            </a:ext>
          </a:extLst>
        </xdr:cNvPr>
        <xdr:cNvSpPr/>
      </xdr:nvSpPr>
      <xdr:spPr>
        <a:xfrm>
          <a:off x="17551400" y="143706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165735</xdr:rowOff>
    </xdr:from>
    <xdr:to>
      <xdr:col>107</xdr:col>
      <xdr:colOff>50800</xdr:colOff>
      <xdr:row>86</xdr:row>
      <xdr:rowOff>0</xdr:rowOff>
    </xdr:to>
    <xdr:cxnSp macro="">
      <xdr:nvCxnSpPr>
        <xdr:cNvPr id="731" name="直線コネクタ 730">
          <a:extLst>
            <a:ext uri="{FF2B5EF4-FFF2-40B4-BE49-F238E27FC236}">
              <a16:creationId xmlns:a16="http://schemas.microsoft.com/office/drawing/2014/main" id="{00000000-0008-0000-1000-0000DB020000}"/>
            </a:ext>
          </a:extLst>
        </xdr:cNvPr>
        <xdr:cNvCxnSpPr/>
      </xdr:nvCxnSpPr>
      <xdr:spPr>
        <a:xfrm flipV="1">
          <a:off x="17602200" y="1441894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117475</xdr:rowOff>
    </xdr:from>
    <xdr:to>
      <xdr:col>98</xdr:col>
      <xdr:colOff>38100</xdr:colOff>
      <xdr:row>86</xdr:row>
      <xdr:rowOff>50165</xdr:rowOff>
    </xdr:to>
    <xdr:sp macro="" textlink="">
      <xdr:nvSpPr>
        <xdr:cNvPr id="732" name="楕円 731">
          <a:extLst>
            <a:ext uri="{FF2B5EF4-FFF2-40B4-BE49-F238E27FC236}">
              <a16:creationId xmlns:a16="http://schemas.microsoft.com/office/drawing/2014/main" id="{00000000-0008-0000-1000-0000DC020000}"/>
            </a:ext>
          </a:extLst>
        </xdr:cNvPr>
        <xdr:cNvSpPr/>
      </xdr:nvSpPr>
      <xdr:spPr>
        <a:xfrm>
          <a:off x="16757650" y="143706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0</xdr:rowOff>
    </xdr:from>
    <xdr:to>
      <xdr:col>102</xdr:col>
      <xdr:colOff>114300</xdr:colOff>
      <xdr:row>86</xdr:row>
      <xdr:rowOff>0</xdr:rowOff>
    </xdr:to>
    <xdr:cxnSp macro="">
      <xdr:nvCxnSpPr>
        <xdr:cNvPr id="733" name="直線コネクタ 732">
          <a:extLst>
            <a:ext uri="{FF2B5EF4-FFF2-40B4-BE49-F238E27FC236}">
              <a16:creationId xmlns:a16="http://schemas.microsoft.com/office/drawing/2014/main" id="{00000000-0008-0000-1000-0000DD020000}"/>
            </a:ext>
          </a:extLst>
        </xdr:cNvPr>
        <xdr:cNvCxnSpPr/>
      </xdr:nvCxnSpPr>
      <xdr:spPr>
        <a:xfrm>
          <a:off x="16802100" y="144208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161290</xdr:rowOff>
    </xdr:from>
    <xdr:ext cx="469900" cy="252095"/>
    <xdr:sp macro="" textlink="">
      <xdr:nvSpPr>
        <xdr:cNvPr id="734" name="n_1aveValue【消防施設】&#10;一人当たり面積">
          <a:extLst>
            <a:ext uri="{FF2B5EF4-FFF2-40B4-BE49-F238E27FC236}">
              <a16:creationId xmlns:a16="http://schemas.microsoft.com/office/drawing/2014/main" id="{00000000-0008-0000-1000-0000DE020000}"/>
            </a:ext>
          </a:extLst>
        </xdr:cNvPr>
        <xdr:cNvSpPr txBox="1"/>
      </xdr:nvSpPr>
      <xdr:spPr>
        <a:xfrm>
          <a:off x="18980150" y="140792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164465</xdr:rowOff>
    </xdr:from>
    <xdr:ext cx="469900" cy="252095"/>
    <xdr:sp macro="" textlink="">
      <xdr:nvSpPr>
        <xdr:cNvPr id="735" name="n_2aveValue【消防施設】&#10;一人当たり面積">
          <a:extLst>
            <a:ext uri="{FF2B5EF4-FFF2-40B4-BE49-F238E27FC236}">
              <a16:creationId xmlns:a16="http://schemas.microsoft.com/office/drawing/2014/main" id="{00000000-0008-0000-1000-0000DF020000}"/>
            </a:ext>
          </a:extLst>
        </xdr:cNvPr>
        <xdr:cNvSpPr txBox="1"/>
      </xdr:nvSpPr>
      <xdr:spPr>
        <a:xfrm>
          <a:off x="18180050" y="140823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635</xdr:rowOff>
    </xdr:from>
    <xdr:ext cx="469900" cy="253365"/>
    <xdr:sp macro="" textlink="">
      <xdr:nvSpPr>
        <xdr:cNvPr id="736" name="n_3aveValue【消防施設】&#10;一人当たり面積">
          <a:extLst>
            <a:ext uri="{FF2B5EF4-FFF2-40B4-BE49-F238E27FC236}">
              <a16:creationId xmlns:a16="http://schemas.microsoft.com/office/drawing/2014/main" id="{00000000-0008-0000-1000-0000E0020000}"/>
            </a:ext>
          </a:extLst>
        </xdr:cNvPr>
        <xdr:cNvSpPr txBox="1"/>
      </xdr:nvSpPr>
      <xdr:spPr>
        <a:xfrm>
          <a:off x="17386300" y="14086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119380</xdr:rowOff>
    </xdr:from>
    <xdr:ext cx="469900" cy="253365"/>
    <xdr:sp macro="" textlink="">
      <xdr:nvSpPr>
        <xdr:cNvPr id="737" name="n_4aveValue【消防施設】&#10;一人当たり面積">
          <a:extLst>
            <a:ext uri="{FF2B5EF4-FFF2-40B4-BE49-F238E27FC236}">
              <a16:creationId xmlns:a16="http://schemas.microsoft.com/office/drawing/2014/main" id="{00000000-0008-0000-1000-0000E1020000}"/>
            </a:ext>
          </a:extLst>
        </xdr:cNvPr>
        <xdr:cNvSpPr txBox="1"/>
      </xdr:nvSpPr>
      <xdr:spPr>
        <a:xfrm>
          <a:off x="16592550" y="140373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35560</xdr:rowOff>
    </xdr:from>
    <xdr:ext cx="469900" cy="252095"/>
    <xdr:sp macro="" textlink="">
      <xdr:nvSpPr>
        <xdr:cNvPr id="738" name="n_1mainValue【消防施設】&#10;一人当たり面積">
          <a:extLst>
            <a:ext uri="{FF2B5EF4-FFF2-40B4-BE49-F238E27FC236}">
              <a16:creationId xmlns:a16="http://schemas.microsoft.com/office/drawing/2014/main" id="{00000000-0008-0000-1000-0000E2020000}"/>
            </a:ext>
          </a:extLst>
        </xdr:cNvPr>
        <xdr:cNvSpPr txBox="1"/>
      </xdr:nvSpPr>
      <xdr:spPr>
        <a:xfrm>
          <a:off x="18980150" y="144564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39370</xdr:rowOff>
    </xdr:from>
    <xdr:ext cx="469900" cy="253365"/>
    <xdr:sp macro="" textlink="">
      <xdr:nvSpPr>
        <xdr:cNvPr id="739" name="n_2mainValue【消防施設】&#10;一人当たり面積">
          <a:extLst>
            <a:ext uri="{FF2B5EF4-FFF2-40B4-BE49-F238E27FC236}">
              <a16:creationId xmlns:a16="http://schemas.microsoft.com/office/drawing/2014/main" id="{00000000-0008-0000-1000-0000E3020000}"/>
            </a:ext>
          </a:extLst>
        </xdr:cNvPr>
        <xdr:cNvSpPr txBox="1"/>
      </xdr:nvSpPr>
      <xdr:spPr>
        <a:xfrm>
          <a:off x="18180050" y="14460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40640</xdr:rowOff>
    </xdr:from>
    <xdr:ext cx="469900" cy="253365"/>
    <xdr:sp macro="" textlink="">
      <xdr:nvSpPr>
        <xdr:cNvPr id="740" name="n_3mainValue【消防施設】&#10;一人当たり面積">
          <a:extLst>
            <a:ext uri="{FF2B5EF4-FFF2-40B4-BE49-F238E27FC236}">
              <a16:creationId xmlns:a16="http://schemas.microsoft.com/office/drawing/2014/main" id="{00000000-0008-0000-1000-0000E4020000}"/>
            </a:ext>
          </a:extLst>
        </xdr:cNvPr>
        <xdr:cNvSpPr txBox="1"/>
      </xdr:nvSpPr>
      <xdr:spPr>
        <a:xfrm>
          <a:off x="17386300" y="14461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40640</xdr:rowOff>
    </xdr:from>
    <xdr:ext cx="469900" cy="253365"/>
    <xdr:sp macro="" textlink="">
      <xdr:nvSpPr>
        <xdr:cNvPr id="741" name="n_4mainValue【消防施設】&#10;一人当たり面積">
          <a:extLst>
            <a:ext uri="{FF2B5EF4-FFF2-40B4-BE49-F238E27FC236}">
              <a16:creationId xmlns:a16="http://schemas.microsoft.com/office/drawing/2014/main" id="{00000000-0008-0000-1000-0000E5020000}"/>
            </a:ext>
          </a:extLst>
        </xdr:cNvPr>
        <xdr:cNvSpPr txBox="1"/>
      </xdr:nvSpPr>
      <xdr:spPr>
        <a:xfrm>
          <a:off x="16592550" y="14461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1000-0000E6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1000-0000E7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1000-0000E8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1000-0000E9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1000-0000EA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1000-0000EB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1000-0000EC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1000-0000ED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079754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079754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810"/>
    <xdr:sp macro="" textlink="">
      <xdr:nvSpPr>
        <xdr:cNvPr id="758" name="テキスト ボックス 757">
          <a:extLst>
            <a:ext uri="{FF2B5EF4-FFF2-40B4-BE49-F238E27FC236}">
              <a16:creationId xmlns:a16="http://schemas.microsoft.com/office/drawing/2014/main" id="{00000000-0008-0000-1000-0000F6020000}"/>
            </a:ext>
          </a:extLst>
        </xdr:cNvPr>
        <xdr:cNvSpPr txBox="1"/>
      </xdr:nvSpPr>
      <xdr:spPr>
        <a:xfrm>
          <a:off x="10842625" y="1758569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59" name="直線コネクタ 758">
          <a:extLst>
            <a:ext uri="{FF2B5EF4-FFF2-40B4-BE49-F238E27FC236}">
              <a16:creationId xmlns:a16="http://schemas.microsoft.com/office/drawing/2014/main" id="{00000000-0008-0000-1000-0000F7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760" name="テキスト ボックス 759">
          <a:extLst>
            <a:ext uri="{FF2B5EF4-FFF2-40B4-BE49-F238E27FC236}">
              <a16:creationId xmlns:a16="http://schemas.microsoft.com/office/drawing/2014/main" id="{00000000-0008-0000-1000-0000F8020000}"/>
            </a:ext>
          </a:extLst>
        </xdr:cNvPr>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61" name="直線コネクタ 760">
          <a:extLst>
            <a:ext uri="{FF2B5EF4-FFF2-40B4-BE49-F238E27FC236}">
              <a16:creationId xmlns:a16="http://schemas.microsoft.com/office/drawing/2014/main" id="{00000000-0008-0000-1000-0000F9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762" name="テキスト ボックス 761">
          <a:extLst>
            <a:ext uri="{FF2B5EF4-FFF2-40B4-BE49-F238E27FC236}">
              <a16:creationId xmlns:a16="http://schemas.microsoft.com/office/drawing/2014/main" id="{00000000-0008-0000-1000-0000FA020000}"/>
            </a:ext>
          </a:extLst>
        </xdr:cNvPr>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63" name="直線コネクタ 762">
          <a:extLst>
            <a:ext uri="{FF2B5EF4-FFF2-40B4-BE49-F238E27FC236}">
              <a16:creationId xmlns:a16="http://schemas.microsoft.com/office/drawing/2014/main" id="{00000000-0008-0000-1000-0000FB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81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0906760" y="166052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65" name="直線コネクタ 764">
          <a:extLst>
            <a:ext uri="{FF2B5EF4-FFF2-40B4-BE49-F238E27FC236}">
              <a16:creationId xmlns:a16="http://schemas.microsoft.com/office/drawing/2014/main" id="{00000000-0008-0000-1000-0000FD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1000-0000FE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30480</xdr:rowOff>
    </xdr:to>
    <xdr:cxnSp macro="">
      <xdr:nvCxnSpPr>
        <xdr:cNvPr id="767" name="直線コネクタ 766">
          <a:extLst>
            <a:ext uri="{FF2B5EF4-FFF2-40B4-BE49-F238E27FC236}">
              <a16:creationId xmlns:a16="http://schemas.microsoft.com/office/drawing/2014/main" id="{00000000-0008-0000-1000-0000FF020000}"/>
            </a:ext>
          </a:extLst>
        </xdr:cNvPr>
        <xdr:cNvCxnSpPr/>
      </xdr:nvCxnSpPr>
      <xdr:spPr>
        <a:xfrm flipV="1">
          <a:off x="14699615" y="168573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34290</xdr:rowOff>
    </xdr:from>
    <xdr:ext cx="403860" cy="259080"/>
    <xdr:sp macro="" textlink="">
      <xdr:nvSpPr>
        <xdr:cNvPr id="768" name="【庁舎】&#10;有形固定資産減価償却率最小値テキスト">
          <a:extLst>
            <a:ext uri="{FF2B5EF4-FFF2-40B4-BE49-F238E27FC236}">
              <a16:creationId xmlns:a16="http://schemas.microsoft.com/office/drawing/2014/main" id="{00000000-0008-0000-1000-000000030000}"/>
            </a:ext>
          </a:extLst>
        </xdr:cNvPr>
        <xdr:cNvSpPr txBox="1"/>
      </xdr:nvSpPr>
      <xdr:spPr>
        <a:xfrm>
          <a:off x="14738350" y="18379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9" name="直線コネクタ 768">
          <a:extLst>
            <a:ext uri="{FF2B5EF4-FFF2-40B4-BE49-F238E27FC236}">
              <a16:creationId xmlns:a16="http://schemas.microsoft.com/office/drawing/2014/main" id="{00000000-0008-0000-1000-000001030000}"/>
            </a:ext>
          </a:extLst>
        </xdr:cNvPr>
        <xdr:cNvCxnSpPr/>
      </xdr:nvCxnSpPr>
      <xdr:spPr>
        <a:xfrm>
          <a:off x="14611350" y="18375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39090" cy="259080"/>
    <xdr:sp macro="" textlink="">
      <xdr:nvSpPr>
        <xdr:cNvPr id="770" name="【庁舎】&#10;有形固定資産減価償却率最大値テキスト">
          <a:extLst>
            <a:ext uri="{FF2B5EF4-FFF2-40B4-BE49-F238E27FC236}">
              <a16:creationId xmlns:a16="http://schemas.microsoft.com/office/drawing/2014/main" id="{00000000-0008-0000-1000-000002030000}"/>
            </a:ext>
          </a:extLst>
        </xdr:cNvPr>
        <xdr:cNvSpPr txBox="1"/>
      </xdr:nvSpPr>
      <xdr:spPr>
        <a:xfrm>
          <a:off x="14738350" y="1663255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71" name="直線コネクタ 770">
          <a:extLst>
            <a:ext uri="{FF2B5EF4-FFF2-40B4-BE49-F238E27FC236}">
              <a16:creationId xmlns:a16="http://schemas.microsoft.com/office/drawing/2014/main" id="{00000000-0008-0000-1000-000003030000}"/>
            </a:ext>
          </a:extLst>
        </xdr:cNvPr>
        <xdr:cNvCxnSpPr/>
      </xdr:nvCxnSpPr>
      <xdr:spPr>
        <a:xfrm>
          <a:off x="14611350" y="16857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144780</xdr:rowOff>
    </xdr:from>
    <xdr:ext cx="403860" cy="257810"/>
    <xdr:sp macro="" textlink="">
      <xdr:nvSpPr>
        <xdr:cNvPr id="772" name="【庁舎】&#10;有形固定資産減価償却率平均値テキスト">
          <a:extLst>
            <a:ext uri="{FF2B5EF4-FFF2-40B4-BE49-F238E27FC236}">
              <a16:creationId xmlns:a16="http://schemas.microsoft.com/office/drawing/2014/main" id="{00000000-0008-0000-1000-000004030000}"/>
            </a:ext>
          </a:extLst>
        </xdr:cNvPr>
        <xdr:cNvSpPr txBox="1"/>
      </xdr:nvSpPr>
      <xdr:spPr>
        <a:xfrm>
          <a:off x="14738350" y="1728978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121920</xdr:rowOff>
    </xdr:from>
    <xdr:to>
      <xdr:col>85</xdr:col>
      <xdr:colOff>171450</xdr:colOff>
      <xdr:row>104</xdr:row>
      <xdr:rowOff>52070</xdr:rowOff>
    </xdr:to>
    <xdr:sp macro="" textlink="">
      <xdr:nvSpPr>
        <xdr:cNvPr id="773" name="フローチャート: 判断 772">
          <a:extLst>
            <a:ext uri="{FF2B5EF4-FFF2-40B4-BE49-F238E27FC236}">
              <a16:creationId xmlns:a16="http://schemas.microsoft.com/office/drawing/2014/main" id="{00000000-0008-0000-1000-000005030000}"/>
            </a:ext>
          </a:extLst>
        </xdr:cNvPr>
        <xdr:cNvSpPr/>
      </xdr:nvSpPr>
      <xdr:spPr>
        <a:xfrm>
          <a:off x="14649450" y="174383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125095</xdr:rowOff>
    </xdr:from>
    <xdr:to>
      <xdr:col>81</xdr:col>
      <xdr:colOff>101600</xdr:colOff>
      <xdr:row>104</xdr:row>
      <xdr:rowOff>55245</xdr:rowOff>
    </xdr:to>
    <xdr:sp macro="" textlink="">
      <xdr:nvSpPr>
        <xdr:cNvPr id="774" name="フローチャート: 判断 773">
          <a:extLst>
            <a:ext uri="{FF2B5EF4-FFF2-40B4-BE49-F238E27FC236}">
              <a16:creationId xmlns:a16="http://schemas.microsoft.com/office/drawing/2014/main" id="{00000000-0008-0000-1000-000006030000}"/>
            </a:ext>
          </a:extLst>
        </xdr:cNvPr>
        <xdr:cNvSpPr/>
      </xdr:nvSpPr>
      <xdr:spPr>
        <a:xfrm>
          <a:off x="13887450" y="1744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107315</xdr:rowOff>
    </xdr:from>
    <xdr:to>
      <xdr:col>76</xdr:col>
      <xdr:colOff>165100</xdr:colOff>
      <xdr:row>104</xdr:row>
      <xdr:rowOff>37465</xdr:rowOff>
    </xdr:to>
    <xdr:sp macro="" textlink="">
      <xdr:nvSpPr>
        <xdr:cNvPr id="775" name="フローチャート: 判断 774">
          <a:extLst>
            <a:ext uri="{FF2B5EF4-FFF2-40B4-BE49-F238E27FC236}">
              <a16:creationId xmlns:a16="http://schemas.microsoft.com/office/drawing/2014/main" id="{00000000-0008-0000-1000-000007030000}"/>
            </a:ext>
          </a:extLst>
        </xdr:cNvPr>
        <xdr:cNvSpPr/>
      </xdr:nvSpPr>
      <xdr:spPr>
        <a:xfrm>
          <a:off x="13093700" y="1742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776" name="フローチャート: 判断 775">
          <a:extLst>
            <a:ext uri="{FF2B5EF4-FFF2-40B4-BE49-F238E27FC236}">
              <a16:creationId xmlns:a16="http://schemas.microsoft.com/office/drawing/2014/main" id="{00000000-0008-0000-1000-000008030000}"/>
            </a:ext>
          </a:extLst>
        </xdr:cNvPr>
        <xdr:cNvSpPr/>
      </xdr:nvSpPr>
      <xdr:spPr>
        <a:xfrm>
          <a:off x="12299950" y="174009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777" name="フローチャート: 判断 776">
          <a:extLst>
            <a:ext uri="{FF2B5EF4-FFF2-40B4-BE49-F238E27FC236}">
              <a16:creationId xmlns:a16="http://schemas.microsoft.com/office/drawing/2014/main" id="{00000000-0008-0000-1000-000009030000}"/>
            </a:ext>
          </a:extLst>
        </xdr:cNvPr>
        <xdr:cNvSpPr/>
      </xdr:nvSpPr>
      <xdr:spPr>
        <a:xfrm>
          <a:off x="11487150" y="17551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1000-00000A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79" name="テキスト ボックス 778">
          <a:extLst>
            <a:ext uri="{FF2B5EF4-FFF2-40B4-BE49-F238E27FC236}">
              <a16:creationId xmlns:a16="http://schemas.microsoft.com/office/drawing/2014/main" id="{00000000-0008-0000-1000-00000B030000}"/>
            </a:ext>
          </a:extLst>
        </xdr:cNvPr>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1000-00000C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82" name="テキスト ボックス 781">
          <a:extLst>
            <a:ext uri="{FF2B5EF4-FFF2-40B4-BE49-F238E27FC236}">
              <a16:creationId xmlns:a16="http://schemas.microsoft.com/office/drawing/2014/main" id="{00000000-0008-0000-1000-00000E030000}"/>
            </a:ext>
          </a:extLst>
        </xdr:cNvPr>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156210</xdr:rowOff>
    </xdr:from>
    <xdr:to>
      <xdr:col>85</xdr:col>
      <xdr:colOff>171450</xdr:colOff>
      <xdr:row>105</xdr:row>
      <xdr:rowOff>86360</xdr:rowOff>
    </xdr:to>
    <xdr:sp macro="" textlink="">
      <xdr:nvSpPr>
        <xdr:cNvPr id="783" name="楕円 782">
          <a:extLst>
            <a:ext uri="{FF2B5EF4-FFF2-40B4-BE49-F238E27FC236}">
              <a16:creationId xmlns:a16="http://schemas.microsoft.com/office/drawing/2014/main" id="{00000000-0008-0000-1000-00000F030000}"/>
            </a:ext>
          </a:extLst>
        </xdr:cNvPr>
        <xdr:cNvSpPr/>
      </xdr:nvSpPr>
      <xdr:spPr>
        <a:xfrm>
          <a:off x="14649450" y="176441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134620</xdr:rowOff>
    </xdr:from>
    <xdr:ext cx="403860" cy="257810"/>
    <xdr:sp macro="" textlink="">
      <xdr:nvSpPr>
        <xdr:cNvPr id="784" name="【庁舎】&#10;有形固定資産減価償却率該当値テキスト">
          <a:extLst>
            <a:ext uri="{FF2B5EF4-FFF2-40B4-BE49-F238E27FC236}">
              <a16:creationId xmlns:a16="http://schemas.microsoft.com/office/drawing/2014/main" id="{00000000-0008-0000-1000-000010030000}"/>
            </a:ext>
          </a:extLst>
        </xdr:cNvPr>
        <xdr:cNvSpPr txBox="1"/>
      </xdr:nvSpPr>
      <xdr:spPr>
        <a:xfrm>
          <a:off x="14738350" y="17622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80645</xdr:rowOff>
    </xdr:from>
    <xdr:to>
      <xdr:col>81</xdr:col>
      <xdr:colOff>101600</xdr:colOff>
      <xdr:row>105</xdr:row>
      <xdr:rowOff>10795</xdr:rowOff>
    </xdr:to>
    <xdr:sp macro="" textlink="">
      <xdr:nvSpPr>
        <xdr:cNvPr id="785" name="楕円 784">
          <a:extLst>
            <a:ext uri="{FF2B5EF4-FFF2-40B4-BE49-F238E27FC236}">
              <a16:creationId xmlns:a16="http://schemas.microsoft.com/office/drawing/2014/main" id="{00000000-0008-0000-1000-000011030000}"/>
            </a:ext>
          </a:extLst>
        </xdr:cNvPr>
        <xdr:cNvSpPr/>
      </xdr:nvSpPr>
      <xdr:spPr>
        <a:xfrm>
          <a:off x="13887450" y="175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132080</xdr:rowOff>
    </xdr:from>
    <xdr:to>
      <xdr:col>85</xdr:col>
      <xdr:colOff>127000</xdr:colOff>
      <xdr:row>105</xdr:row>
      <xdr:rowOff>35560</xdr:rowOff>
    </xdr:to>
    <xdr:cxnSp macro="">
      <xdr:nvCxnSpPr>
        <xdr:cNvPr id="786" name="直線コネクタ 785">
          <a:extLst>
            <a:ext uri="{FF2B5EF4-FFF2-40B4-BE49-F238E27FC236}">
              <a16:creationId xmlns:a16="http://schemas.microsoft.com/office/drawing/2014/main" id="{00000000-0008-0000-1000-000012030000}"/>
            </a:ext>
          </a:extLst>
        </xdr:cNvPr>
        <xdr:cNvCxnSpPr/>
      </xdr:nvCxnSpPr>
      <xdr:spPr>
        <a:xfrm>
          <a:off x="13938250" y="17619980"/>
          <a:ext cx="762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30480</xdr:rowOff>
    </xdr:from>
    <xdr:to>
      <xdr:col>76</xdr:col>
      <xdr:colOff>165100</xdr:colOff>
      <xdr:row>104</xdr:row>
      <xdr:rowOff>132080</xdr:rowOff>
    </xdr:to>
    <xdr:sp macro="" textlink="">
      <xdr:nvSpPr>
        <xdr:cNvPr id="787" name="楕円 786">
          <a:extLst>
            <a:ext uri="{FF2B5EF4-FFF2-40B4-BE49-F238E27FC236}">
              <a16:creationId xmlns:a16="http://schemas.microsoft.com/office/drawing/2014/main" id="{00000000-0008-0000-1000-000013030000}"/>
            </a:ext>
          </a:extLst>
        </xdr:cNvPr>
        <xdr:cNvSpPr/>
      </xdr:nvSpPr>
      <xdr:spPr>
        <a:xfrm>
          <a:off x="130937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81280</xdr:rowOff>
    </xdr:from>
    <xdr:to>
      <xdr:col>81</xdr:col>
      <xdr:colOff>50800</xdr:colOff>
      <xdr:row>104</xdr:row>
      <xdr:rowOff>132080</xdr:rowOff>
    </xdr:to>
    <xdr:cxnSp macro="">
      <xdr:nvCxnSpPr>
        <xdr:cNvPr id="788" name="直線コネクタ 787">
          <a:extLst>
            <a:ext uri="{FF2B5EF4-FFF2-40B4-BE49-F238E27FC236}">
              <a16:creationId xmlns:a16="http://schemas.microsoft.com/office/drawing/2014/main" id="{00000000-0008-0000-1000-000014030000}"/>
            </a:ext>
          </a:extLst>
        </xdr:cNvPr>
        <xdr:cNvCxnSpPr/>
      </xdr:nvCxnSpPr>
      <xdr:spPr>
        <a:xfrm>
          <a:off x="13144500" y="17569180"/>
          <a:ext cx="7937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123190</xdr:rowOff>
    </xdr:from>
    <xdr:to>
      <xdr:col>72</xdr:col>
      <xdr:colOff>38100</xdr:colOff>
      <xdr:row>104</xdr:row>
      <xdr:rowOff>53340</xdr:rowOff>
    </xdr:to>
    <xdr:sp macro="" textlink="">
      <xdr:nvSpPr>
        <xdr:cNvPr id="789" name="楕円 788">
          <a:extLst>
            <a:ext uri="{FF2B5EF4-FFF2-40B4-BE49-F238E27FC236}">
              <a16:creationId xmlns:a16="http://schemas.microsoft.com/office/drawing/2014/main" id="{00000000-0008-0000-1000-000015030000}"/>
            </a:ext>
          </a:extLst>
        </xdr:cNvPr>
        <xdr:cNvSpPr/>
      </xdr:nvSpPr>
      <xdr:spPr>
        <a:xfrm>
          <a:off x="12299950" y="174396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104</xdr:row>
      <xdr:rowOff>2540</xdr:rowOff>
    </xdr:from>
    <xdr:to>
      <xdr:col>76</xdr:col>
      <xdr:colOff>114300</xdr:colOff>
      <xdr:row>104</xdr:row>
      <xdr:rowOff>81280</xdr:rowOff>
    </xdr:to>
    <xdr:cxnSp macro="">
      <xdr:nvCxnSpPr>
        <xdr:cNvPr id="790" name="直線コネクタ 789">
          <a:extLst>
            <a:ext uri="{FF2B5EF4-FFF2-40B4-BE49-F238E27FC236}">
              <a16:creationId xmlns:a16="http://schemas.microsoft.com/office/drawing/2014/main" id="{00000000-0008-0000-1000-000016030000}"/>
            </a:ext>
          </a:extLst>
        </xdr:cNvPr>
        <xdr:cNvCxnSpPr/>
      </xdr:nvCxnSpPr>
      <xdr:spPr>
        <a:xfrm>
          <a:off x="12344400" y="17490440"/>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54610</xdr:rowOff>
    </xdr:from>
    <xdr:to>
      <xdr:col>67</xdr:col>
      <xdr:colOff>101600</xdr:colOff>
      <xdr:row>103</xdr:row>
      <xdr:rowOff>156210</xdr:rowOff>
    </xdr:to>
    <xdr:sp macro="" textlink="">
      <xdr:nvSpPr>
        <xdr:cNvPr id="791" name="楕円 790">
          <a:extLst>
            <a:ext uri="{FF2B5EF4-FFF2-40B4-BE49-F238E27FC236}">
              <a16:creationId xmlns:a16="http://schemas.microsoft.com/office/drawing/2014/main" id="{00000000-0008-0000-1000-000017030000}"/>
            </a:ext>
          </a:extLst>
        </xdr:cNvPr>
        <xdr:cNvSpPr/>
      </xdr:nvSpPr>
      <xdr:spPr>
        <a:xfrm>
          <a:off x="11487150" y="1737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105410</xdr:rowOff>
    </xdr:from>
    <xdr:to>
      <xdr:col>71</xdr:col>
      <xdr:colOff>171450</xdr:colOff>
      <xdr:row>104</xdr:row>
      <xdr:rowOff>2540</xdr:rowOff>
    </xdr:to>
    <xdr:cxnSp macro="">
      <xdr:nvCxnSpPr>
        <xdr:cNvPr id="792" name="直線コネクタ 791">
          <a:extLst>
            <a:ext uri="{FF2B5EF4-FFF2-40B4-BE49-F238E27FC236}">
              <a16:creationId xmlns:a16="http://schemas.microsoft.com/office/drawing/2014/main" id="{00000000-0008-0000-1000-000018030000}"/>
            </a:ext>
          </a:extLst>
        </xdr:cNvPr>
        <xdr:cNvCxnSpPr/>
      </xdr:nvCxnSpPr>
      <xdr:spPr>
        <a:xfrm>
          <a:off x="11537950" y="17421860"/>
          <a:ext cx="8064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71755</xdr:rowOff>
    </xdr:from>
    <xdr:ext cx="403860" cy="259080"/>
    <xdr:sp macro="" textlink="">
      <xdr:nvSpPr>
        <xdr:cNvPr id="793" name="n_1aveValue【庁舎】&#10;有形固定資産減価償却率">
          <a:extLst>
            <a:ext uri="{FF2B5EF4-FFF2-40B4-BE49-F238E27FC236}">
              <a16:creationId xmlns:a16="http://schemas.microsoft.com/office/drawing/2014/main" id="{00000000-0008-0000-1000-000019030000}"/>
            </a:ext>
          </a:extLst>
        </xdr:cNvPr>
        <xdr:cNvSpPr txBox="1"/>
      </xdr:nvSpPr>
      <xdr:spPr>
        <a:xfrm>
          <a:off x="13742035" y="172167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53975</xdr:rowOff>
    </xdr:from>
    <xdr:ext cx="403860" cy="257810"/>
    <xdr:sp macro="" textlink="">
      <xdr:nvSpPr>
        <xdr:cNvPr id="794" name="n_2aveValue【庁舎】&#10;有形固定資産減価償却率">
          <a:extLst>
            <a:ext uri="{FF2B5EF4-FFF2-40B4-BE49-F238E27FC236}">
              <a16:creationId xmlns:a16="http://schemas.microsoft.com/office/drawing/2014/main" id="{00000000-0008-0000-1000-00001A030000}"/>
            </a:ext>
          </a:extLst>
        </xdr:cNvPr>
        <xdr:cNvSpPr txBox="1"/>
      </xdr:nvSpPr>
      <xdr:spPr>
        <a:xfrm>
          <a:off x="12960985" y="171989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31115</xdr:rowOff>
    </xdr:from>
    <xdr:ext cx="405130" cy="257810"/>
    <xdr:sp macro="" textlink="">
      <xdr:nvSpPr>
        <xdr:cNvPr id="795" name="n_3aveValue【庁舎】&#10;有形固定資産減価償却率">
          <a:extLst>
            <a:ext uri="{FF2B5EF4-FFF2-40B4-BE49-F238E27FC236}">
              <a16:creationId xmlns:a16="http://schemas.microsoft.com/office/drawing/2014/main" id="{00000000-0008-0000-1000-00001B030000}"/>
            </a:ext>
          </a:extLst>
        </xdr:cNvPr>
        <xdr:cNvSpPr txBox="1"/>
      </xdr:nvSpPr>
      <xdr:spPr>
        <a:xfrm>
          <a:off x="12167235" y="171761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155575</xdr:rowOff>
    </xdr:from>
    <xdr:ext cx="403860" cy="257810"/>
    <xdr:sp macro="" textlink="">
      <xdr:nvSpPr>
        <xdr:cNvPr id="796" name="n_4aveValue【庁舎】&#10;有形固定資産減価償却率">
          <a:extLst>
            <a:ext uri="{FF2B5EF4-FFF2-40B4-BE49-F238E27FC236}">
              <a16:creationId xmlns:a16="http://schemas.microsoft.com/office/drawing/2014/main" id="{00000000-0008-0000-1000-00001C030000}"/>
            </a:ext>
          </a:extLst>
        </xdr:cNvPr>
        <xdr:cNvSpPr txBox="1"/>
      </xdr:nvSpPr>
      <xdr:spPr>
        <a:xfrm>
          <a:off x="11354435" y="176434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1905</xdr:rowOff>
    </xdr:from>
    <xdr:ext cx="403860" cy="259080"/>
    <xdr:sp macro="" textlink="">
      <xdr:nvSpPr>
        <xdr:cNvPr id="797" name="n_1mainValue【庁舎】&#10;有形固定資産減価償却率">
          <a:extLst>
            <a:ext uri="{FF2B5EF4-FFF2-40B4-BE49-F238E27FC236}">
              <a16:creationId xmlns:a16="http://schemas.microsoft.com/office/drawing/2014/main" id="{00000000-0008-0000-1000-00001D030000}"/>
            </a:ext>
          </a:extLst>
        </xdr:cNvPr>
        <xdr:cNvSpPr txBox="1"/>
      </xdr:nvSpPr>
      <xdr:spPr>
        <a:xfrm>
          <a:off x="13742035" y="176612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123190</xdr:rowOff>
    </xdr:from>
    <xdr:ext cx="403860" cy="257810"/>
    <xdr:sp macro="" textlink="">
      <xdr:nvSpPr>
        <xdr:cNvPr id="798" name="n_2mainValue【庁舎】&#10;有形固定資産減価償却率">
          <a:extLst>
            <a:ext uri="{FF2B5EF4-FFF2-40B4-BE49-F238E27FC236}">
              <a16:creationId xmlns:a16="http://schemas.microsoft.com/office/drawing/2014/main" id="{00000000-0008-0000-1000-00001E030000}"/>
            </a:ext>
          </a:extLst>
        </xdr:cNvPr>
        <xdr:cNvSpPr txBox="1"/>
      </xdr:nvSpPr>
      <xdr:spPr>
        <a:xfrm>
          <a:off x="12960985" y="176110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44450</xdr:rowOff>
    </xdr:from>
    <xdr:ext cx="405130" cy="259080"/>
    <xdr:sp macro="" textlink="">
      <xdr:nvSpPr>
        <xdr:cNvPr id="799" name="n_3mainValue【庁舎】&#10;有形固定資産減価償却率">
          <a:extLst>
            <a:ext uri="{FF2B5EF4-FFF2-40B4-BE49-F238E27FC236}">
              <a16:creationId xmlns:a16="http://schemas.microsoft.com/office/drawing/2014/main" id="{00000000-0008-0000-1000-00001F030000}"/>
            </a:ext>
          </a:extLst>
        </xdr:cNvPr>
        <xdr:cNvSpPr txBox="1"/>
      </xdr:nvSpPr>
      <xdr:spPr>
        <a:xfrm>
          <a:off x="12167235" y="17532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1270</xdr:rowOff>
    </xdr:from>
    <xdr:ext cx="403860" cy="259080"/>
    <xdr:sp macro="" textlink="">
      <xdr:nvSpPr>
        <xdr:cNvPr id="800" name="n_4mainValue【庁舎】&#10;有形固定資産減価償却率">
          <a:extLst>
            <a:ext uri="{FF2B5EF4-FFF2-40B4-BE49-F238E27FC236}">
              <a16:creationId xmlns:a16="http://schemas.microsoft.com/office/drawing/2014/main" id="{00000000-0008-0000-1000-000020030000}"/>
            </a:ext>
          </a:extLst>
        </xdr:cNvPr>
        <xdr:cNvSpPr txBox="1"/>
      </xdr:nvSpPr>
      <xdr:spPr>
        <a:xfrm>
          <a:off x="11354435" y="171462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1000-000021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1000-000022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1000-000023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1000-000024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1000-000025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1000-000026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1000-000027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1000-000028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6440150" y="162306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1000-00002A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7810"/>
    <xdr:sp macro="" textlink="">
      <xdr:nvSpPr>
        <xdr:cNvPr id="812" name="テキスト ボックス 811">
          <a:extLst>
            <a:ext uri="{FF2B5EF4-FFF2-40B4-BE49-F238E27FC236}">
              <a16:creationId xmlns:a16="http://schemas.microsoft.com/office/drawing/2014/main" id="{00000000-0008-0000-1000-00002C030000}"/>
            </a:ext>
          </a:extLst>
        </xdr:cNvPr>
        <xdr:cNvSpPr txBox="1"/>
      </xdr:nvSpPr>
      <xdr:spPr>
        <a:xfrm>
          <a:off x="16048990" y="182384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813" name="直線コネクタ 812">
          <a:extLst>
            <a:ext uri="{FF2B5EF4-FFF2-40B4-BE49-F238E27FC236}">
              <a16:creationId xmlns:a16="http://schemas.microsoft.com/office/drawing/2014/main" id="{00000000-0008-0000-1000-00002D03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814" name="テキスト ボックス 813">
          <a:extLst>
            <a:ext uri="{FF2B5EF4-FFF2-40B4-BE49-F238E27FC236}">
              <a16:creationId xmlns:a16="http://schemas.microsoft.com/office/drawing/2014/main" id="{00000000-0008-0000-1000-00002E030000}"/>
            </a:ext>
          </a:extLst>
        </xdr:cNvPr>
        <xdr:cNvSpPr txBox="1"/>
      </xdr:nvSpPr>
      <xdr:spPr>
        <a:xfrm>
          <a:off x="1604899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7810"/>
    <xdr:sp macro="" textlink="">
      <xdr:nvSpPr>
        <xdr:cNvPr id="816" name="テキスト ボックス 815">
          <a:extLst>
            <a:ext uri="{FF2B5EF4-FFF2-40B4-BE49-F238E27FC236}">
              <a16:creationId xmlns:a16="http://schemas.microsoft.com/office/drawing/2014/main" id="{00000000-0008-0000-1000-000030030000}"/>
            </a:ext>
          </a:extLst>
        </xdr:cNvPr>
        <xdr:cNvSpPr txBox="1"/>
      </xdr:nvSpPr>
      <xdr:spPr>
        <a:xfrm>
          <a:off x="16048990" y="175856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17" name="直線コネクタ 816">
          <a:extLst>
            <a:ext uri="{FF2B5EF4-FFF2-40B4-BE49-F238E27FC236}">
              <a16:creationId xmlns:a16="http://schemas.microsoft.com/office/drawing/2014/main" id="{00000000-0008-0000-1000-00003103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818" name="テキスト ボックス 817">
          <a:extLst>
            <a:ext uri="{FF2B5EF4-FFF2-40B4-BE49-F238E27FC236}">
              <a16:creationId xmlns:a16="http://schemas.microsoft.com/office/drawing/2014/main" id="{00000000-0008-0000-1000-000032030000}"/>
            </a:ext>
          </a:extLst>
        </xdr:cNvPr>
        <xdr:cNvSpPr txBox="1"/>
      </xdr:nvSpPr>
      <xdr:spPr>
        <a:xfrm>
          <a:off x="1604899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820" name="テキスト ボックス 819">
          <a:extLst>
            <a:ext uri="{FF2B5EF4-FFF2-40B4-BE49-F238E27FC236}">
              <a16:creationId xmlns:a16="http://schemas.microsoft.com/office/drawing/2014/main" id="{00000000-0008-0000-1000-000034030000}"/>
            </a:ext>
          </a:extLst>
        </xdr:cNvPr>
        <xdr:cNvSpPr txBox="1"/>
      </xdr:nvSpPr>
      <xdr:spPr>
        <a:xfrm>
          <a:off x="1604899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781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6048990" y="166052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00000000-0008-0000-1000-000037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24" name="テキスト ボックス 823">
          <a:extLst>
            <a:ext uri="{FF2B5EF4-FFF2-40B4-BE49-F238E27FC236}">
              <a16:creationId xmlns:a16="http://schemas.microsoft.com/office/drawing/2014/main" id="{00000000-0008-0000-1000-000038030000}"/>
            </a:ext>
          </a:extLst>
        </xdr:cNvPr>
        <xdr:cNvSpPr txBox="1"/>
      </xdr:nvSpPr>
      <xdr:spPr>
        <a:xfrm>
          <a:off x="1604899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00000000-0008-0000-1000-000039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73025</xdr:rowOff>
    </xdr:to>
    <xdr:cxnSp macro="">
      <xdr:nvCxnSpPr>
        <xdr:cNvPr id="826" name="直線コネクタ 825">
          <a:extLst>
            <a:ext uri="{FF2B5EF4-FFF2-40B4-BE49-F238E27FC236}">
              <a16:creationId xmlns:a16="http://schemas.microsoft.com/office/drawing/2014/main" id="{00000000-0008-0000-1000-00003A030000}"/>
            </a:ext>
          </a:extLst>
        </xdr:cNvPr>
        <xdr:cNvCxnSpPr/>
      </xdr:nvCxnSpPr>
      <xdr:spPr>
        <a:xfrm flipV="1">
          <a:off x="19951065" y="169062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76835</xdr:rowOff>
    </xdr:from>
    <xdr:ext cx="468630" cy="257810"/>
    <xdr:sp macro="" textlink="">
      <xdr:nvSpPr>
        <xdr:cNvPr id="827" name="【庁舎】&#10;一人当たり面積最小値テキスト">
          <a:extLst>
            <a:ext uri="{FF2B5EF4-FFF2-40B4-BE49-F238E27FC236}">
              <a16:creationId xmlns:a16="http://schemas.microsoft.com/office/drawing/2014/main" id="{00000000-0008-0000-1000-00003B030000}"/>
            </a:ext>
          </a:extLst>
        </xdr:cNvPr>
        <xdr:cNvSpPr txBox="1"/>
      </xdr:nvSpPr>
      <xdr:spPr>
        <a:xfrm>
          <a:off x="19989800" y="182505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73025</xdr:rowOff>
    </xdr:from>
    <xdr:to>
      <xdr:col>116</xdr:col>
      <xdr:colOff>152400</xdr:colOff>
      <xdr:row>108</xdr:row>
      <xdr:rowOff>73025</xdr:rowOff>
    </xdr:to>
    <xdr:cxnSp macro="">
      <xdr:nvCxnSpPr>
        <xdr:cNvPr id="828" name="直線コネクタ 827">
          <a:extLst>
            <a:ext uri="{FF2B5EF4-FFF2-40B4-BE49-F238E27FC236}">
              <a16:creationId xmlns:a16="http://schemas.microsoft.com/office/drawing/2014/main" id="{00000000-0008-0000-1000-00003C030000}"/>
            </a:ext>
          </a:extLst>
        </xdr:cNvPr>
        <xdr:cNvCxnSpPr/>
      </xdr:nvCxnSpPr>
      <xdr:spPr>
        <a:xfrm>
          <a:off x="19881850" y="1824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8630" cy="259080"/>
    <xdr:sp macro="" textlink="">
      <xdr:nvSpPr>
        <xdr:cNvPr id="829" name="【庁舎】&#10;一人当たり面積最大値テキスト">
          <a:extLst>
            <a:ext uri="{FF2B5EF4-FFF2-40B4-BE49-F238E27FC236}">
              <a16:creationId xmlns:a16="http://schemas.microsoft.com/office/drawing/2014/main" id="{00000000-0008-0000-1000-00003D030000}"/>
            </a:ext>
          </a:extLst>
        </xdr:cNvPr>
        <xdr:cNvSpPr txBox="1"/>
      </xdr:nvSpPr>
      <xdr:spPr>
        <a:xfrm>
          <a:off x="19989800" y="16681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a:off x="19881850" y="1690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8630" cy="258445"/>
    <xdr:sp macro="" textlink="">
      <xdr:nvSpPr>
        <xdr:cNvPr id="831" name="【庁舎】&#10;一人当たり面積平均値テキスト">
          <a:extLst>
            <a:ext uri="{FF2B5EF4-FFF2-40B4-BE49-F238E27FC236}">
              <a16:creationId xmlns:a16="http://schemas.microsoft.com/office/drawing/2014/main" id="{00000000-0008-0000-1000-00003F030000}"/>
            </a:ext>
          </a:extLst>
        </xdr:cNvPr>
        <xdr:cNvSpPr txBox="1"/>
      </xdr:nvSpPr>
      <xdr:spPr>
        <a:xfrm>
          <a:off x="19989800" y="1767014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159385</xdr:rowOff>
    </xdr:from>
    <xdr:to>
      <xdr:col>116</xdr:col>
      <xdr:colOff>114300</xdr:colOff>
      <xdr:row>106</xdr:row>
      <xdr:rowOff>89535</xdr:rowOff>
    </xdr:to>
    <xdr:sp macro="" textlink="">
      <xdr:nvSpPr>
        <xdr:cNvPr id="832" name="フローチャート: 判断 831">
          <a:extLst>
            <a:ext uri="{FF2B5EF4-FFF2-40B4-BE49-F238E27FC236}">
              <a16:creationId xmlns:a16="http://schemas.microsoft.com/office/drawing/2014/main" id="{00000000-0008-0000-1000-000040030000}"/>
            </a:ext>
          </a:extLst>
        </xdr:cNvPr>
        <xdr:cNvSpPr/>
      </xdr:nvSpPr>
      <xdr:spPr>
        <a:xfrm>
          <a:off x="19900900" y="178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2540</xdr:rowOff>
    </xdr:from>
    <xdr:to>
      <xdr:col>112</xdr:col>
      <xdr:colOff>38100</xdr:colOff>
      <xdr:row>106</xdr:row>
      <xdr:rowOff>104140</xdr:rowOff>
    </xdr:to>
    <xdr:sp macro="" textlink="">
      <xdr:nvSpPr>
        <xdr:cNvPr id="833" name="フローチャート: 判断 832">
          <a:extLst>
            <a:ext uri="{FF2B5EF4-FFF2-40B4-BE49-F238E27FC236}">
              <a16:creationId xmlns:a16="http://schemas.microsoft.com/office/drawing/2014/main" id="{00000000-0008-0000-1000-000041030000}"/>
            </a:ext>
          </a:extLst>
        </xdr:cNvPr>
        <xdr:cNvSpPr/>
      </xdr:nvSpPr>
      <xdr:spPr>
        <a:xfrm>
          <a:off x="19157950" y="17833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12065</xdr:rowOff>
    </xdr:from>
    <xdr:to>
      <xdr:col>107</xdr:col>
      <xdr:colOff>101600</xdr:colOff>
      <xdr:row>106</xdr:row>
      <xdr:rowOff>113665</xdr:rowOff>
    </xdr:to>
    <xdr:sp macro="" textlink="">
      <xdr:nvSpPr>
        <xdr:cNvPr id="834" name="フローチャート: 判断 833">
          <a:extLst>
            <a:ext uri="{FF2B5EF4-FFF2-40B4-BE49-F238E27FC236}">
              <a16:creationId xmlns:a16="http://schemas.microsoft.com/office/drawing/2014/main" id="{00000000-0008-0000-1000-000042030000}"/>
            </a:ext>
          </a:extLst>
        </xdr:cNvPr>
        <xdr:cNvSpPr/>
      </xdr:nvSpPr>
      <xdr:spPr>
        <a:xfrm>
          <a:off x="1834515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29210</xdr:rowOff>
    </xdr:from>
    <xdr:to>
      <xdr:col>102</xdr:col>
      <xdr:colOff>165100</xdr:colOff>
      <xdr:row>106</xdr:row>
      <xdr:rowOff>130175</xdr:rowOff>
    </xdr:to>
    <xdr:sp macro="" textlink="">
      <xdr:nvSpPr>
        <xdr:cNvPr id="835" name="フローチャート: 判断 834">
          <a:extLst>
            <a:ext uri="{FF2B5EF4-FFF2-40B4-BE49-F238E27FC236}">
              <a16:creationId xmlns:a16="http://schemas.microsoft.com/office/drawing/2014/main" id="{00000000-0008-0000-1000-000043030000}"/>
            </a:ext>
          </a:extLst>
        </xdr:cNvPr>
        <xdr:cNvSpPr/>
      </xdr:nvSpPr>
      <xdr:spPr>
        <a:xfrm>
          <a:off x="175514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8890</xdr:rowOff>
    </xdr:from>
    <xdr:to>
      <xdr:col>98</xdr:col>
      <xdr:colOff>38100</xdr:colOff>
      <xdr:row>106</xdr:row>
      <xdr:rowOff>110490</xdr:rowOff>
    </xdr:to>
    <xdr:sp macro="" textlink="">
      <xdr:nvSpPr>
        <xdr:cNvPr id="836" name="フローチャート: 判断 835">
          <a:extLst>
            <a:ext uri="{FF2B5EF4-FFF2-40B4-BE49-F238E27FC236}">
              <a16:creationId xmlns:a16="http://schemas.microsoft.com/office/drawing/2014/main" id="{00000000-0008-0000-1000-000044030000}"/>
            </a:ext>
          </a:extLst>
        </xdr:cNvPr>
        <xdr:cNvSpPr/>
      </xdr:nvSpPr>
      <xdr:spPr>
        <a:xfrm>
          <a:off x="16757650" y="17839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00000000-0008-0000-1000-000045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39" name="テキスト ボックス 838">
          <a:extLst>
            <a:ext uri="{FF2B5EF4-FFF2-40B4-BE49-F238E27FC236}">
              <a16:creationId xmlns:a16="http://schemas.microsoft.com/office/drawing/2014/main" id="{00000000-0008-0000-1000-000047030000}"/>
            </a:ext>
          </a:extLst>
        </xdr:cNvPr>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00000000-0008-0000-1000-000049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56515</xdr:rowOff>
    </xdr:from>
    <xdr:to>
      <xdr:col>116</xdr:col>
      <xdr:colOff>114300</xdr:colOff>
      <xdr:row>106</xdr:row>
      <xdr:rowOff>158115</xdr:rowOff>
    </xdr:to>
    <xdr:sp macro="" textlink="">
      <xdr:nvSpPr>
        <xdr:cNvPr id="842" name="楕円 841">
          <a:extLst>
            <a:ext uri="{FF2B5EF4-FFF2-40B4-BE49-F238E27FC236}">
              <a16:creationId xmlns:a16="http://schemas.microsoft.com/office/drawing/2014/main" id="{00000000-0008-0000-1000-00004A030000}"/>
            </a:ext>
          </a:extLst>
        </xdr:cNvPr>
        <xdr:cNvSpPr/>
      </xdr:nvSpPr>
      <xdr:spPr>
        <a:xfrm>
          <a:off x="19900900" y="178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34925</xdr:rowOff>
    </xdr:from>
    <xdr:ext cx="468630" cy="259080"/>
    <xdr:sp macro="" textlink="">
      <xdr:nvSpPr>
        <xdr:cNvPr id="843" name="【庁舎】&#10;一人当たり面積該当値テキスト">
          <a:extLst>
            <a:ext uri="{FF2B5EF4-FFF2-40B4-BE49-F238E27FC236}">
              <a16:creationId xmlns:a16="http://schemas.microsoft.com/office/drawing/2014/main" id="{00000000-0008-0000-1000-00004B030000}"/>
            </a:ext>
          </a:extLst>
        </xdr:cNvPr>
        <xdr:cNvSpPr txBox="1"/>
      </xdr:nvSpPr>
      <xdr:spPr>
        <a:xfrm>
          <a:off x="19989800" y="178657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79375</xdr:rowOff>
    </xdr:from>
    <xdr:to>
      <xdr:col>112</xdr:col>
      <xdr:colOff>38100</xdr:colOff>
      <xdr:row>107</xdr:row>
      <xdr:rowOff>9525</xdr:rowOff>
    </xdr:to>
    <xdr:sp macro="" textlink="">
      <xdr:nvSpPr>
        <xdr:cNvPr id="844" name="楕円 843">
          <a:extLst>
            <a:ext uri="{FF2B5EF4-FFF2-40B4-BE49-F238E27FC236}">
              <a16:creationId xmlns:a16="http://schemas.microsoft.com/office/drawing/2014/main" id="{00000000-0008-0000-1000-00004C030000}"/>
            </a:ext>
          </a:extLst>
        </xdr:cNvPr>
        <xdr:cNvSpPr/>
      </xdr:nvSpPr>
      <xdr:spPr>
        <a:xfrm>
          <a:off x="19157950" y="179101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107315</xdr:rowOff>
    </xdr:from>
    <xdr:to>
      <xdr:col>116</xdr:col>
      <xdr:colOff>63500</xdr:colOff>
      <xdr:row>106</xdr:row>
      <xdr:rowOff>130175</xdr:rowOff>
    </xdr:to>
    <xdr:cxnSp macro="">
      <xdr:nvCxnSpPr>
        <xdr:cNvPr id="845" name="直線コネクタ 844">
          <a:extLst>
            <a:ext uri="{FF2B5EF4-FFF2-40B4-BE49-F238E27FC236}">
              <a16:creationId xmlns:a16="http://schemas.microsoft.com/office/drawing/2014/main" id="{00000000-0008-0000-1000-00004D030000}"/>
            </a:ext>
          </a:extLst>
        </xdr:cNvPr>
        <xdr:cNvCxnSpPr/>
      </xdr:nvCxnSpPr>
      <xdr:spPr>
        <a:xfrm flipV="1">
          <a:off x="19202400" y="1793811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69215</xdr:rowOff>
    </xdr:from>
    <xdr:to>
      <xdr:col>107</xdr:col>
      <xdr:colOff>101600</xdr:colOff>
      <xdr:row>106</xdr:row>
      <xdr:rowOff>170815</xdr:rowOff>
    </xdr:to>
    <xdr:sp macro="" textlink="">
      <xdr:nvSpPr>
        <xdr:cNvPr id="846" name="楕円 845">
          <a:extLst>
            <a:ext uri="{FF2B5EF4-FFF2-40B4-BE49-F238E27FC236}">
              <a16:creationId xmlns:a16="http://schemas.microsoft.com/office/drawing/2014/main" id="{00000000-0008-0000-1000-00004E030000}"/>
            </a:ext>
          </a:extLst>
        </xdr:cNvPr>
        <xdr:cNvSpPr/>
      </xdr:nvSpPr>
      <xdr:spPr>
        <a:xfrm>
          <a:off x="18345150"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120650</xdr:rowOff>
    </xdr:from>
    <xdr:to>
      <xdr:col>111</xdr:col>
      <xdr:colOff>171450</xdr:colOff>
      <xdr:row>106</xdr:row>
      <xdr:rowOff>130175</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a:off x="18395950" y="1795145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48" name="楕円 847">
          <a:extLst>
            <a:ext uri="{FF2B5EF4-FFF2-40B4-BE49-F238E27FC236}">
              <a16:creationId xmlns:a16="http://schemas.microsoft.com/office/drawing/2014/main" id="{00000000-0008-0000-1000-000050030000}"/>
            </a:ext>
          </a:extLst>
        </xdr:cNvPr>
        <xdr:cNvSpPr/>
      </xdr:nvSpPr>
      <xdr:spPr>
        <a:xfrm>
          <a:off x="175514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120650</xdr:rowOff>
    </xdr:from>
    <xdr:to>
      <xdr:col>107</xdr:col>
      <xdr:colOff>50800</xdr:colOff>
      <xdr:row>106</xdr:row>
      <xdr:rowOff>144780</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flipV="1">
          <a:off x="17602200" y="1795145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99060</xdr:rowOff>
    </xdr:from>
    <xdr:to>
      <xdr:col>98</xdr:col>
      <xdr:colOff>38100</xdr:colOff>
      <xdr:row>107</xdr:row>
      <xdr:rowOff>29210</xdr:rowOff>
    </xdr:to>
    <xdr:sp macro="" textlink="">
      <xdr:nvSpPr>
        <xdr:cNvPr id="850" name="楕円 849">
          <a:extLst>
            <a:ext uri="{FF2B5EF4-FFF2-40B4-BE49-F238E27FC236}">
              <a16:creationId xmlns:a16="http://schemas.microsoft.com/office/drawing/2014/main" id="{00000000-0008-0000-1000-000052030000}"/>
            </a:ext>
          </a:extLst>
        </xdr:cNvPr>
        <xdr:cNvSpPr/>
      </xdr:nvSpPr>
      <xdr:spPr>
        <a:xfrm>
          <a:off x="16757650" y="17929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144780</xdr:rowOff>
    </xdr:from>
    <xdr:to>
      <xdr:col>102</xdr:col>
      <xdr:colOff>114300</xdr:colOff>
      <xdr:row>106</xdr:row>
      <xdr:rowOff>149860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flipV="1">
          <a:off x="16802100" y="1797558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120650</xdr:rowOff>
    </xdr:from>
    <xdr:ext cx="469900" cy="257810"/>
    <xdr:sp macro="" textlink="">
      <xdr:nvSpPr>
        <xdr:cNvPr id="852" name="n_1aveValue【庁舎】&#10;一人当たり面積">
          <a:extLst>
            <a:ext uri="{FF2B5EF4-FFF2-40B4-BE49-F238E27FC236}">
              <a16:creationId xmlns:a16="http://schemas.microsoft.com/office/drawing/2014/main" id="{00000000-0008-0000-1000-000054030000}"/>
            </a:ext>
          </a:extLst>
        </xdr:cNvPr>
        <xdr:cNvSpPr txBox="1"/>
      </xdr:nvSpPr>
      <xdr:spPr>
        <a:xfrm>
          <a:off x="18980150" y="176085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130175</xdr:rowOff>
    </xdr:from>
    <xdr:ext cx="469900" cy="259080"/>
    <xdr:sp macro="" textlink="">
      <xdr:nvSpPr>
        <xdr:cNvPr id="853" name="n_2aveValue【庁舎】&#10;一人当たり面積">
          <a:extLst>
            <a:ext uri="{FF2B5EF4-FFF2-40B4-BE49-F238E27FC236}">
              <a16:creationId xmlns:a16="http://schemas.microsoft.com/office/drawing/2014/main" id="{00000000-0008-0000-1000-000055030000}"/>
            </a:ext>
          </a:extLst>
        </xdr:cNvPr>
        <xdr:cNvSpPr txBox="1"/>
      </xdr:nvSpPr>
      <xdr:spPr>
        <a:xfrm>
          <a:off x="1818005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146685</xdr:rowOff>
    </xdr:from>
    <xdr:ext cx="469900" cy="257810"/>
    <xdr:sp macro="" textlink="">
      <xdr:nvSpPr>
        <xdr:cNvPr id="854" name="n_3aveValue【庁舎】&#10;一人当たり面積">
          <a:extLst>
            <a:ext uri="{FF2B5EF4-FFF2-40B4-BE49-F238E27FC236}">
              <a16:creationId xmlns:a16="http://schemas.microsoft.com/office/drawing/2014/main" id="{00000000-0008-0000-1000-000056030000}"/>
            </a:ext>
          </a:extLst>
        </xdr:cNvPr>
        <xdr:cNvSpPr txBox="1"/>
      </xdr:nvSpPr>
      <xdr:spPr>
        <a:xfrm>
          <a:off x="17386300" y="176345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127000</xdr:rowOff>
    </xdr:from>
    <xdr:ext cx="469900" cy="259080"/>
    <xdr:sp macro="" textlink="">
      <xdr:nvSpPr>
        <xdr:cNvPr id="855" name="n_4aveValue【庁舎】&#10;一人当たり面積">
          <a:extLst>
            <a:ext uri="{FF2B5EF4-FFF2-40B4-BE49-F238E27FC236}">
              <a16:creationId xmlns:a16="http://schemas.microsoft.com/office/drawing/2014/main" id="{00000000-0008-0000-1000-000057030000}"/>
            </a:ext>
          </a:extLst>
        </xdr:cNvPr>
        <xdr:cNvSpPr txBox="1"/>
      </xdr:nvSpPr>
      <xdr:spPr>
        <a:xfrm>
          <a:off x="16592550" y="1761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635</xdr:rowOff>
    </xdr:from>
    <xdr:ext cx="469900" cy="259080"/>
    <xdr:sp macro="" textlink="">
      <xdr:nvSpPr>
        <xdr:cNvPr id="856" name="n_1mainValue【庁舎】&#10;一人当たり面積">
          <a:extLst>
            <a:ext uri="{FF2B5EF4-FFF2-40B4-BE49-F238E27FC236}">
              <a16:creationId xmlns:a16="http://schemas.microsoft.com/office/drawing/2014/main" id="{00000000-0008-0000-1000-000058030000}"/>
            </a:ext>
          </a:extLst>
        </xdr:cNvPr>
        <xdr:cNvSpPr txBox="1"/>
      </xdr:nvSpPr>
      <xdr:spPr>
        <a:xfrm>
          <a:off x="18980150" y="18002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161925</xdr:rowOff>
    </xdr:from>
    <xdr:ext cx="469900" cy="259080"/>
    <xdr:sp macro="" textlink="">
      <xdr:nvSpPr>
        <xdr:cNvPr id="857" name="n_2mainValue【庁舎】&#10;一人当たり面積">
          <a:extLst>
            <a:ext uri="{FF2B5EF4-FFF2-40B4-BE49-F238E27FC236}">
              <a16:creationId xmlns:a16="http://schemas.microsoft.com/office/drawing/2014/main" id="{00000000-0008-0000-1000-000059030000}"/>
            </a:ext>
          </a:extLst>
        </xdr:cNvPr>
        <xdr:cNvSpPr txBox="1"/>
      </xdr:nvSpPr>
      <xdr:spPr>
        <a:xfrm>
          <a:off x="18180050" y="17992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15240</xdr:rowOff>
    </xdr:from>
    <xdr:ext cx="469900" cy="259080"/>
    <xdr:sp macro="" textlink="">
      <xdr:nvSpPr>
        <xdr:cNvPr id="858" name="n_3mainValue【庁舎】&#10;一人当たり面積">
          <a:extLst>
            <a:ext uri="{FF2B5EF4-FFF2-40B4-BE49-F238E27FC236}">
              <a16:creationId xmlns:a16="http://schemas.microsoft.com/office/drawing/2014/main" id="{00000000-0008-0000-1000-00005A030000}"/>
            </a:ext>
          </a:extLst>
        </xdr:cNvPr>
        <xdr:cNvSpPr txBox="1"/>
      </xdr:nvSpPr>
      <xdr:spPr>
        <a:xfrm>
          <a:off x="17386300" y="1801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20320</xdr:rowOff>
    </xdr:from>
    <xdr:ext cx="469900" cy="257810"/>
    <xdr:sp macro="" textlink="">
      <xdr:nvSpPr>
        <xdr:cNvPr id="859" name="n_4mainValue【庁舎】&#10;一人当たり面積">
          <a:extLst>
            <a:ext uri="{FF2B5EF4-FFF2-40B4-BE49-F238E27FC236}">
              <a16:creationId xmlns:a16="http://schemas.microsoft.com/office/drawing/2014/main" id="{00000000-0008-0000-1000-00005B030000}"/>
            </a:ext>
          </a:extLst>
        </xdr:cNvPr>
        <xdr:cNvSpPr txBox="1"/>
      </xdr:nvSpPr>
      <xdr:spPr>
        <a:xfrm>
          <a:off x="16592550" y="18022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00000000-0008-0000-1000-00005C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00000000-0008-0000-1000-00005D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00000000-0008-0000-1000-00005E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有形固定資産減価償却率が特に高くなっている施設は、図書館、体育館・プール、福祉施設、消防施設であり、特に低くなっている施設は、市民会館である。市民会館については、平成２８年度に文化会館が完成したことにより数値は低くなっている。各施設において、公共施設等総合管理計画に基づき計画的な老朽化対策に取り組み、長寿命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39" t="s">
        <v>119</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4" x14ac:dyDescent="0.2">
      <c r="B2" s="3" t="s">
        <v>120</v>
      </c>
      <c r="C2" s="3"/>
      <c r="D2" s="10"/>
    </row>
    <row r="3" spans="1:119" ht="18.75" customHeight="1" x14ac:dyDescent="0.2">
      <c r="A3" s="2"/>
      <c r="B3" s="483" t="s">
        <v>121</v>
      </c>
      <c r="C3" s="484"/>
      <c r="D3" s="484"/>
      <c r="E3" s="485"/>
      <c r="F3" s="485"/>
      <c r="G3" s="485"/>
      <c r="H3" s="485"/>
      <c r="I3" s="485"/>
      <c r="J3" s="485"/>
      <c r="K3" s="485"/>
      <c r="L3" s="485" t="s">
        <v>123</v>
      </c>
      <c r="M3" s="485"/>
      <c r="N3" s="485"/>
      <c r="O3" s="485"/>
      <c r="P3" s="485"/>
      <c r="Q3" s="485"/>
      <c r="R3" s="492"/>
      <c r="S3" s="492"/>
      <c r="T3" s="492"/>
      <c r="U3" s="492"/>
      <c r="V3" s="493"/>
      <c r="W3" s="343" t="s">
        <v>124</v>
      </c>
      <c r="X3" s="344"/>
      <c r="Y3" s="344"/>
      <c r="Z3" s="344"/>
      <c r="AA3" s="344"/>
      <c r="AB3" s="484"/>
      <c r="AC3" s="492" t="s">
        <v>125</v>
      </c>
      <c r="AD3" s="344"/>
      <c r="AE3" s="344"/>
      <c r="AF3" s="344"/>
      <c r="AG3" s="344"/>
      <c r="AH3" s="344"/>
      <c r="AI3" s="344"/>
      <c r="AJ3" s="344"/>
      <c r="AK3" s="344"/>
      <c r="AL3" s="345"/>
      <c r="AM3" s="343" t="s">
        <v>126</v>
      </c>
      <c r="AN3" s="344"/>
      <c r="AO3" s="344"/>
      <c r="AP3" s="344"/>
      <c r="AQ3" s="344"/>
      <c r="AR3" s="344"/>
      <c r="AS3" s="344"/>
      <c r="AT3" s="344"/>
      <c r="AU3" s="344"/>
      <c r="AV3" s="344"/>
      <c r="AW3" s="344"/>
      <c r="AX3" s="345"/>
      <c r="AY3" s="340" t="s">
        <v>3</v>
      </c>
      <c r="AZ3" s="341"/>
      <c r="BA3" s="341"/>
      <c r="BB3" s="341"/>
      <c r="BC3" s="341"/>
      <c r="BD3" s="341"/>
      <c r="BE3" s="341"/>
      <c r="BF3" s="341"/>
      <c r="BG3" s="341"/>
      <c r="BH3" s="341"/>
      <c r="BI3" s="341"/>
      <c r="BJ3" s="341"/>
      <c r="BK3" s="341"/>
      <c r="BL3" s="341"/>
      <c r="BM3" s="342"/>
      <c r="BN3" s="343" t="s">
        <v>55</v>
      </c>
      <c r="BO3" s="344"/>
      <c r="BP3" s="344"/>
      <c r="BQ3" s="344"/>
      <c r="BR3" s="344"/>
      <c r="BS3" s="344"/>
      <c r="BT3" s="344"/>
      <c r="BU3" s="345"/>
      <c r="BV3" s="343" t="s">
        <v>130</v>
      </c>
      <c r="BW3" s="344"/>
      <c r="BX3" s="344"/>
      <c r="BY3" s="344"/>
      <c r="BZ3" s="344"/>
      <c r="CA3" s="344"/>
      <c r="CB3" s="344"/>
      <c r="CC3" s="345"/>
      <c r="CD3" s="340" t="s">
        <v>3</v>
      </c>
      <c r="CE3" s="341"/>
      <c r="CF3" s="341"/>
      <c r="CG3" s="341"/>
      <c r="CH3" s="341"/>
      <c r="CI3" s="341"/>
      <c r="CJ3" s="341"/>
      <c r="CK3" s="341"/>
      <c r="CL3" s="341"/>
      <c r="CM3" s="341"/>
      <c r="CN3" s="341"/>
      <c r="CO3" s="341"/>
      <c r="CP3" s="341"/>
      <c r="CQ3" s="341"/>
      <c r="CR3" s="341"/>
      <c r="CS3" s="342"/>
      <c r="CT3" s="343" t="s">
        <v>131</v>
      </c>
      <c r="CU3" s="344"/>
      <c r="CV3" s="344"/>
      <c r="CW3" s="344"/>
      <c r="CX3" s="344"/>
      <c r="CY3" s="344"/>
      <c r="CZ3" s="344"/>
      <c r="DA3" s="345"/>
      <c r="DB3" s="343" t="s">
        <v>134</v>
      </c>
      <c r="DC3" s="344"/>
      <c r="DD3" s="344"/>
      <c r="DE3" s="344"/>
      <c r="DF3" s="344"/>
      <c r="DG3" s="344"/>
      <c r="DH3" s="344"/>
      <c r="DI3" s="345"/>
    </row>
    <row r="4" spans="1:119" ht="18.75" customHeight="1" x14ac:dyDescent="0.2">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135</v>
      </c>
      <c r="AZ4" s="347"/>
      <c r="BA4" s="347"/>
      <c r="BB4" s="347"/>
      <c r="BC4" s="347"/>
      <c r="BD4" s="347"/>
      <c r="BE4" s="347"/>
      <c r="BF4" s="347"/>
      <c r="BG4" s="347"/>
      <c r="BH4" s="347"/>
      <c r="BI4" s="347"/>
      <c r="BJ4" s="347"/>
      <c r="BK4" s="347"/>
      <c r="BL4" s="347"/>
      <c r="BM4" s="348"/>
      <c r="BN4" s="349">
        <v>14864682</v>
      </c>
      <c r="BO4" s="350"/>
      <c r="BP4" s="350"/>
      <c r="BQ4" s="350"/>
      <c r="BR4" s="350"/>
      <c r="BS4" s="350"/>
      <c r="BT4" s="350"/>
      <c r="BU4" s="351"/>
      <c r="BV4" s="349">
        <v>14822691</v>
      </c>
      <c r="BW4" s="350"/>
      <c r="BX4" s="350"/>
      <c r="BY4" s="350"/>
      <c r="BZ4" s="350"/>
      <c r="CA4" s="350"/>
      <c r="CB4" s="350"/>
      <c r="CC4" s="351"/>
      <c r="CD4" s="352" t="s">
        <v>137</v>
      </c>
      <c r="CE4" s="353"/>
      <c r="CF4" s="353"/>
      <c r="CG4" s="353"/>
      <c r="CH4" s="353"/>
      <c r="CI4" s="353"/>
      <c r="CJ4" s="353"/>
      <c r="CK4" s="353"/>
      <c r="CL4" s="353"/>
      <c r="CM4" s="353"/>
      <c r="CN4" s="353"/>
      <c r="CO4" s="353"/>
      <c r="CP4" s="353"/>
      <c r="CQ4" s="353"/>
      <c r="CR4" s="353"/>
      <c r="CS4" s="354"/>
      <c r="CT4" s="355">
        <v>4.8</v>
      </c>
      <c r="CU4" s="356"/>
      <c r="CV4" s="356"/>
      <c r="CW4" s="356"/>
      <c r="CX4" s="356"/>
      <c r="CY4" s="356"/>
      <c r="CZ4" s="356"/>
      <c r="DA4" s="357"/>
      <c r="DB4" s="355">
        <v>4.8</v>
      </c>
      <c r="DC4" s="356"/>
      <c r="DD4" s="356"/>
      <c r="DE4" s="356"/>
      <c r="DF4" s="356"/>
      <c r="DG4" s="356"/>
      <c r="DH4" s="356"/>
      <c r="DI4" s="357"/>
    </row>
    <row r="5" spans="1:119" ht="18.75" customHeight="1" x14ac:dyDescent="0.2">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138</v>
      </c>
      <c r="AN5" s="359"/>
      <c r="AO5" s="359"/>
      <c r="AP5" s="359"/>
      <c r="AQ5" s="359"/>
      <c r="AR5" s="359"/>
      <c r="AS5" s="359"/>
      <c r="AT5" s="360"/>
      <c r="AU5" s="361" t="s">
        <v>139</v>
      </c>
      <c r="AV5" s="362"/>
      <c r="AW5" s="362"/>
      <c r="AX5" s="362"/>
      <c r="AY5" s="363" t="s">
        <v>140</v>
      </c>
      <c r="AZ5" s="364"/>
      <c r="BA5" s="364"/>
      <c r="BB5" s="364"/>
      <c r="BC5" s="364"/>
      <c r="BD5" s="364"/>
      <c r="BE5" s="364"/>
      <c r="BF5" s="364"/>
      <c r="BG5" s="364"/>
      <c r="BH5" s="364"/>
      <c r="BI5" s="364"/>
      <c r="BJ5" s="364"/>
      <c r="BK5" s="364"/>
      <c r="BL5" s="364"/>
      <c r="BM5" s="365"/>
      <c r="BN5" s="366">
        <v>14247981</v>
      </c>
      <c r="BO5" s="367"/>
      <c r="BP5" s="367"/>
      <c r="BQ5" s="367"/>
      <c r="BR5" s="367"/>
      <c r="BS5" s="367"/>
      <c r="BT5" s="367"/>
      <c r="BU5" s="368"/>
      <c r="BV5" s="366">
        <v>14343769</v>
      </c>
      <c r="BW5" s="367"/>
      <c r="BX5" s="367"/>
      <c r="BY5" s="367"/>
      <c r="BZ5" s="367"/>
      <c r="CA5" s="367"/>
      <c r="CB5" s="367"/>
      <c r="CC5" s="368"/>
      <c r="CD5" s="369" t="s">
        <v>143</v>
      </c>
      <c r="CE5" s="370"/>
      <c r="CF5" s="370"/>
      <c r="CG5" s="370"/>
      <c r="CH5" s="370"/>
      <c r="CI5" s="370"/>
      <c r="CJ5" s="370"/>
      <c r="CK5" s="370"/>
      <c r="CL5" s="370"/>
      <c r="CM5" s="370"/>
      <c r="CN5" s="370"/>
      <c r="CO5" s="370"/>
      <c r="CP5" s="370"/>
      <c r="CQ5" s="370"/>
      <c r="CR5" s="370"/>
      <c r="CS5" s="371"/>
      <c r="CT5" s="372">
        <v>93.9</v>
      </c>
      <c r="CU5" s="373"/>
      <c r="CV5" s="373"/>
      <c r="CW5" s="373"/>
      <c r="CX5" s="373"/>
      <c r="CY5" s="373"/>
      <c r="CZ5" s="373"/>
      <c r="DA5" s="374"/>
      <c r="DB5" s="372">
        <v>98.9</v>
      </c>
      <c r="DC5" s="373"/>
      <c r="DD5" s="373"/>
      <c r="DE5" s="373"/>
      <c r="DF5" s="373"/>
      <c r="DG5" s="373"/>
      <c r="DH5" s="373"/>
      <c r="DI5" s="374"/>
    </row>
    <row r="6" spans="1:119" ht="18.75" customHeight="1" x14ac:dyDescent="0.2">
      <c r="A6" s="2"/>
      <c r="B6" s="503" t="s">
        <v>144</v>
      </c>
      <c r="C6" s="504"/>
      <c r="D6" s="504"/>
      <c r="E6" s="505"/>
      <c r="F6" s="505"/>
      <c r="G6" s="505"/>
      <c r="H6" s="505"/>
      <c r="I6" s="505"/>
      <c r="J6" s="505"/>
      <c r="K6" s="505"/>
      <c r="L6" s="505" t="s">
        <v>146</v>
      </c>
      <c r="M6" s="505"/>
      <c r="N6" s="505"/>
      <c r="O6" s="505"/>
      <c r="P6" s="505"/>
      <c r="Q6" s="505"/>
      <c r="R6" s="509"/>
      <c r="S6" s="509"/>
      <c r="T6" s="509"/>
      <c r="U6" s="509"/>
      <c r="V6" s="510"/>
      <c r="W6" s="513" t="s">
        <v>148</v>
      </c>
      <c r="X6" s="514"/>
      <c r="Y6" s="514"/>
      <c r="Z6" s="514"/>
      <c r="AA6" s="514"/>
      <c r="AB6" s="504"/>
      <c r="AC6" s="517" t="s">
        <v>150</v>
      </c>
      <c r="AD6" s="518"/>
      <c r="AE6" s="518"/>
      <c r="AF6" s="518"/>
      <c r="AG6" s="518"/>
      <c r="AH6" s="518"/>
      <c r="AI6" s="518"/>
      <c r="AJ6" s="518"/>
      <c r="AK6" s="518"/>
      <c r="AL6" s="519"/>
      <c r="AM6" s="358" t="s">
        <v>151</v>
      </c>
      <c r="AN6" s="359"/>
      <c r="AO6" s="359"/>
      <c r="AP6" s="359"/>
      <c r="AQ6" s="359"/>
      <c r="AR6" s="359"/>
      <c r="AS6" s="359"/>
      <c r="AT6" s="360"/>
      <c r="AU6" s="361" t="s">
        <v>139</v>
      </c>
      <c r="AV6" s="362"/>
      <c r="AW6" s="362"/>
      <c r="AX6" s="362"/>
      <c r="AY6" s="363" t="s">
        <v>154</v>
      </c>
      <c r="AZ6" s="364"/>
      <c r="BA6" s="364"/>
      <c r="BB6" s="364"/>
      <c r="BC6" s="364"/>
      <c r="BD6" s="364"/>
      <c r="BE6" s="364"/>
      <c r="BF6" s="364"/>
      <c r="BG6" s="364"/>
      <c r="BH6" s="364"/>
      <c r="BI6" s="364"/>
      <c r="BJ6" s="364"/>
      <c r="BK6" s="364"/>
      <c r="BL6" s="364"/>
      <c r="BM6" s="365"/>
      <c r="BN6" s="366">
        <v>616701</v>
      </c>
      <c r="BO6" s="367"/>
      <c r="BP6" s="367"/>
      <c r="BQ6" s="367"/>
      <c r="BR6" s="367"/>
      <c r="BS6" s="367"/>
      <c r="BT6" s="367"/>
      <c r="BU6" s="368"/>
      <c r="BV6" s="366">
        <v>478922</v>
      </c>
      <c r="BW6" s="367"/>
      <c r="BX6" s="367"/>
      <c r="BY6" s="367"/>
      <c r="BZ6" s="367"/>
      <c r="CA6" s="367"/>
      <c r="CB6" s="367"/>
      <c r="CC6" s="368"/>
      <c r="CD6" s="369" t="s">
        <v>158</v>
      </c>
      <c r="CE6" s="370"/>
      <c r="CF6" s="370"/>
      <c r="CG6" s="370"/>
      <c r="CH6" s="370"/>
      <c r="CI6" s="370"/>
      <c r="CJ6" s="370"/>
      <c r="CK6" s="370"/>
      <c r="CL6" s="370"/>
      <c r="CM6" s="370"/>
      <c r="CN6" s="370"/>
      <c r="CO6" s="370"/>
      <c r="CP6" s="370"/>
      <c r="CQ6" s="370"/>
      <c r="CR6" s="370"/>
      <c r="CS6" s="371"/>
      <c r="CT6" s="375">
        <v>94.2</v>
      </c>
      <c r="CU6" s="376"/>
      <c r="CV6" s="376"/>
      <c r="CW6" s="376"/>
      <c r="CX6" s="376"/>
      <c r="CY6" s="376"/>
      <c r="CZ6" s="376"/>
      <c r="DA6" s="377"/>
      <c r="DB6" s="375">
        <v>99.7</v>
      </c>
      <c r="DC6" s="376"/>
      <c r="DD6" s="376"/>
      <c r="DE6" s="376"/>
      <c r="DF6" s="376"/>
      <c r="DG6" s="376"/>
      <c r="DH6" s="376"/>
      <c r="DI6" s="377"/>
    </row>
    <row r="7" spans="1:119" ht="18.75" customHeight="1" x14ac:dyDescent="0.2">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65</v>
      </c>
      <c r="AN7" s="359"/>
      <c r="AO7" s="359"/>
      <c r="AP7" s="359"/>
      <c r="AQ7" s="359"/>
      <c r="AR7" s="359"/>
      <c r="AS7" s="359"/>
      <c r="AT7" s="360"/>
      <c r="AU7" s="361" t="s">
        <v>139</v>
      </c>
      <c r="AV7" s="362"/>
      <c r="AW7" s="362"/>
      <c r="AX7" s="362"/>
      <c r="AY7" s="363" t="s">
        <v>159</v>
      </c>
      <c r="AZ7" s="364"/>
      <c r="BA7" s="364"/>
      <c r="BB7" s="364"/>
      <c r="BC7" s="364"/>
      <c r="BD7" s="364"/>
      <c r="BE7" s="364"/>
      <c r="BF7" s="364"/>
      <c r="BG7" s="364"/>
      <c r="BH7" s="364"/>
      <c r="BI7" s="364"/>
      <c r="BJ7" s="364"/>
      <c r="BK7" s="364"/>
      <c r="BL7" s="364"/>
      <c r="BM7" s="365"/>
      <c r="BN7" s="366">
        <v>199893</v>
      </c>
      <c r="BO7" s="367"/>
      <c r="BP7" s="367"/>
      <c r="BQ7" s="367"/>
      <c r="BR7" s="367"/>
      <c r="BS7" s="367"/>
      <c r="BT7" s="367"/>
      <c r="BU7" s="368"/>
      <c r="BV7" s="366">
        <v>71273</v>
      </c>
      <c r="BW7" s="367"/>
      <c r="BX7" s="367"/>
      <c r="BY7" s="367"/>
      <c r="BZ7" s="367"/>
      <c r="CA7" s="367"/>
      <c r="CB7" s="367"/>
      <c r="CC7" s="368"/>
      <c r="CD7" s="369" t="s">
        <v>160</v>
      </c>
      <c r="CE7" s="370"/>
      <c r="CF7" s="370"/>
      <c r="CG7" s="370"/>
      <c r="CH7" s="370"/>
      <c r="CI7" s="370"/>
      <c r="CJ7" s="370"/>
      <c r="CK7" s="370"/>
      <c r="CL7" s="370"/>
      <c r="CM7" s="370"/>
      <c r="CN7" s="370"/>
      <c r="CO7" s="370"/>
      <c r="CP7" s="370"/>
      <c r="CQ7" s="370"/>
      <c r="CR7" s="370"/>
      <c r="CS7" s="371"/>
      <c r="CT7" s="366">
        <v>8647404</v>
      </c>
      <c r="CU7" s="367"/>
      <c r="CV7" s="367"/>
      <c r="CW7" s="367"/>
      <c r="CX7" s="367"/>
      <c r="CY7" s="367"/>
      <c r="CZ7" s="367"/>
      <c r="DA7" s="368"/>
      <c r="DB7" s="366">
        <v>8495964</v>
      </c>
      <c r="DC7" s="367"/>
      <c r="DD7" s="367"/>
      <c r="DE7" s="367"/>
      <c r="DF7" s="367"/>
      <c r="DG7" s="367"/>
      <c r="DH7" s="367"/>
      <c r="DI7" s="368"/>
    </row>
    <row r="8" spans="1:119" ht="18.75" customHeight="1" x14ac:dyDescent="0.2">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164</v>
      </c>
      <c r="AN8" s="359"/>
      <c r="AO8" s="359"/>
      <c r="AP8" s="359"/>
      <c r="AQ8" s="359"/>
      <c r="AR8" s="359"/>
      <c r="AS8" s="359"/>
      <c r="AT8" s="360"/>
      <c r="AU8" s="361" t="s">
        <v>166</v>
      </c>
      <c r="AV8" s="362"/>
      <c r="AW8" s="362"/>
      <c r="AX8" s="362"/>
      <c r="AY8" s="363" t="s">
        <v>168</v>
      </c>
      <c r="AZ8" s="364"/>
      <c r="BA8" s="364"/>
      <c r="BB8" s="364"/>
      <c r="BC8" s="364"/>
      <c r="BD8" s="364"/>
      <c r="BE8" s="364"/>
      <c r="BF8" s="364"/>
      <c r="BG8" s="364"/>
      <c r="BH8" s="364"/>
      <c r="BI8" s="364"/>
      <c r="BJ8" s="364"/>
      <c r="BK8" s="364"/>
      <c r="BL8" s="364"/>
      <c r="BM8" s="365"/>
      <c r="BN8" s="366">
        <v>416808</v>
      </c>
      <c r="BO8" s="367"/>
      <c r="BP8" s="367"/>
      <c r="BQ8" s="367"/>
      <c r="BR8" s="367"/>
      <c r="BS8" s="367"/>
      <c r="BT8" s="367"/>
      <c r="BU8" s="368"/>
      <c r="BV8" s="366">
        <v>407649</v>
      </c>
      <c r="BW8" s="367"/>
      <c r="BX8" s="367"/>
      <c r="BY8" s="367"/>
      <c r="BZ8" s="367"/>
      <c r="CA8" s="367"/>
      <c r="CB8" s="367"/>
      <c r="CC8" s="368"/>
      <c r="CD8" s="369" t="s">
        <v>170</v>
      </c>
      <c r="CE8" s="370"/>
      <c r="CF8" s="370"/>
      <c r="CG8" s="370"/>
      <c r="CH8" s="370"/>
      <c r="CI8" s="370"/>
      <c r="CJ8" s="370"/>
      <c r="CK8" s="370"/>
      <c r="CL8" s="370"/>
      <c r="CM8" s="370"/>
      <c r="CN8" s="370"/>
      <c r="CO8" s="370"/>
      <c r="CP8" s="370"/>
      <c r="CQ8" s="370"/>
      <c r="CR8" s="370"/>
      <c r="CS8" s="371"/>
      <c r="CT8" s="378">
        <v>0.53</v>
      </c>
      <c r="CU8" s="379"/>
      <c r="CV8" s="379"/>
      <c r="CW8" s="379"/>
      <c r="CX8" s="379"/>
      <c r="CY8" s="379"/>
      <c r="CZ8" s="379"/>
      <c r="DA8" s="380"/>
      <c r="DB8" s="378">
        <v>0.52</v>
      </c>
      <c r="DC8" s="379"/>
      <c r="DD8" s="379"/>
      <c r="DE8" s="379"/>
      <c r="DF8" s="379"/>
      <c r="DG8" s="379"/>
      <c r="DH8" s="379"/>
      <c r="DI8" s="380"/>
    </row>
    <row r="9" spans="1:119" ht="18.75" customHeight="1" x14ac:dyDescent="0.2">
      <c r="A9" s="2"/>
      <c r="B9" s="340" t="s">
        <v>171</v>
      </c>
      <c r="C9" s="341"/>
      <c r="D9" s="341"/>
      <c r="E9" s="341"/>
      <c r="F9" s="341"/>
      <c r="G9" s="341"/>
      <c r="H9" s="341"/>
      <c r="I9" s="341"/>
      <c r="J9" s="341"/>
      <c r="K9" s="438"/>
      <c r="L9" s="381" t="s">
        <v>172</v>
      </c>
      <c r="M9" s="382"/>
      <c r="N9" s="382"/>
      <c r="O9" s="382"/>
      <c r="P9" s="382"/>
      <c r="Q9" s="383"/>
      <c r="R9" s="384">
        <v>28355</v>
      </c>
      <c r="S9" s="385"/>
      <c r="T9" s="385"/>
      <c r="U9" s="385"/>
      <c r="V9" s="386"/>
      <c r="W9" s="343" t="s">
        <v>175</v>
      </c>
      <c r="X9" s="344"/>
      <c r="Y9" s="344"/>
      <c r="Z9" s="344"/>
      <c r="AA9" s="344"/>
      <c r="AB9" s="344"/>
      <c r="AC9" s="344"/>
      <c r="AD9" s="344"/>
      <c r="AE9" s="344"/>
      <c r="AF9" s="344"/>
      <c r="AG9" s="344"/>
      <c r="AH9" s="344"/>
      <c r="AI9" s="344"/>
      <c r="AJ9" s="344"/>
      <c r="AK9" s="344"/>
      <c r="AL9" s="345"/>
      <c r="AM9" s="358" t="s">
        <v>179</v>
      </c>
      <c r="AN9" s="359"/>
      <c r="AO9" s="359"/>
      <c r="AP9" s="359"/>
      <c r="AQ9" s="359"/>
      <c r="AR9" s="359"/>
      <c r="AS9" s="359"/>
      <c r="AT9" s="360"/>
      <c r="AU9" s="361" t="s">
        <v>139</v>
      </c>
      <c r="AV9" s="362"/>
      <c r="AW9" s="362"/>
      <c r="AX9" s="362"/>
      <c r="AY9" s="363" t="s">
        <v>180</v>
      </c>
      <c r="AZ9" s="364"/>
      <c r="BA9" s="364"/>
      <c r="BB9" s="364"/>
      <c r="BC9" s="364"/>
      <c r="BD9" s="364"/>
      <c r="BE9" s="364"/>
      <c r="BF9" s="364"/>
      <c r="BG9" s="364"/>
      <c r="BH9" s="364"/>
      <c r="BI9" s="364"/>
      <c r="BJ9" s="364"/>
      <c r="BK9" s="364"/>
      <c r="BL9" s="364"/>
      <c r="BM9" s="365"/>
      <c r="BN9" s="366">
        <v>9159</v>
      </c>
      <c r="BO9" s="367"/>
      <c r="BP9" s="367"/>
      <c r="BQ9" s="367"/>
      <c r="BR9" s="367"/>
      <c r="BS9" s="367"/>
      <c r="BT9" s="367"/>
      <c r="BU9" s="368"/>
      <c r="BV9" s="366">
        <v>-21960</v>
      </c>
      <c r="BW9" s="367"/>
      <c r="BX9" s="367"/>
      <c r="BY9" s="367"/>
      <c r="BZ9" s="367"/>
      <c r="CA9" s="367"/>
      <c r="CB9" s="367"/>
      <c r="CC9" s="368"/>
      <c r="CD9" s="369" t="s">
        <v>47</v>
      </c>
      <c r="CE9" s="370"/>
      <c r="CF9" s="370"/>
      <c r="CG9" s="370"/>
      <c r="CH9" s="370"/>
      <c r="CI9" s="370"/>
      <c r="CJ9" s="370"/>
      <c r="CK9" s="370"/>
      <c r="CL9" s="370"/>
      <c r="CM9" s="370"/>
      <c r="CN9" s="370"/>
      <c r="CO9" s="370"/>
      <c r="CP9" s="370"/>
      <c r="CQ9" s="370"/>
      <c r="CR9" s="370"/>
      <c r="CS9" s="371"/>
      <c r="CT9" s="372">
        <v>11.1</v>
      </c>
      <c r="CU9" s="373"/>
      <c r="CV9" s="373"/>
      <c r="CW9" s="373"/>
      <c r="CX9" s="373"/>
      <c r="CY9" s="373"/>
      <c r="CZ9" s="373"/>
      <c r="DA9" s="374"/>
      <c r="DB9" s="372">
        <v>11.5</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7" t="s">
        <v>182</v>
      </c>
      <c r="M10" s="359"/>
      <c r="N10" s="359"/>
      <c r="O10" s="359"/>
      <c r="P10" s="359"/>
      <c r="Q10" s="360"/>
      <c r="R10" s="388">
        <v>30129</v>
      </c>
      <c r="S10" s="389"/>
      <c r="T10" s="389"/>
      <c r="U10" s="389"/>
      <c r="V10" s="390"/>
      <c r="W10" s="498"/>
      <c r="X10" s="477"/>
      <c r="Y10" s="477"/>
      <c r="Z10" s="477"/>
      <c r="AA10" s="477"/>
      <c r="AB10" s="477"/>
      <c r="AC10" s="477"/>
      <c r="AD10" s="477"/>
      <c r="AE10" s="477"/>
      <c r="AF10" s="477"/>
      <c r="AG10" s="477"/>
      <c r="AH10" s="477"/>
      <c r="AI10" s="477"/>
      <c r="AJ10" s="477"/>
      <c r="AK10" s="477"/>
      <c r="AL10" s="501"/>
      <c r="AM10" s="358" t="s">
        <v>183</v>
      </c>
      <c r="AN10" s="359"/>
      <c r="AO10" s="359"/>
      <c r="AP10" s="359"/>
      <c r="AQ10" s="359"/>
      <c r="AR10" s="359"/>
      <c r="AS10" s="359"/>
      <c r="AT10" s="360"/>
      <c r="AU10" s="361" t="s">
        <v>139</v>
      </c>
      <c r="AV10" s="362"/>
      <c r="AW10" s="362"/>
      <c r="AX10" s="362"/>
      <c r="AY10" s="363" t="s">
        <v>185</v>
      </c>
      <c r="AZ10" s="364"/>
      <c r="BA10" s="364"/>
      <c r="BB10" s="364"/>
      <c r="BC10" s="364"/>
      <c r="BD10" s="364"/>
      <c r="BE10" s="364"/>
      <c r="BF10" s="364"/>
      <c r="BG10" s="364"/>
      <c r="BH10" s="364"/>
      <c r="BI10" s="364"/>
      <c r="BJ10" s="364"/>
      <c r="BK10" s="364"/>
      <c r="BL10" s="364"/>
      <c r="BM10" s="365"/>
      <c r="BN10" s="366">
        <v>333220</v>
      </c>
      <c r="BO10" s="367"/>
      <c r="BP10" s="367"/>
      <c r="BQ10" s="367"/>
      <c r="BR10" s="367"/>
      <c r="BS10" s="367"/>
      <c r="BT10" s="367"/>
      <c r="BU10" s="368"/>
      <c r="BV10" s="366">
        <v>334921</v>
      </c>
      <c r="BW10" s="367"/>
      <c r="BX10" s="367"/>
      <c r="BY10" s="367"/>
      <c r="BZ10" s="367"/>
      <c r="CA10" s="367"/>
      <c r="CB10" s="367"/>
      <c r="CC10" s="36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91" t="s">
        <v>189</v>
      </c>
      <c r="M11" s="392"/>
      <c r="N11" s="392"/>
      <c r="O11" s="392"/>
      <c r="P11" s="392"/>
      <c r="Q11" s="393"/>
      <c r="R11" s="394" t="s">
        <v>191</v>
      </c>
      <c r="S11" s="395"/>
      <c r="T11" s="395"/>
      <c r="U11" s="395"/>
      <c r="V11" s="396"/>
      <c r="W11" s="498"/>
      <c r="X11" s="477"/>
      <c r="Y11" s="477"/>
      <c r="Z11" s="477"/>
      <c r="AA11" s="477"/>
      <c r="AB11" s="477"/>
      <c r="AC11" s="477"/>
      <c r="AD11" s="477"/>
      <c r="AE11" s="477"/>
      <c r="AF11" s="477"/>
      <c r="AG11" s="477"/>
      <c r="AH11" s="477"/>
      <c r="AI11" s="477"/>
      <c r="AJ11" s="477"/>
      <c r="AK11" s="477"/>
      <c r="AL11" s="501"/>
      <c r="AM11" s="358" t="s">
        <v>192</v>
      </c>
      <c r="AN11" s="359"/>
      <c r="AO11" s="359"/>
      <c r="AP11" s="359"/>
      <c r="AQ11" s="359"/>
      <c r="AR11" s="359"/>
      <c r="AS11" s="359"/>
      <c r="AT11" s="360"/>
      <c r="AU11" s="361" t="s">
        <v>139</v>
      </c>
      <c r="AV11" s="362"/>
      <c r="AW11" s="362"/>
      <c r="AX11" s="362"/>
      <c r="AY11" s="363" t="s">
        <v>193</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196</v>
      </c>
      <c r="CE11" s="370"/>
      <c r="CF11" s="370"/>
      <c r="CG11" s="370"/>
      <c r="CH11" s="370"/>
      <c r="CI11" s="370"/>
      <c r="CJ11" s="370"/>
      <c r="CK11" s="370"/>
      <c r="CL11" s="370"/>
      <c r="CM11" s="370"/>
      <c r="CN11" s="370"/>
      <c r="CO11" s="370"/>
      <c r="CP11" s="370"/>
      <c r="CQ11" s="370"/>
      <c r="CR11" s="370"/>
      <c r="CS11" s="371"/>
      <c r="CT11" s="378" t="s">
        <v>34</v>
      </c>
      <c r="CU11" s="379"/>
      <c r="CV11" s="379"/>
      <c r="CW11" s="379"/>
      <c r="CX11" s="379"/>
      <c r="CY11" s="379"/>
      <c r="CZ11" s="379"/>
      <c r="DA11" s="380"/>
      <c r="DB11" s="378" t="s">
        <v>34</v>
      </c>
      <c r="DC11" s="379"/>
      <c r="DD11" s="379"/>
      <c r="DE11" s="379"/>
      <c r="DF11" s="379"/>
      <c r="DG11" s="379"/>
      <c r="DH11" s="379"/>
      <c r="DI11" s="380"/>
    </row>
    <row r="12" spans="1:119" ht="18.75" customHeight="1" x14ac:dyDescent="0.2">
      <c r="A12" s="2"/>
      <c r="B12" s="525" t="s">
        <v>197</v>
      </c>
      <c r="C12" s="526"/>
      <c r="D12" s="526"/>
      <c r="E12" s="526"/>
      <c r="F12" s="526"/>
      <c r="G12" s="526"/>
      <c r="H12" s="526"/>
      <c r="I12" s="526"/>
      <c r="J12" s="526"/>
      <c r="K12" s="527"/>
      <c r="L12" s="397" t="s">
        <v>147</v>
      </c>
      <c r="M12" s="398"/>
      <c r="N12" s="398"/>
      <c r="O12" s="398"/>
      <c r="P12" s="398"/>
      <c r="Q12" s="399"/>
      <c r="R12" s="400">
        <v>27058</v>
      </c>
      <c r="S12" s="401"/>
      <c r="T12" s="401"/>
      <c r="U12" s="401"/>
      <c r="V12" s="402"/>
      <c r="W12" s="403" t="s">
        <v>3</v>
      </c>
      <c r="X12" s="362"/>
      <c r="Y12" s="362"/>
      <c r="Z12" s="362"/>
      <c r="AA12" s="362"/>
      <c r="AB12" s="404"/>
      <c r="AC12" s="405" t="s">
        <v>200</v>
      </c>
      <c r="AD12" s="406"/>
      <c r="AE12" s="406"/>
      <c r="AF12" s="406"/>
      <c r="AG12" s="407"/>
      <c r="AH12" s="405" t="s">
        <v>204</v>
      </c>
      <c r="AI12" s="406"/>
      <c r="AJ12" s="406"/>
      <c r="AK12" s="406"/>
      <c r="AL12" s="408"/>
      <c r="AM12" s="358" t="s">
        <v>206</v>
      </c>
      <c r="AN12" s="359"/>
      <c r="AO12" s="359"/>
      <c r="AP12" s="359"/>
      <c r="AQ12" s="359"/>
      <c r="AR12" s="359"/>
      <c r="AS12" s="359"/>
      <c r="AT12" s="360"/>
      <c r="AU12" s="361" t="s">
        <v>139</v>
      </c>
      <c r="AV12" s="362"/>
      <c r="AW12" s="362"/>
      <c r="AX12" s="362"/>
      <c r="AY12" s="363" t="s">
        <v>209</v>
      </c>
      <c r="AZ12" s="364"/>
      <c r="BA12" s="364"/>
      <c r="BB12" s="364"/>
      <c r="BC12" s="364"/>
      <c r="BD12" s="364"/>
      <c r="BE12" s="364"/>
      <c r="BF12" s="364"/>
      <c r="BG12" s="364"/>
      <c r="BH12" s="364"/>
      <c r="BI12" s="364"/>
      <c r="BJ12" s="364"/>
      <c r="BK12" s="364"/>
      <c r="BL12" s="364"/>
      <c r="BM12" s="365"/>
      <c r="BN12" s="366">
        <v>20729</v>
      </c>
      <c r="BO12" s="367"/>
      <c r="BP12" s="367"/>
      <c r="BQ12" s="367"/>
      <c r="BR12" s="367"/>
      <c r="BS12" s="367"/>
      <c r="BT12" s="367"/>
      <c r="BU12" s="368"/>
      <c r="BV12" s="366">
        <v>685343</v>
      </c>
      <c r="BW12" s="367"/>
      <c r="BX12" s="367"/>
      <c r="BY12" s="367"/>
      <c r="BZ12" s="367"/>
      <c r="CA12" s="367"/>
      <c r="CB12" s="367"/>
      <c r="CC12" s="368"/>
      <c r="CD12" s="369" t="s">
        <v>210</v>
      </c>
      <c r="CE12" s="370"/>
      <c r="CF12" s="370"/>
      <c r="CG12" s="370"/>
      <c r="CH12" s="370"/>
      <c r="CI12" s="370"/>
      <c r="CJ12" s="370"/>
      <c r="CK12" s="370"/>
      <c r="CL12" s="370"/>
      <c r="CM12" s="370"/>
      <c r="CN12" s="370"/>
      <c r="CO12" s="370"/>
      <c r="CP12" s="370"/>
      <c r="CQ12" s="370"/>
      <c r="CR12" s="370"/>
      <c r="CS12" s="371"/>
      <c r="CT12" s="378" t="s">
        <v>34</v>
      </c>
      <c r="CU12" s="379"/>
      <c r="CV12" s="379"/>
      <c r="CW12" s="379"/>
      <c r="CX12" s="379"/>
      <c r="CY12" s="379"/>
      <c r="CZ12" s="379"/>
      <c r="DA12" s="380"/>
      <c r="DB12" s="378" t="s">
        <v>34</v>
      </c>
      <c r="DC12" s="379"/>
      <c r="DD12" s="379"/>
      <c r="DE12" s="379"/>
      <c r="DF12" s="379"/>
      <c r="DG12" s="379"/>
      <c r="DH12" s="379"/>
      <c r="DI12" s="380"/>
    </row>
    <row r="13" spans="1:119" ht="18.75" customHeight="1" x14ac:dyDescent="0.2">
      <c r="A13" s="2"/>
      <c r="B13" s="528"/>
      <c r="C13" s="529"/>
      <c r="D13" s="529"/>
      <c r="E13" s="529"/>
      <c r="F13" s="529"/>
      <c r="G13" s="529"/>
      <c r="H13" s="529"/>
      <c r="I13" s="529"/>
      <c r="J13" s="529"/>
      <c r="K13" s="530"/>
      <c r="L13" s="14"/>
      <c r="M13" s="409" t="s">
        <v>212</v>
      </c>
      <c r="N13" s="410"/>
      <c r="O13" s="410"/>
      <c r="P13" s="410"/>
      <c r="Q13" s="411"/>
      <c r="R13" s="412">
        <v>26430</v>
      </c>
      <c r="S13" s="413"/>
      <c r="T13" s="413"/>
      <c r="U13" s="413"/>
      <c r="V13" s="414"/>
      <c r="W13" s="513" t="s">
        <v>213</v>
      </c>
      <c r="X13" s="514"/>
      <c r="Y13" s="514"/>
      <c r="Z13" s="514"/>
      <c r="AA13" s="514"/>
      <c r="AB13" s="504"/>
      <c r="AC13" s="388">
        <v>293</v>
      </c>
      <c r="AD13" s="389"/>
      <c r="AE13" s="389"/>
      <c r="AF13" s="389"/>
      <c r="AG13" s="415"/>
      <c r="AH13" s="388">
        <v>272</v>
      </c>
      <c r="AI13" s="389"/>
      <c r="AJ13" s="389"/>
      <c r="AK13" s="389"/>
      <c r="AL13" s="390"/>
      <c r="AM13" s="358" t="s">
        <v>214</v>
      </c>
      <c r="AN13" s="359"/>
      <c r="AO13" s="359"/>
      <c r="AP13" s="359"/>
      <c r="AQ13" s="359"/>
      <c r="AR13" s="359"/>
      <c r="AS13" s="359"/>
      <c r="AT13" s="360"/>
      <c r="AU13" s="361" t="s">
        <v>166</v>
      </c>
      <c r="AV13" s="362"/>
      <c r="AW13" s="362"/>
      <c r="AX13" s="362"/>
      <c r="AY13" s="363" t="s">
        <v>215</v>
      </c>
      <c r="AZ13" s="364"/>
      <c r="BA13" s="364"/>
      <c r="BB13" s="364"/>
      <c r="BC13" s="364"/>
      <c r="BD13" s="364"/>
      <c r="BE13" s="364"/>
      <c r="BF13" s="364"/>
      <c r="BG13" s="364"/>
      <c r="BH13" s="364"/>
      <c r="BI13" s="364"/>
      <c r="BJ13" s="364"/>
      <c r="BK13" s="364"/>
      <c r="BL13" s="364"/>
      <c r="BM13" s="365"/>
      <c r="BN13" s="366">
        <v>321650</v>
      </c>
      <c r="BO13" s="367"/>
      <c r="BP13" s="367"/>
      <c r="BQ13" s="367"/>
      <c r="BR13" s="367"/>
      <c r="BS13" s="367"/>
      <c r="BT13" s="367"/>
      <c r="BU13" s="368"/>
      <c r="BV13" s="366">
        <v>-372382</v>
      </c>
      <c r="BW13" s="367"/>
      <c r="BX13" s="367"/>
      <c r="BY13" s="367"/>
      <c r="BZ13" s="367"/>
      <c r="CA13" s="367"/>
      <c r="CB13" s="367"/>
      <c r="CC13" s="368"/>
      <c r="CD13" s="369" t="s">
        <v>94</v>
      </c>
      <c r="CE13" s="370"/>
      <c r="CF13" s="370"/>
      <c r="CG13" s="370"/>
      <c r="CH13" s="370"/>
      <c r="CI13" s="370"/>
      <c r="CJ13" s="370"/>
      <c r="CK13" s="370"/>
      <c r="CL13" s="370"/>
      <c r="CM13" s="370"/>
      <c r="CN13" s="370"/>
      <c r="CO13" s="370"/>
      <c r="CP13" s="370"/>
      <c r="CQ13" s="370"/>
      <c r="CR13" s="370"/>
      <c r="CS13" s="371"/>
      <c r="CT13" s="372">
        <v>10</v>
      </c>
      <c r="CU13" s="373"/>
      <c r="CV13" s="373"/>
      <c r="CW13" s="373"/>
      <c r="CX13" s="373"/>
      <c r="CY13" s="373"/>
      <c r="CZ13" s="373"/>
      <c r="DA13" s="374"/>
      <c r="DB13" s="372">
        <v>11.1</v>
      </c>
      <c r="DC13" s="373"/>
      <c r="DD13" s="373"/>
      <c r="DE13" s="373"/>
      <c r="DF13" s="373"/>
      <c r="DG13" s="373"/>
      <c r="DH13" s="373"/>
      <c r="DI13" s="374"/>
    </row>
    <row r="14" spans="1:119" ht="18.75" customHeight="1" x14ac:dyDescent="0.2">
      <c r="A14" s="2"/>
      <c r="B14" s="528"/>
      <c r="C14" s="529"/>
      <c r="D14" s="529"/>
      <c r="E14" s="529"/>
      <c r="F14" s="529"/>
      <c r="G14" s="529"/>
      <c r="H14" s="529"/>
      <c r="I14" s="529"/>
      <c r="J14" s="529"/>
      <c r="K14" s="530"/>
      <c r="L14" s="416" t="s">
        <v>216</v>
      </c>
      <c r="M14" s="417"/>
      <c r="N14" s="417"/>
      <c r="O14" s="417"/>
      <c r="P14" s="417"/>
      <c r="Q14" s="418"/>
      <c r="R14" s="412">
        <v>27468</v>
      </c>
      <c r="S14" s="413"/>
      <c r="T14" s="413"/>
      <c r="U14" s="413"/>
      <c r="V14" s="414"/>
      <c r="W14" s="499"/>
      <c r="X14" s="500"/>
      <c r="Y14" s="500"/>
      <c r="Z14" s="500"/>
      <c r="AA14" s="500"/>
      <c r="AB14" s="490"/>
      <c r="AC14" s="419">
        <v>2.4</v>
      </c>
      <c r="AD14" s="420"/>
      <c r="AE14" s="420"/>
      <c r="AF14" s="420"/>
      <c r="AG14" s="421"/>
      <c r="AH14" s="419">
        <v>2.1</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219</v>
      </c>
      <c r="CE14" s="424"/>
      <c r="CF14" s="424"/>
      <c r="CG14" s="424"/>
      <c r="CH14" s="424"/>
      <c r="CI14" s="424"/>
      <c r="CJ14" s="424"/>
      <c r="CK14" s="424"/>
      <c r="CL14" s="424"/>
      <c r="CM14" s="424"/>
      <c r="CN14" s="424"/>
      <c r="CO14" s="424"/>
      <c r="CP14" s="424"/>
      <c r="CQ14" s="424"/>
      <c r="CR14" s="424"/>
      <c r="CS14" s="425"/>
      <c r="CT14" s="426">
        <v>49.4</v>
      </c>
      <c r="CU14" s="427"/>
      <c r="CV14" s="427"/>
      <c r="CW14" s="427"/>
      <c r="CX14" s="427"/>
      <c r="CY14" s="427"/>
      <c r="CZ14" s="427"/>
      <c r="DA14" s="428"/>
      <c r="DB14" s="426">
        <v>62.2</v>
      </c>
      <c r="DC14" s="427"/>
      <c r="DD14" s="427"/>
      <c r="DE14" s="427"/>
      <c r="DF14" s="427"/>
      <c r="DG14" s="427"/>
      <c r="DH14" s="427"/>
      <c r="DI14" s="428"/>
    </row>
    <row r="15" spans="1:119" ht="18.75" customHeight="1" x14ac:dyDescent="0.2">
      <c r="A15" s="2"/>
      <c r="B15" s="528"/>
      <c r="C15" s="529"/>
      <c r="D15" s="529"/>
      <c r="E15" s="529"/>
      <c r="F15" s="529"/>
      <c r="G15" s="529"/>
      <c r="H15" s="529"/>
      <c r="I15" s="529"/>
      <c r="J15" s="529"/>
      <c r="K15" s="530"/>
      <c r="L15" s="14"/>
      <c r="M15" s="409" t="s">
        <v>212</v>
      </c>
      <c r="N15" s="410"/>
      <c r="O15" s="410"/>
      <c r="P15" s="410"/>
      <c r="Q15" s="411"/>
      <c r="R15" s="412">
        <v>26915</v>
      </c>
      <c r="S15" s="413"/>
      <c r="T15" s="413"/>
      <c r="U15" s="413"/>
      <c r="V15" s="414"/>
      <c r="W15" s="513" t="s">
        <v>220</v>
      </c>
      <c r="X15" s="514"/>
      <c r="Y15" s="514"/>
      <c r="Z15" s="514"/>
      <c r="AA15" s="514"/>
      <c r="AB15" s="504"/>
      <c r="AC15" s="388">
        <v>3839</v>
      </c>
      <c r="AD15" s="389"/>
      <c r="AE15" s="389"/>
      <c r="AF15" s="389"/>
      <c r="AG15" s="415"/>
      <c r="AH15" s="388">
        <v>4165</v>
      </c>
      <c r="AI15" s="389"/>
      <c r="AJ15" s="389"/>
      <c r="AK15" s="389"/>
      <c r="AL15" s="390"/>
      <c r="AM15" s="358"/>
      <c r="AN15" s="359"/>
      <c r="AO15" s="359"/>
      <c r="AP15" s="359"/>
      <c r="AQ15" s="359"/>
      <c r="AR15" s="359"/>
      <c r="AS15" s="359"/>
      <c r="AT15" s="360"/>
      <c r="AU15" s="361"/>
      <c r="AV15" s="362"/>
      <c r="AW15" s="362"/>
      <c r="AX15" s="362"/>
      <c r="AY15" s="346" t="s">
        <v>221</v>
      </c>
      <c r="AZ15" s="347"/>
      <c r="BA15" s="347"/>
      <c r="BB15" s="347"/>
      <c r="BC15" s="347"/>
      <c r="BD15" s="347"/>
      <c r="BE15" s="347"/>
      <c r="BF15" s="347"/>
      <c r="BG15" s="347"/>
      <c r="BH15" s="347"/>
      <c r="BI15" s="347"/>
      <c r="BJ15" s="347"/>
      <c r="BK15" s="347"/>
      <c r="BL15" s="347"/>
      <c r="BM15" s="348"/>
      <c r="BN15" s="349">
        <v>4217987</v>
      </c>
      <c r="BO15" s="350"/>
      <c r="BP15" s="350"/>
      <c r="BQ15" s="350"/>
      <c r="BR15" s="350"/>
      <c r="BS15" s="350"/>
      <c r="BT15" s="350"/>
      <c r="BU15" s="351"/>
      <c r="BV15" s="349">
        <v>3864346</v>
      </c>
      <c r="BW15" s="350"/>
      <c r="BX15" s="350"/>
      <c r="BY15" s="350"/>
      <c r="BZ15" s="350"/>
      <c r="CA15" s="350"/>
      <c r="CB15" s="350"/>
      <c r="CC15" s="351"/>
      <c r="CD15" s="352" t="s">
        <v>224</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28"/>
      <c r="C16" s="529"/>
      <c r="D16" s="529"/>
      <c r="E16" s="529"/>
      <c r="F16" s="529"/>
      <c r="G16" s="529"/>
      <c r="H16" s="529"/>
      <c r="I16" s="529"/>
      <c r="J16" s="529"/>
      <c r="K16" s="530"/>
      <c r="L16" s="416" t="s">
        <v>217</v>
      </c>
      <c r="M16" s="429"/>
      <c r="N16" s="429"/>
      <c r="O16" s="429"/>
      <c r="P16" s="429"/>
      <c r="Q16" s="430"/>
      <c r="R16" s="431" t="s">
        <v>225</v>
      </c>
      <c r="S16" s="432"/>
      <c r="T16" s="432"/>
      <c r="U16" s="432"/>
      <c r="V16" s="433"/>
      <c r="W16" s="499"/>
      <c r="X16" s="500"/>
      <c r="Y16" s="500"/>
      <c r="Z16" s="500"/>
      <c r="AA16" s="500"/>
      <c r="AB16" s="490"/>
      <c r="AC16" s="419">
        <v>31.9</v>
      </c>
      <c r="AD16" s="420"/>
      <c r="AE16" s="420"/>
      <c r="AF16" s="420"/>
      <c r="AG16" s="421"/>
      <c r="AH16" s="419">
        <v>32.700000000000003</v>
      </c>
      <c r="AI16" s="420"/>
      <c r="AJ16" s="420"/>
      <c r="AK16" s="420"/>
      <c r="AL16" s="422"/>
      <c r="AM16" s="358"/>
      <c r="AN16" s="359"/>
      <c r="AO16" s="359"/>
      <c r="AP16" s="359"/>
      <c r="AQ16" s="359"/>
      <c r="AR16" s="359"/>
      <c r="AS16" s="359"/>
      <c r="AT16" s="360"/>
      <c r="AU16" s="361"/>
      <c r="AV16" s="362"/>
      <c r="AW16" s="362"/>
      <c r="AX16" s="362"/>
      <c r="AY16" s="363" t="s">
        <v>229</v>
      </c>
      <c r="AZ16" s="364"/>
      <c r="BA16" s="364"/>
      <c r="BB16" s="364"/>
      <c r="BC16" s="364"/>
      <c r="BD16" s="364"/>
      <c r="BE16" s="364"/>
      <c r="BF16" s="364"/>
      <c r="BG16" s="364"/>
      <c r="BH16" s="364"/>
      <c r="BI16" s="364"/>
      <c r="BJ16" s="364"/>
      <c r="BK16" s="364"/>
      <c r="BL16" s="364"/>
      <c r="BM16" s="365"/>
      <c r="BN16" s="366">
        <v>7485652</v>
      </c>
      <c r="BO16" s="367"/>
      <c r="BP16" s="367"/>
      <c r="BQ16" s="367"/>
      <c r="BR16" s="367"/>
      <c r="BS16" s="367"/>
      <c r="BT16" s="367"/>
      <c r="BU16" s="368"/>
      <c r="BV16" s="366">
        <v>7393871</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31"/>
      <c r="C17" s="532"/>
      <c r="D17" s="532"/>
      <c r="E17" s="532"/>
      <c r="F17" s="532"/>
      <c r="G17" s="532"/>
      <c r="H17" s="532"/>
      <c r="I17" s="532"/>
      <c r="J17" s="532"/>
      <c r="K17" s="533"/>
      <c r="L17" s="15"/>
      <c r="M17" s="434" t="s">
        <v>230</v>
      </c>
      <c r="N17" s="435"/>
      <c r="O17" s="435"/>
      <c r="P17" s="435"/>
      <c r="Q17" s="436"/>
      <c r="R17" s="431" t="s">
        <v>231</v>
      </c>
      <c r="S17" s="432"/>
      <c r="T17" s="432"/>
      <c r="U17" s="432"/>
      <c r="V17" s="433"/>
      <c r="W17" s="513" t="s">
        <v>58</v>
      </c>
      <c r="X17" s="514"/>
      <c r="Y17" s="514"/>
      <c r="Z17" s="514"/>
      <c r="AA17" s="514"/>
      <c r="AB17" s="504"/>
      <c r="AC17" s="388">
        <v>7915</v>
      </c>
      <c r="AD17" s="389"/>
      <c r="AE17" s="389"/>
      <c r="AF17" s="389"/>
      <c r="AG17" s="415"/>
      <c r="AH17" s="388">
        <v>8289</v>
      </c>
      <c r="AI17" s="389"/>
      <c r="AJ17" s="389"/>
      <c r="AK17" s="389"/>
      <c r="AL17" s="390"/>
      <c r="AM17" s="358"/>
      <c r="AN17" s="359"/>
      <c r="AO17" s="359"/>
      <c r="AP17" s="359"/>
      <c r="AQ17" s="359"/>
      <c r="AR17" s="359"/>
      <c r="AS17" s="359"/>
      <c r="AT17" s="360"/>
      <c r="AU17" s="361"/>
      <c r="AV17" s="362"/>
      <c r="AW17" s="362"/>
      <c r="AX17" s="362"/>
      <c r="AY17" s="363" t="s">
        <v>232</v>
      </c>
      <c r="AZ17" s="364"/>
      <c r="BA17" s="364"/>
      <c r="BB17" s="364"/>
      <c r="BC17" s="364"/>
      <c r="BD17" s="364"/>
      <c r="BE17" s="364"/>
      <c r="BF17" s="364"/>
      <c r="BG17" s="364"/>
      <c r="BH17" s="364"/>
      <c r="BI17" s="364"/>
      <c r="BJ17" s="364"/>
      <c r="BK17" s="364"/>
      <c r="BL17" s="364"/>
      <c r="BM17" s="365"/>
      <c r="BN17" s="366">
        <v>5381204</v>
      </c>
      <c r="BO17" s="367"/>
      <c r="BP17" s="367"/>
      <c r="BQ17" s="367"/>
      <c r="BR17" s="367"/>
      <c r="BS17" s="367"/>
      <c r="BT17" s="367"/>
      <c r="BU17" s="368"/>
      <c r="BV17" s="366">
        <v>4906148</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162</v>
      </c>
      <c r="C18" s="438"/>
      <c r="D18" s="438"/>
      <c r="E18" s="439"/>
      <c r="F18" s="439"/>
      <c r="G18" s="439"/>
      <c r="H18" s="439"/>
      <c r="I18" s="439"/>
      <c r="J18" s="439"/>
      <c r="K18" s="439"/>
      <c r="L18" s="440">
        <v>90.4</v>
      </c>
      <c r="M18" s="440"/>
      <c r="N18" s="440"/>
      <c r="O18" s="440"/>
      <c r="P18" s="440"/>
      <c r="Q18" s="440"/>
      <c r="R18" s="441"/>
      <c r="S18" s="441"/>
      <c r="T18" s="441"/>
      <c r="U18" s="441"/>
      <c r="V18" s="442"/>
      <c r="W18" s="515"/>
      <c r="X18" s="516"/>
      <c r="Y18" s="516"/>
      <c r="Z18" s="516"/>
      <c r="AA18" s="516"/>
      <c r="AB18" s="507"/>
      <c r="AC18" s="443">
        <v>65.7</v>
      </c>
      <c r="AD18" s="444"/>
      <c r="AE18" s="444"/>
      <c r="AF18" s="444"/>
      <c r="AG18" s="445"/>
      <c r="AH18" s="443">
        <v>65.099999999999994</v>
      </c>
      <c r="AI18" s="444"/>
      <c r="AJ18" s="444"/>
      <c r="AK18" s="444"/>
      <c r="AL18" s="446"/>
      <c r="AM18" s="358"/>
      <c r="AN18" s="359"/>
      <c r="AO18" s="359"/>
      <c r="AP18" s="359"/>
      <c r="AQ18" s="359"/>
      <c r="AR18" s="359"/>
      <c r="AS18" s="359"/>
      <c r="AT18" s="360"/>
      <c r="AU18" s="361"/>
      <c r="AV18" s="362"/>
      <c r="AW18" s="362"/>
      <c r="AX18" s="362"/>
      <c r="AY18" s="363" t="s">
        <v>234</v>
      </c>
      <c r="AZ18" s="364"/>
      <c r="BA18" s="364"/>
      <c r="BB18" s="364"/>
      <c r="BC18" s="364"/>
      <c r="BD18" s="364"/>
      <c r="BE18" s="364"/>
      <c r="BF18" s="364"/>
      <c r="BG18" s="364"/>
      <c r="BH18" s="364"/>
      <c r="BI18" s="364"/>
      <c r="BJ18" s="364"/>
      <c r="BK18" s="364"/>
      <c r="BL18" s="364"/>
      <c r="BM18" s="365"/>
      <c r="BN18" s="366">
        <v>8394052</v>
      </c>
      <c r="BO18" s="367"/>
      <c r="BP18" s="367"/>
      <c r="BQ18" s="367"/>
      <c r="BR18" s="367"/>
      <c r="BS18" s="367"/>
      <c r="BT18" s="367"/>
      <c r="BU18" s="368"/>
      <c r="BV18" s="366">
        <v>8436706</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82</v>
      </c>
      <c r="C19" s="438"/>
      <c r="D19" s="438"/>
      <c r="E19" s="439"/>
      <c r="F19" s="439"/>
      <c r="G19" s="439"/>
      <c r="H19" s="439"/>
      <c r="I19" s="439"/>
      <c r="J19" s="439"/>
      <c r="K19" s="439"/>
      <c r="L19" s="447">
        <v>314</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236</v>
      </c>
      <c r="AZ19" s="364"/>
      <c r="BA19" s="364"/>
      <c r="BB19" s="364"/>
      <c r="BC19" s="364"/>
      <c r="BD19" s="364"/>
      <c r="BE19" s="364"/>
      <c r="BF19" s="364"/>
      <c r="BG19" s="364"/>
      <c r="BH19" s="364"/>
      <c r="BI19" s="364"/>
      <c r="BJ19" s="364"/>
      <c r="BK19" s="364"/>
      <c r="BL19" s="364"/>
      <c r="BM19" s="365"/>
      <c r="BN19" s="366">
        <v>10818305</v>
      </c>
      <c r="BO19" s="367"/>
      <c r="BP19" s="367"/>
      <c r="BQ19" s="367"/>
      <c r="BR19" s="367"/>
      <c r="BS19" s="367"/>
      <c r="BT19" s="367"/>
      <c r="BU19" s="368"/>
      <c r="BV19" s="366">
        <v>11065300</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237</v>
      </c>
      <c r="C20" s="438"/>
      <c r="D20" s="438"/>
      <c r="E20" s="439"/>
      <c r="F20" s="439"/>
      <c r="G20" s="439"/>
      <c r="H20" s="439"/>
      <c r="I20" s="439"/>
      <c r="J20" s="439"/>
      <c r="K20" s="439"/>
      <c r="L20" s="447">
        <v>11806</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58" t="s">
        <v>238</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559" t="s">
        <v>207</v>
      </c>
      <c r="C22" s="560"/>
      <c r="D22" s="561"/>
      <c r="E22" s="509" t="s">
        <v>3</v>
      </c>
      <c r="F22" s="514"/>
      <c r="G22" s="514"/>
      <c r="H22" s="514"/>
      <c r="I22" s="514"/>
      <c r="J22" s="514"/>
      <c r="K22" s="504"/>
      <c r="L22" s="509" t="s">
        <v>85</v>
      </c>
      <c r="M22" s="514"/>
      <c r="N22" s="514"/>
      <c r="O22" s="514"/>
      <c r="P22" s="504"/>
      <c r="Q22" s="536" t="s">
        <v>242</v>
      </c>
      <c r="R22" s="537"/>
      <c r="S22" s="537"/>
      <c r="T22" s="537"/>
      <c r="U22" s="537"/>
      <c r="V22" s="538"/>
      <c r="W22" s="568" t="s">
        <v>243</v>
      </c>
      <c r="X22" s="560"/>
      <c r="Y22" s="561"/>
      <c r="Z22" s="509" t="s">
        <v>3</v>
      </c>
      <c r="AA22" s="514"/>
      <c r="AB22" s="514"/>
      <c r="AC22" s="514"/>
      <c r="AD22" s="514"/>
      <c r="AE22" s="514"/>
      <c r="AF22" s="514"/>
      <c r="AG22" s="504"/>
      <c r="AH22" s="542" t="s">
        <v>245</v>
      </c>
      <c r="AI22" s="514"/>
      <c r="AJ22" s="514"/>
      <c r="AK22" s="514"/>
      <c r="AL22" s="504"/>
      <c r="AM22" s="542" t="s">
        <v>249</v>
      </c>
      <c r="AN22" s="543"/>
      <c r="AO22" s="543"/>
      <c r="AP22" s="543"/>
      <c r="AQ22" s="543"/>
      <c r="AR22" s="544"/>
      <c r="AS22" s="536" t="s">
        <v>242</v>
      </c>
      <c r="AT22" s="537"/>
      <c r="AU22" s="537"/>
      <c r="AV22" s="537"/>
      <c r="AW22" s="537"/>
      <c r="AX22" s="548"/>
      <c r="AY22" s="346" t="s">
        <v>79</v>
      </c>
      <c r="AZ22" s="347"/>
      <c r="BA22" s="347"/>
      <c r="BB22" s="347"/>
      <c r="BC22" s="347"/>
      <c r="BD22" s="347"/>
      <c r="BE22" s="347"/>
      <c r="BF22" s="347"/>
      <c r="BG22" s="347"/>
      <c r="BH22" s="347"/>
      <c r="BI22" s="347"/>
      <c r="BJ22" s="347"/>
      <c r="BK22" s="347"/>
      <c r="BL22" s="347"/>
      <c r="BM22" s="348"/>
      <c r="BN22" s="349">
        <v>10111753</v>
      </c>
      <c r="BO22" s="350"/>
      <c r="BP22" s="350"/>
      <c r="BQ22" s="350"/>
      <c r="BR22" s="350"/>
      <c r="BS22" s="350"/>
      <c r="BT22" s="350"/>
      <c r="BU22" s="351"/>
      <c r="BV22" s="349">
        <v>10490416</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251</v>
      </c>
      <c r="AZ23" s="364"/>
      <c r="BA23" s="364"/>
      <c r="BB23" s="364"/>
      <c r="BC23" s="364"/>
      <c r="BD23" s="364"/>
      <c r="BE23" s="364"/>
      <c r="BF23" s="364"/>
      <c r="BG23" s="364"/>
      <c r="BH23" s="364"/>
      <c r="BI23" s="364"/>
      <c r="BJ23" s="364"/>
      <c r="BK23" s="364"/>
      <c r="BL23" s="364"/>
      <c r="BM23" s="365"/>
      <c r="BN23" s="366">
        <v>8048123</v>
      </c>
      <c r="BO23" s="367"/>
      <c r="BP23" s="367"/>
      <c r="BQ23" s="367"/>
      <c r="BR23" s="367"/>
      <c r="BS23" s="367"/>
      <c r="BT23" s="367"/>
      <c r="BU23" s="368"/>
      <c r="BV23" s="366">
        <v>8868906</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562"/>
      <c r="C24" s="563"/>
      <c r="D24" s="564"/>
      <c r="E24" s="387" t="s">
        <v>252</v>
      </c>
      <c r="F24" s="359"/>
      <c r="G24" s="359"/>
      <c r="H24" s="359"/>
      <c r="I24" s="359"/>
      <c r="J24" s="359"/>
      <c r="K24" s="360"/>
      <c r="L24" s="388">
        <v>1</v>
      </c>
      <c r="M24" s="389"/>
      <c r="N24" s="389"/>
      <c r="O24" s="389"/>
      <c r="P24" s="415"/>
      <c r="Q24" s="388">
        <v>8200</v>
      </c>
      <c r="R24" s="389"/>
      <c r="S24" s="389"/>
      <c r="T24" s="389"/>
      <c r="U24" s="389"/>
      <c r="V24" s="415"/>
      <c r="W24" s="569"/>
      <c r="X24" s="563"/>
      <c r="Y24" s="564"/>
      <c r="Z24" s="387" t="s">
        <v>253</v>
      </c>
      <c r="AA24" s="359"/>
      <c r="AB24" s="359"/>
      <c r="AC24" s="359"/>
      <c r="AD24" s="359"/>
      <c r="AE24" s="359"/>
      <c r="AF24" s="359"/>
      <c r="AG24" s="360"/>
      <c r="AH24" s="388">
        <v>203</v>
      </c>
      <c r="AI24" s="389"/>
      <c r="AJ24" s="389"/>
      <c r="AK24" s="389"/>
      <c r="AL24" s="415"/>
      <c r="AM24" s="388">
        <v>604534</v>
      </c>
      <c r="AN24" s="389"/>
      <c r="AO24" s="389"/>
      <c r="AP24" s="389"/>
      <c r="AQ24" s="389"/>
      <c r="AR24" s="415"/>
      <c r="AS24" s="388">
        <v>2978</v>
      </c>
      <c r="AT24" s="389"/>
      <c r="AU24" s="389"/>
      <c r="AV24" s="389"/>
      <c r="AW24" s="389"/>
      <c r="AX24" s="390"/>
      <c r="AY24" s="461" t="s">
        <v>255</v>
      </c>
      <c r="AZ24" s="462"/>
      <c r="BA24" s="462"/>
      <c r="BB24" s="462"/>
      <c r="BC24" s="462"/>
      <c r="BD24" s="462"/>
      <c r="BE24" s="462"/>
      <c r="BF24" s="462"/>
      <c r="BG24" s="462"/>
      <c r="BH24" s="462"/>
      <c r="BI24" s="462"/>
      <c r="BJ24" s="462"/>
      <c r="BK24" s="462"/>
      <c r="BL24" s="462"/>
      <c r="BM24" s="463"/>
      <c r="BN24" s="366">
        <v>5242240</v>
      </c>
      <c r="BO24" s="367"/>
      <c r="BP24" s="367"/>
      <c r="BQ24" s="367"/>
      <c r="BR24" s="367"/>
      <c r="BS24" s="367"/>
      <c r="BT24" s="367"/>
      <c r="BU24" s="368"/>
      <c r="BV24" s="366">
        <v>5140775</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562"/>
      <c r="C25" s="563"/>
      <c r="D25" s="564"/>
      <c r="E25" s="387" t="s">
        <v>256</v>
      </c>
      <c r="F25" s="359"/>
      <c r="G25" s="359"/>
      <c r="H25" s="359"/>
      <c r="I25" s="359"/>
      <c r="J25" s="359"/>
      <c r="K25" s="360"/>
      <c r="L25" s="388">
        <v>1</v>
      </c>
      <c r="M25" s="389"/>
      <c r="N25" s="389"/>
      <c r="O25" s="389"/>
      <c r="P25" s="415"/>
      <c r="Q25" s="388">
        <v>7180</v>
      </c>
      <c r="R25" s="389"/>
      <c r="S25" s="389"/>
      <c r="T25" s="389"/>
      <c r="U25" s="389"/>
      <c r="V25" s="415"/>
      <c r="W25" s="569"/>
      <c r="X25" s="563"/>
      <c r="Y25" s="564"/>
      <c r="Z25" s="387" t="s">
        <v>257</v>
      </c>
      <c r="AA25" s="359"/>
      <c r="AB25" s="359"/>
      <c r="AC25" s="359"/>
      <c r="AD25" s="359"/>
      <c r="AE25" s="359"/>
      <c r="AF25" s="359"/>
      <c r="AG25" s="360"/>
      <c r="AH25" s="388" t="s">
        <v>34</v>
      </c>
      <c r="AI25" s="389"/>
      <c r="AJ25" s="389"/>
      <c r="AK25" s="389"/>
      <c r="AL25" s="415"/>
      <c r="AM25" s="388" t="s">
        <v>34</v>
      </c>
      <c r="AN25" s="389"/>
      <c r="AO25" s="389"/>
      <c r="AP25" s="389"/>
      <c r="AQ25" s="389"/>
      <c r="AR25" s="415"/>
      <c r="AS25" s="388" t="s">
        <v>34</v>
      </c>
      <c r="AT25" s="389"/>
      <c r="AU25" s="389"/>
      <c r="AV25" s="389"/>
      <c r="AW25" s="389"/>
      <c r="AX25" s="390"/>
      <c r="AY25" s="346" t="s">
        <v>258</v>
      </c>
      <c r="AZ25" s="347"/>
      <c r="BA25" s="347"/>
      <c r="BB25" s="347"/>
      <c r="BC25" s="347"/>
      <c r="BD25" s="347"/>
      <c r="BE25" s="347"/>
      <c r="BF25" s="347"/>
      <c r="BG25" s="347"/>
      <c r="BH25" s="347"/>
      <c r="BI25" s="347"/>
      <c r="BJ25" s="347"/>
      <c r="BK25" s="347"/>
      <c r="BL25" s="347"/>
      <c r="BM25" s="348"/>
      <c r="BN25" s="349">
        <v>554758</v>
      </c>
      <c r="BO25" s="350"/>
      <c r="BP25" s="350"/>
      <c r="BQ25" s="350"/>
      <c r="BR25" s="350"/>
      <c r="BS25" s="350"/>
      <c r="BT25" s="350"/>
      <c r="BU25" s="351"/>
      <c r="BV25" s="349">
        <v>674502</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562"/>
      <c r="C26" s="563"/>
      <c r="D26" s="564"/>
      <c r="E26" s="387" t="s">
        <v>261</v>
      </c>
      <c r="F26" s="359"/>
      <c r="G26" s="359"/>
      <c r="H26" s="359"/>
      <c r="I26" s="359"/>
      <c r="J26" s="359"/>
      <c r="K26" s="360"/>
      <c r="L26" s="388">
        <v>1</v>
      </c>
      <c r="M26" s="389"/>
      <c r="N26" s="389"/>
      <c r="O26" s="389"/>
      <c r="P26" s="415"/>
      <c r="Q26" s="388">
        <v>6370</v>
      </c>
      <c r="R26" s="389"/>
      <c r="S26" s="389"/>
      <c r="T26" s="389"/>
      <c r="U26" s="389"/>
      <c r="V26" s="415"/>
      <c r="W26" s="569"/>
      <c r="X26" s="563"/>
      <c r="Y26" s="564"/>
      <c r="Z26" s="387" t="s">
        <v>264</v>
      </c>
      <c r="AA26" s="467"/>
      <c r="AB26" s="467"/>
      <c r="AC26" s="467"/>
      <c r="AD26" s="467"/>
      <c r="AE26" s="467"/>
      <c r="AF26" s="467"/>
      <c r="AG26" s="468"/>
      <c r="AH26" s="388">
        <v>35</v>
      </c>
      <c r="AI26" s="389"/>
      <c r="AJ26" s="389"/>
      <c r="AK26" s="389"/>
      <c r="AL26" s="415"/>
      <c r="AM26" s="388">
        <v>84210</v>
      </c>
      <c r="AN26" s="389"/>
      <c r="AO26" s="389"/>
      <c r="AP26" s="389"/>
      <c r="AQ26" s="389"/>
      <c r="AR26" s="415"/>
      <c r="AS26" s="388">
        <v>2406</v>
      </c>
      <c r="AT26" s="389"/>
      <c r="AU26" s="389"/>
      <c r="AV26" s="389"/>
      <c r="AW26" s="389"/>
      <c r="AX26" s="390"/>
      <c r="AY26" s="369" t="s">
        <v>165</v>
      </c>
      <c r="AZ26" s="370"/>
      <c r="BA26" s="370"/>
      <c r="BB26" s="370"/>
      <c r="BC26" s="370"/>
      <c r="BD26" s="370"/>
      <c r="BE26" s="370"/>
      <c r="BF26" s="370"/>
      <c r="BG26" s="370"/>
      <c r="BH26" s="370"/>
      <c r="BI26" s="370"/>
      <c r="BJ26" s="370"/>
      <c r="BK26" s="370"/>
      <c r="BL26" s="370"/>
      <c r="BM26" s="371"/>
      <c r="BN26" s="366" t="s">
        <v>34</v>
      </c>
      <c r="BO26" s="367"/>
      <c r="BP26" s="367"/>
      <c r="BQ26" s="367"/>
      <c r="BR26" s="367"/>
      <c r="BS26" s="367"/>
      <c r="BT26" s="367"/>
      <c r="BU26" s="368"/>
      <c r="BV26" s="366" t="s">
        <v>34</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562"/>
      <c r="C27" s="563"/>
      <c r="D27" s="564"/>
      <c r="E27" s="387" t="s">
        <v>153</v>
      </c>
      <c r="F27" s="359"/>
      <c r="G27" s="359"/>
      <c r="H27" s="359"/>
      <c r="I27" s="359"/>
      <c r="J27" s="359"/>
      <c r="K27" s="360"/>
      <c r="L27" s="388">
        <v>1</v>
      </c>
      <c r="M27" s="389"/>
      <c r="N27" s="389"/>
      <c r="O27" s="389"/>
      <c r="P27" s="415"/>
      <c r="Q27" s="388">
        <v>4950</v>
      </c>
      <c r="R27" s="389"/>
      <c r="S27" s="389"/>
      <c r="T27" s="389"/>
      <c r="U27" s="389"/>
      <c r="V27" s="415"/>
      <c r="W27" s="569"/>
      <c r="X27" s="563"/>
      <c r="Y27" s="564"/>
      <c r="Z27" s="387" t="s">
        <v>203</v>
      </c>
      <c r="AA27" s="359"/>
      <c r="AB27" s="359"/>
      <c r="AC27" s="359"/>
      <c r="AD27" s="359"/>
      <c r="AE27" s="359"/>
      <c r="AF27" s="359"/>
      <c r="AG27" s="360"/>
      <c r="AH27" s="388">
        <v>21</v>
      </c>
      <c r="AI27" s="389"/>
      <c r="AJ27" s="389"/>
      <c r="AK27" s="389"/>
      <c r="AL27" s="415"/>
      <c r="AM27" s="388">
        <v>72760</v>
      </c>
      <c r="AN27" s="389"/>
      <c r="AO27" s="389"/>
      <c r="AP27" s="389"/>
      <c r="AQ27" s="389"/>
      <c r="AR27" s="415"/>
      <c r="AS27" s="388">
        <v>3465</v>
      </c>
      <c r="AT27" s="389"/>
      <c r="AU27" s="389"/>
      <c r="AV27" s="389"/>
      <c r="AW27" s="389"/>
      <c r="AX27" s="390"/>
      <c r="AY27" s="423" t="s">
        <v>267</v>
      </c>
      <c r="AZ27" s="424"/>
      <c r="BA27" s="424"/>
      <c r="BB27" s="424"/>
      <c r="BC27" s="424"/>
      <c r="BD27" s="424"/>
      <c r="BE27" s="424"/>
      <c r="BF27" s="424"/>
      <c r="BG27" s="424"/>
      <c r="BH27" s="424"/>
      <c r="BI27" s="424"/>
      <c r="BJ27" s="424"/>
      <c r="BK27" s="424"/>
      <c r="BL27" s="424"/>
      <c r="BM27" s="425"/>
      <c r="BN27" s="464" t="s">
        <v>34</v>
      </c>
      <c r="BO27" s="465"/>
      <c r="BP27" s="465"/>
      <c r="BQ27" s="465"/>
      <c r="BR27" s="465"/>
      <c r="BS27" s="465"/>
      <c r="BT27" s="465"/>
      <c r="BU27" s="466"/>
      <c r="BV27" s="464" t="s">
        <v>34</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562"/>
      <c r="C28" s="563"/>
      <c r="D28" s="564"/>
      <c r="E28" s="387" t="s">
        <v>268</v>
      </c>
      <c r="F28" s="359"/>
      <c r="G28" s="359"/>
      <c r="H28" s="359"/>
      <c r="I28" s="359"/>
      <c r="J28" s="359"/>
      <c r="K28" s="360"/>
      <c r="L28" s="388">
        <v>1</v>
      </c>
      <c r="M28" s="389"/>
      <c r="N28" s="389"/>
      <c r="O28" s="389"/>
      <c r="P28" s="415"/>
      <c r="Q28" s="388">
        <v>4240</v>
      </c>
      <c r="R28" s="389"/>
      <c r="S28" s="389"/>
      <c r="T28" s="389"/>
      <c r="U28" s="389"/>
      <c r="V28" s="415"/>
      <c r="W28" s="569"/>
      <c r="X28" s="563"/>
      <c r="Y28" s="564"/>
      <c r="Z28" s="387" t="s">
        <v>269</v>
      </c>
      <c r="AA28" s="359"/>
      <c r="AB28" s="359"/>
      <c r="AC28" s="359"/>
      <c r="AD28" s="359"/>
      <c r="AE28" s="359"/>
      <c r="AF28" s="359"/>
      <c r="AG28" s="360"/>
      <c r="AH28" s="388">
        <v>1</v>
      </c>
      <c r="AI28" s="389"/>
      <c r="AJ28" s="389"/>
      <c r="AK28" s="389"/>
      <c r="AL28" s="415"/>
      <c r="AM28" s="388" t="s">
        <v>270</v>
      </c>
      <c r="AN28" s="389"/>
      <c r="AO28" s="389"/>
      <c r="AP28" s="389"/>
      <c r="AQ28" s="389"/>
      <c r="AR28" s="415"/>
      <c r="AS28" s="388" t="s">
        <v>270</v>
      </c>
      <c r="AT28" s="389"/>
      <c r="AU28" s="389"/>
      <c r="AV28" s="389"/>
      <c r="AW28" s="389"/>
      <c r="AX28" s="390"/>
      <c r="AY28" s="550" t="s">
        <v>173</v>
      </c>
      <c r="AZ28" s="551"/>
      <c r="BA28" s="551"/>
      <c r="BB28" s="552"/>
      <c r="BC28" s="346" t="s">
        <v>53</v>
      </c>
      <c r="BD28" s="347"/>
      <c r="BE28" s="347"/>
      <c r="BF28" s="347"/>
      <c r="BG28" s="347"/>
      <c r="BH28" s="347"/>
      <c r="BI28" s="347"/>
      <c r="BJ28" s="347"/>
      <c r="BK28" s="347"/>
      <c r="BL28" s="347"/>
      <c r="BM28" s="348"/>
      <c r="BN28" s="349">
        <v>1734811</v>
      </c>
      <c r="BO28" s="350"/>
      <c r="BP28" s="350"/>
      <c r="BQ28" s="350"/>
      <c r="BR28" s="350"/>
      <c r="BS28" s="350"/>
      <c r="BT28" s="350"/>
      <c r="BU28" s="351"/>
      <c r="BV28" s="349">
        <v>1422320</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562"/>
      <c r="C29" s="563"/>
      <c r="D29" s="564"/>
      <c r="E29" s="387" t="s">
        <v>271</v>
      </c>
      <c r="F29" s="359"/>
      <c r="G29" s="359"/>
      <c r="H29" s="359"/>
      <c r="I29" s="359"/>
      <c r="J29" s="359"/>
      <c r="K29" s="360"/>
      <c r="L29" s="388">
        <v>12</v>
      </c>
      <c r="M29" s="389"/>
      <c r="N29" s="389"/>
      <c r="O29" s="389"/>
      <c r="P29" s="415"/>
      <c r="Q29" s="388">
        <v>3860</v>
      </c>
      <c r="R29" s="389"/>
      <c r="S29" s="389"/>
      <c r="T29" s="389"/>
      <c r="U29" s="389"/>
      <c r="V29" s="415"/>
      <c r="W29" s="570"/>
      <c r="X29" s="571"/>
      <c r="Y29" s="572"/>
      <c r="Z29" s="387" t="s">
        <v>91</v>
      </c>
      <c r="AA29" s="359"/>
      <c r="AB29" s="359"/>
      <c r="AC29" s="359"/>
      <c r="AD29" s="359"/>
      <c r="AE29" s="359"/>
      <c r="AF29" s="359"/>
      <c r="AG29" s="360"/>
      <c r="AH29" s="388">
        <v>225</v>
      </c>
      <c r="AI29" s="389"/>
      <c r="AJ29" s="389"/>
      <c r="AK29" s="389"/>
      <c r="AL29" s="415"/>
      <c r="AM29" s="388">
        <v>679055</v>
      </c>
      <c r="AN29" s="389"/>
      <c r="AO29" s="389"/>
      <c r="AP29" s="389"/>
      <c r="AQ29" s="389"/>
      <c r="AR29" s="415"/>
      <c r="AS29" s="388">
        <v>3018</v>
      </c>
      <c r="AT29" s="389"/>
      <c r="AU29" s="389"/>
      <c r="AV29" s="389"/>
      <c r="AW29" s="389"/>
      <c r="AX29" s="390"/>
      <c r="AY29" s="553"/>
      <c r="AZ29" s="554"/>
      <c r="BA29" s="554"/>
      <c r="BB29" s="555"/>
      <c r="BC29" s="363" t="s">
        <v>272</v>
      </c>
      <c r="BD29" s="364"/>
      <c r="BE29" s="364"/>
      <c r="BF29" s="364"/>
      <c r="BG29" s="364"/>
      <c r="BH29" s="364"/>
      <c r="BI29" s="364"/>
      <c r="BJ29" s="364"/>
      <c r="BK29" s="364"/>
      <c r="BL29" s="364"/>
      <c r="BM29" s="365"/>
      <c r="BN29" s="366">
        <v>4741</v>
      </c>
      <c r="BO29" s="367"/>
      <c r="BP29" s="367"/>
      <c r="BQ29" s="367"/>
      <c r="BR29" s="367"/>
      <c r="BS29" s="367"/>
      <c r="BT29" s="367"/>
      <c r="BU29" s="368"/>
      <c r="BV29" s="366">
        <v>4729</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565"/>
      <c r="C30" s="566"/>
      <c r="D30" s="567"/>
      <c r="E30" s="391"/>
      <c r="F30" s="392"/>
      <c r="G30" s="392"/>
      <c r="H30" s="392"/>
      <c r="I30" s="392"/>
      <c r="J30" s="392"/>
      <c r="K30" s="393"/>
      <c r="L30" s="469"/>
      <c r="M30" s="470"/>
      <c r="N30" s="470"/>
      <c r="O30" s="470"/>
      <c r="P30" s="471"/>
      <c r="Q30" s="469"/>
      <c r="R30" s="470"/>
      <c r="S30" s="470"/>
      <c r="T30" s="470"/>
      <c r="U30" s="470"/>
      <c r="V30" s="471"/>
      <c r="W30" s="472" t="s">
        <v>177</v>
      </c>
      <c r="X30" s="473"/>
      <c r="Y30" s="473"/>
      <c r="Z30" s="473"/>
      <c r="AA30" s="473"/>
      <c r="AB30" s="473"/>
      <c r="AC30" s="473"/>
      <c r="AD30" s="473"/>
      <c r="AE30" s="473"/>
      <c r="AF30" s="473"/>
      <c r="AG30" s="474"/>
      <c r="AH30" s="443">
        <v>98.6</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96</v>
      </c>
      <c r="BD30" s="462"/>
      <c r="BE30" s="462"/>
      <c r="BF30" s="462"/>
      <c r="BG30" s="462"/>
      <c r="BH30" s="462"/>
      <c r="BI30" s="462"/>
      <c r="BJ30" s="462"/>
      <c r="BK30" s="462"/>
      <c r="BL30" s="462"/>
      <c r="BM30" s="463"/>
      <c r="BN30" s="464">
        <v>1413599</v>
      </c>
      <c r="BO30" s="465"/>
      <c r="BP30" s="465"/>
      <c r="BQ30" s="465"/>
      <c r="BR30" s="465"/>
      <c r="BS30" s="465"/>
      <c r="BT30" s="465"/>
      <c r="BU30" s="466"/>
      <c r="BV30" s="464">
        <v>1346969</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5" t="s">
        <v>274</v>
      </c>
      <c r="D32" s="475"/>
      <c r="E32" s="475"/>
      <c r="F32" s="475"/>
      <c r="G32" s="475"/>
      <c r="H32" s="475"/>
      <c r="I32" s="475"/>
      <c r="J32" s="475"/>
      <c r="K32" s="475"/>
      <c r="L32" s="475"/>
      <c r="M32" s="475"/>
      <c r="N32" s="475"/>
      <c r="O32" s="475"/>
      <c r="P32" s="475"/>
      <c r="Q32" s="475"/>
      <c r="R32" s="475"/>
      <c r="S32" s="475"/>
      <c r="U32" s="370" t="s">
        <v>276</v>
      </c>
      <c r="V32" s="370"/>
      <c r="W32" s="370"/>
      <c r="X32" s="370"/>
      <c r="Y32" s="370"/>
      <c r="Z32" s="370"/>
      <c r="AA32" s="370"/>
      <c r="AB32" s="370"/>
      <c r="AC32" s="370"/>
      <c r="AD32" s="370"/>
      <c r="AE32" s="370"/>
      <c r="AF32" s="370"/>
      <c r="AG32" s="370"/>
      <c r="AH32" s="370"/>
      <c r="AI32" s="370"/>
      <c r="AJ32" s="370"/>
      <c r="AK32" s="370"/>
      <c r="AM32" s="370" t="s">
        <v>190</v>
      </c>
      <c r="AN32" s="370"/>
      <c r="AO32" s="370"/>
      <c r="AP32" s="370"/>
      <c r="AQ32" s="370"/>
      <c r="AR32" s="370"/>
      <c r="AS32" s="370"/>
      <c r="AT32" s="370"/>
      <c r="AU32" s="370"/>
      <c r="AV32" s="370"/>
      <c r="AW32" s="370"/>
      <c r="AX32" s="370"/>
      <c r="AY32" s="370"/>
      <c r="AZ32" s="370"/>
      <c r="BA32" s="370"/>
      <c r="BB32" s="370"/>
      <c r="BC32" s="370"/>
      <c r="BE32" s="370" t="s">
        <v>277</v>
      </c>
      <c r="BF32" s="370"/>
      <c r="BG32" s="370"/>
      <c r="BH32" s="370"/>
      <c r="BI32" s="370"/>
      <c r="BJ32" s="370"/>
      <c r="BK32" s="370"/>
      <c r="BL32" s="370"/>
      <c r="BM32" s="370"/>
      <c r="BN32" s="370"/>
      <c r="BO32" s="370"/>
      <c r="BP32" s="370"/>
      <c r="BQ32" s="370"/>
      <c r="BR32" s="370"/>
      <c r="BS32" s="370"/>
      <c r="BT32" s="370"/>
      <c r="BU32" s="370"/>
      <c r="BW32" s="370" t="s">
        <v>278</v>
      </c>
      <c r="BX32" s="370"/>
      <c r="BY32" s="370"/>
      <c r="BZ32" s="370"/>
      <c r="CA32" s="370"/>
      <c r="CB32" s="370"/>
      <c r="CC32" s="370"/>
      <c r="CD32" s="370"/>
      <c r="CE32" s="370"/>
      <c r="CF32" s="370"/>
      <c r="CG32" s="370"/>
      <c r="CH32" s="370"/>
      <c r="CI32" s="370"/>
      <c r="CJ32" s="370"/>
      <c r="CK32" s="370"/>
      <c r="CL32" s="370"/>
      <c r="CM32" s="370"/>
      <c r="CO32" s="370" t="s">
        <v>280</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76" t="s">
        <v>281</v>
      </c>
      <c r="D33" s="476"/>
      <c r="E33" s="477" t="s">
        <v>282</v>
      </c>
      <c r="F33" s="477"/>
      <c r="G33" s="477"/>
      <c r="H33" s="477"/>
      <c r="I33" s="477"/>
      <c r="J33" s="477"/>
      <c r="K33" s="477"/>
      <c r="L33" s="477"/>
      <c r="M33" s="477"/>
      <c r="N33" s="477"/>
      <c r="O33" s="477"/>
      <c r="P33" s="477"/>
      <c r="Q33" s="477"/>
      <c r="R33" s="477"/>
      <c r="S33" s="477"/>
      <c r="T33" s="12"/>
      <c r="U33" s="476" t="s">
        <v>281</v>
      </c>
      <c r="V33" s="476"/>
      <c r="W33" s="477" t="s">
        <v>282</v>
      </c>
      <c r="X33" s="477"/>
      <c r="Y33" s="477"/>
      <c r="Z33" s="477"/>
      <c r="AA33" s="477"/>
      <c r="AB33" s="477"/>
      <c r="AC33" s="477"/>
      <c r="AD33" s="477"/>
      <c r="AE33" s="477"/>
      <c r="AF33" s="477"/>
      <c r="AG33" s="477"/>
      <c r="AH33" s="477"/>
      <c r="AI33" s="477"/>
      <c r="AJ33" s="477"/>
      <c r="AK33" s="477"/>
      <c r="AL33" s="12"/>
      <c r="AM33" s="476" t="s">
        <v>281</v>
      </c>
      <c r="AN33" s="476"/>
      <c r="AO33" s="477" t="s">
        <v>282</v>
      </c>
      <c r="AP33" s="477"/>
      <c r="AQ33" s="477"/>
      <c r="AR33" s="477"/>
      <c r="AS33" s="477"/>
      <c r="AT33" s="477"/>
      <c r="AU33" s="477"/>
      <c r="AV33" s="477"/>
      <c r="AW33" s="477"/>
      <c r="AX33" s="477"/>
      <c r="AY33" s="477"/>
      <c r="AZ33" s="477"/>
      <c r="BA33" s="477"/>
      <c r="BB33" s="477"/>
      <c r="BC33" s="477"/>
      <c r="BD33" s="8"/>
      <c r="BE33" s="477" t="s">
        <v>285</v>
      </c>
      <c r="BF33" s="477"/>
      <c r="BG33" s="477" t="s">
        <v>286</v>
      </c>
      <c r="BH33" s="477"/>
      <c r="BI33" s="477"/>
      <c r="BJ33" s="477"/>
      <c r="BK33" s="477"/>
      <c r="BL33" s="477"/>
      <c r="BM33" s="477"/>
      <c r="BN33" s="477"/>
      <c r="BO33" s="477"/>
      <c r="BP33" s="477"/>
      <c r="BQ33" s="477"/>
      <c r="BR33" s="477"/>
      <c r="BS33" s="477"/>
      <c r="BT33" s="477"/>
      <c r="BU33" s="477"/>
      <c r="BV33" s="8"/>
      <c r="BW33" s="476" t="s">
        <v>285</v>
      </c>
      <c r="BX33" s="476"/>
      <c r="BY33" s="477" t="s">
        <v>288</v>
      </c>
      <c r="BZ33" s="477"/>
      <c r="CA33" s="477"/>
      <c r="CB33" s="477"/>
      <c r="CC33" s="477"/>
      <c r="CD33" s="477"/>
      <c r="CE33" s="477"/>
      <c r="CF33" s="477"/>
      <c r="CG33" s="477"/>
      <c r="CH33" s="477"/>
      <c r="CI33" s="477"/>
      <c r="CJ33" s="477"/>
      <c r="CK33" s="477"/>
      <c r="CL33" s="477"/>
      <c r="CM33" s="477"/>
      <c r="CN33" s="12"/>
      <c r="CO33" s="476" t="s">
        <v>281</v>
      </c>
      <c r="CP33" s="476"/>
      <c r="CQ33" s="477" t="s">
        <v>218</v>
      </c>
      <c r="CR33" s="477"/>
      <c r="CS33" s="477"/>
      <c r="CT33" s="477"/>
      <c r="CU33" s="477"/>
      <c r="CV33" s="477"/>
      <c r="CW33" s="477"/>
      <c r="CX33" s="477"/>
      <c r="CY33" s="477"/>
      <c r="CZ33" s="477"/>
      <c r="DA33" s="477"/>
      <c r="DB33" s="477"/>
      <c r="DC33" s="477"/>
      <c r="DD33" s="477"/>
      <c r="DE33" s="477"/>
      <c r="DF33" s="12"/>
      <c r="DG33" s="478" t="s">
        <v>289</v>
      </c>
      <c r="DH33" s="478"/>
      <c r="DI33" s="19"/>
    </row>
    <row r="34" spans="1:113" ht="32.25" customHeight="1" x14ac:dyDescent="0.2">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3</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6</v>
      </c>
      <c r="AN34" s="479"/>
      <c r="AO34" s="480" t="str">
        <f>IF('各会計、関係団体の財政状況及び健全化判断比率'!B31="","",'各会計、関係団体の財政状況及び健全化判断比率'!B31)</f>
        <v>病院事業会計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8</v>
      </c>
      <c r="BX34" s="479"/>
      <c r="BY34" s="480" t="str">
        <f>IF('各会計、関係団体の財政状況及び健全化判断比率'!B68="","",'各会計、関係団体の財政状況及び健全化判断比率'!B68)</f>
        <v>安室ダム水道用水供給企業団</v>
      </c>
      <c r="BZ34" s="480"/>
      <c r="CA34" s="480"/>
      <c r="CB34" s="480"/>
      <c r="CC34" s="480"/>
      <c r="CD34" s="480"/>
      <c r="CE34" s="480"/>
      <c r="CF34" s="480"/>
      <c r="CG34" s="480"/>
      <c r="CH34" s="480"/>
      <c r="CI34" s="480"/>
      <c r="CJ34" s="480"/>
      <c r="CK34" s="480"/>
      <c r="CL34" s="480"/>
      <c r="CM34" s="480"/>
      <c r="CN34" s="2"/>
      <c r="CO34" s="479">
        <f>IF(CQ34="","",MAX(C34:D43,U34:V43,AM34:AN43,BE34:BF43,BW34:BX43)+1)</f>
        <v>13</v>
      </c>
      <c r="CP34" s="479"/>
      <c r="CQ34" s="480" t="str">
        <f>IF('各会計、関係団体の財政状況及び健全化判断比率'!BS7="","",'各会計、関係団体の財政状況及び健全化判断比率'!BS7)</f>
        <v>あいおいアクアポリス</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2">
      <c r="A35" s="2"/>
      <c r="B35" s="5"/>
      <c r="C35" s="479">
        <f t="shared" ref="C35:C43" si="0">IF(E35="","",C34+1)</f>
        <v>2</v>
      </c>
      <c r="D35" s="479"/>
      <c r="E35" s="480" t="str">
        <f>IF('各会計、関係団体の財政状況及び健全化判断比率'!B8="","",'各会計、関係団体の財政状況及び健全化判断比率'!B8)</f>
        <v>看護専門学校特別会計</v>
      </c>
      <c r="F35" s="480"/>
      <c r="G35" s="480"/>
      <c r="H35" s="480"/>
      <c r="I35" s="480"/>
      <c r="J35" s="480"/>
      <c r="K35" s="480"/>
      <c r="L35" s="480"/>
      <c r="M35" s="480"/>
      <c r="N35" s="480"/>
      <c r="O35" s="480"/>
      <c r="P35" s="480"/>
      <c r="Q35" s="480"/>
      <c r="R35" s="480"/>
      <c r="S35" s="480"/>
      <c r="T35" s="2"/>
      <c r="U35" s="479">
        <f t="shared" ref="U35:U43" si="1">IF(W35="","",U34+1)</f>
        <v>4</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f t="shared" ref="AM35:AM43" si="2">IF(AO35="","",AM34+1)</f>
        <v>7</v>
      </c>
      <c r="AN35" s="479"/>
      <c r="AO35" s="480" t="str">
        <f>IF('各会計、関係団体の財政状況及び健全化判断比率'!B32="","",'各会計、関係団体の財政状況及び健全化判断比率'!B32)</f>
        <v>下水道事業会計</v>
      </c>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9</v>
      </c>
      <c r="BX35" s="479"/>
      <c r="BY35" s="480" t="str">
        <f>IF('各会計、関係団体の財政状況及び健全化判断比率'!B69="","",'各会計、関係団体の財政状況及び健全化判断比率'!B69)</f>
        <v>西播磨水道企業団</v>
      </c>
      <c r="BZ35" s="480"/>
      <c r="CA35" s="480"/>
      <c r="CB35" s="480"/>
      <c r="CC35" s="480"/>
      <c r="CD35" s="480"/>
      <c r="CE35" s="480"/>
      <c r="CF35" s="480"/>
      <c r="CG35" s="480"/>
      <c r="CH35" s="480"/>
      <c r="CI35" s="480"/>
      <c r="CJ35" s="480"/>
      <c r="CK35" s="480"/>
      <c r="CL35" s="480"/>
      <c r="CM35" s="480"/>
      <c r="CN35" s="2"/>
      <c r="CO35" s="479" t="str">
        <f t="shared" ref="CO35:CO43" si="5">IF(CQ35="","",CO34+1)</f>
        <v/>
      </c>
      <c r="CP35" s="479"/>
      <c r="CQ35" s="480" t="str">
        <f>IF('各会計、関係団体の財政状況及び健全化判断比率'!BS8="","",'各会計、関係団体の財政状況及び健全化判断比率'!BS8)</f>
        <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2">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5</v>
      </c>
      <c r="V36" s="479"/>
      <c r="W36" s="480" t="str">
        <f>IF('各会計、関係団体の財政状況及び健全化判断比率'!B30="","",'各会計、関係団体の財政状況及び健全化判断比率'!B30)</f>
        <v>後期高齢者医療保険特別会計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10</v>
      </c>
      <c r="BX36" s="479"/>
      <c r="BY36" s="480" t="str">
        <f>IF('各会計、関係団体の財政状況及び健全化判断比率'!B70="","",'各会計、関係団体の財政状況及び健全化判断比率'!B70)</f>
        <v>西はりま消防組合</v>
      </c>
      <c r="BZ36" s="480"/>
      <c r="CA36" s="480"/>
      <c r="CB36" s="480"/>
      <c r="CC36" s="480"/>
      <c r="CD36" s="480"/>
      <c r="CE36" s="480"/>
      <c r="CF36" s="480"/>
      <c r="CG36" s="480"/>
      <c r="CH36" s="480"/>
      <c r="CI36" s="480"/>
      <c r="CJ36" s="480"/>
      <c r="CK36" s="480"/>
      <c r="CL36" s="480"/>
      <c r="CM36" s="480"/>
      <c r="CN36" s="2"/>
      <c r="CO36" s="479" t="str">
        <f t="shared" si="5"/>
        <v/>
      </c>
      <c r="CP36" s="479"/>
      <c r="CQ36" s="480" t="str">
        <f>IF('各会計、関係団体の財政状況及び健全化判断比率'!BS9="","",'各会計、関係団体の財政状況及び健全化判断比率'!BS9)</f>
        <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2">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11</v>
      </c>
      <c r="BX37" s="479"/>
      <c r="BY37" s="480" t="str">
        <f>IF('各会計、関係団体の財政状況及び健全化判断比率'!B71="","",'各会計、関係団体の財政状況及び健全化判断比率'!B71)</f>
        <v>兵庫県後期高齢者医療広域連合（一般会計）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2">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12</v>
      </c>
      <c r="BX38" s="479"/>
      <c r="BY38" s="480" t="str">
        <f>IF('各会計、関係団体の財政状況及び健全化判断比率'!B72="","",'各会計、関係団体の財政状況及び健全化判断比率'!B72)</f>
        <v>兵庫県後期高齢者医療広域連合（特別会計）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2">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t="str">
        <f t="shared" si="4"/>
        <v/>
      </c>
      <c r="BX39" s="479"/>
      <c r="BY39" s="480" t="str">
        <f>IF('各会計、関係団体の財政状況及び健全化判断比率'!B73="","",'各会計、関係団体の財政状況及び健全化判断比率'!B73)</f>
        <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2">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t="str">
        <f t="shared" si="4"/>
        <v/>
      </c>
      <c r="BX40" s="479"/>
      <c r="BY40" s="480" t="str">
        <f>IF('各会計、関係団体の財政状況及び健全化判断比率'!B74="","",'各会計、関係団体の財政状況及び健全化判断比率'!B74)</f>
        <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2">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t="str">
        <f t="shared" si="4"/>
        <v/>
      </c>
      <c r="BX41" s="479"/>
      <c r="BY41" s="480" t="str">
        <f>IF('各会計、関係団体の財政状況及び健全化判断比率'!B75="","",'各会計、関係団体の財政状況及び健全化判断比率'!B75)</f>
        <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2">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t="str">
        <f t="shared" si="4"/>
        <v/>
      </c>
      <c r="BX42" s="479"/>
      <c r="BY42" s="480" t="str">
        <f>IF('各会計、関係団体の財政状況及び健全化判断比率'!B76="","",'各会計、関係団体の財政状況及び健全化判断比率'!B76)</f>
        <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2">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t="str">
        <f t="shared" si="4"/>
        <v/>
      </c>
      <c r="BX43" s="479"/>
      <c r="BY43" s="480" t="str">
        <f>IF('各会計、関係団体の財政状況及び健全化判断比率'!B77="","",'各会計、関係団体の財政状況及び健全化判断比率'!B77)</f>
        <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482" t="s">
        <v>296</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2">
      <c r="E47" s="482" t="s">
        <v>15</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2">
      <c r="E48" s="482" t="s">
        <v>297</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2">
      <c r="E49" s="482" t="s">
        <v>299</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2">
      <c r="E50" s="482" t="s">
        <v>133</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2">
      <c r="E51" s="482" t="s">
        <v>301</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2">
      <c r="E52" s="482" t="s">
        <v>302</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2">
      <c r="E53" s="482" t="s">
        <v>305</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2"/>
    <row r="55" spans="5:113" x14ac:dyDescent="0.2"/>
    <row r="56" spans="5:113" x14ac:dyDescent="0.2"/>
  </sheetData>
  <sheetProtection algorithmName="SHA-512" hashValue="Re8Pn+/TXDf7OI12mL+WMMQtrHQJ5Q1wWc83jwuek9YP++1HUAGnRCHHCihVaYQJf6huPuUzNMP+zciPx9Ga3Q==" saltValue="sbEoDkYbKaMPrcbYGfZM0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198</v>
      </c>
      <c r="DI1" s="574"/>
      <c r="DJ1" s="574"/>
      <c r="DK1" s="574"/>
      <c r="DL1" s="574"/>
      <c r="DM1" s="574"/>
      <c r="DN1" s="575"/>
      <c r="DO1" s="1"/>
      <c r="DP1" s="573" t="s">
        <v>306</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254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307</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78</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141</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2">
      <c r="B4" s="361" t="s">
        <v>3</v>
      </c>
      <c r="C4" s="362"/>
      <c r="D4" s="362"/>
      <c r="E4" s="362"/>
      <c r="F4" s="362"/>
      <c r="G4" s="362"/>
      <c r="H4" s="362"/>
      <c r="I4" s="362"/>
      <c r="J4" s="362"/>
      <c r="K4" s="362"/>
      <c r="L4" s="362"/>
      <c r="M4" s="362"/>
      <c r="N4" s="362"/>
      <c r="O4" s="362"/>
      <c r="P4" s="362"/>
      <c r="Q4" s="404"/>
      <c r="R4" s="361" t="s">
        <v>174</v>
      </c>
      <c r="S4" s="362"/>
      <c r="T4" s="362"/>
      <c r="U4" s="362"/>
      <c r="V4" s="362"/>
      <c r="W4" s="362"/>
      <c r="X4" s="362"/>
      <c r="Y4" s="404"/>
      <c r="Z4" s="361" t="s">
        <v>308</v>
      </c>
      <c r="AA4" s="362"/>
      <c r="AB4" s="362"/>
      <c r="AC4" s="404"/>
      <c r="AD4" s="361" t="s">
        <v>310</v>
      </c>
      <c r="AE4" s="362"/>
      <c r="AF4" s="362"/>
      <c r="AG4" s="362"/>
      <c r="AH4" s="362"/>
      <c r="AI4" s="362"/>
      <c r="AJ4" s="362"/>
      <c r="AK4" s="404"/>
      <c r="AL4" s="361" t="s">
        <v>308</v>
      </c>
      <c r="AM4" s="362"/>
      <c r="AN4" s="362"/>
      <c r="AO4" s="404"/>
      <c r="AP4" s="576" t="s">
        <v>155</v>
      </c>
      <c r="AQ4" s="576"/>
      <c r="AR4" s="576"/>
      <c r="AS4" s="576"/>
      <c r="AT4" s="576"/>
      <c r="AU4" s="576"/>
      <c r="AV4" s="576"/>
      <c r="AW4" s="576"/>
      <c r="AX4" s="576"/>
      <c r="AY4" s="576"/>
      <c r="AZ4" s="576"/>
      <c r="BA4" s="576"/>
      <c r="BB4" s="576"/>
      <c r="BC4" s="576"/>
      <c r="BD4" s="576"/>
      <c r="BE4" s="576"/>
      <c r="BF4" s="576"/>
      <c r="BG4" s="576" t="s">
        <v>22</v>
      </c>
      <c r="BH4" s="576"/>
      <c r="BI4" s="576"/>
      <c r="BJ4" s="576"/>
      <c r="BK4" s="576"/>
      <c r="BL4" s="576"/>
      <c r="BM4" s="576"/>
      <c r="BN4" s="576"/>
      <c r="BO4" s="576" t="s">
        <v>308</v>
      </c>
      <c r="BP4" s="576"/>
      <c r="BQ4" s="576"/>
      <c r="BR4" s="576"/>
      <c r="BS4" s="576" t="s">
        <v>312</v>
      </c>
      <c r="BT4" s="576"/>
      <c r="BU4" s="576"/>
      <c r="BV4" s="576"/>
      <c r="BW4" s="576"/>
      <c r="BX4" s="576"/>
      <c r="BY4" s="576"/>
      <c r="BZ4" s="576"/>
      <c r="CA4" s="576"/>
      <c r="CB4" s="576"/>
      <c r="CD4" s="361" t="s">
        <v>315</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2">
      <c r="B5" s="577" t="s">
        <v>75</v>
      </c>
      <c r="C5" s="578"/>
      <c r="D5" s="578"/>
      <c r="E5" s="578"/>
      <c r="F5" s="578"/>
      <c r="G5" s="578"/>
      <c r="H5" s="578"/>
      <c r="I5" s="578"/>
      <c r="J5" s="578"/>
      <c r="K5" s="578"/>
      <c r="L5" s="578"/>
      <c r="M5" s="578"/>
      <c r="N5" s="578"/>
      <c r="O5" s="578"/>
      <c r="P5" s="578"/>
      <c r="Q5" s="579"/>
      <c r="R5" s="580">
        <v>4757464</v>
      </c>
      <c r="S5" s="581"/>
      <c r="T5" s="581"/>
      <c r="U5" s="581"/>
      <c r="V5" s="581"/>
      <c r="W5" s="581"/>
      <c r="X5" s="581"/>
      <c r="Y5" s="582"/>
      <c r="Z5" s="583">
        <v>32</v>
      </c>
      <c r="AA5" s="583"/>
      <c r="AB5" s="583"/>
      <c r="AC5" s="583"/>
      <c r="AD5" s="584">
        <v>4486318</v>
      </c>
      <c r="AE5" s="584"/>
      <c r="AF5" s="584"/>
      <c r="AG5" s="584"/>
      <c r="AH5" s="584"/>
      <c r="AI5" s="584"/>
      <c r="AJ5" s="584"/>
      <c r="AK5" s="584"/>
      <c r="AL5" s="585">
        <v>50.3</v>
      </c>
      <c r="AM5" s="586"/>
      <c r="AN5" s="586"/>
      <c r="AO5" s="587"/>
      <c r="AP5" s="577" t="s">
        <v>176</v>
      </c>
      <c r="AQ5" s="578"/>
      <c r="AR5" s="578"/>
      <c r="AS5" s="578"/>
      <c r="AT5" s="578"/>
      <c r="AU5" s="578"/>
      <c r="AV5" s="578"/>
      <c r="AW5" s="578"/>
      <c r="AX5" s="578"/>
      <c r="AY5" s="578"/>
      <c r="AZ5" s="578"/>
      <c r="BA5" s="578"/>
      <c r="BB5" s="578"/>
      <c r="BC5" s="578"/>
      <c r="BD5" s="578"/>
      <c r="BE5" s="578"/>
      <c r="BF5" s="579"/>
      <c r="BG5" s="588">
        <v>4486318</v>
      </c>
      <c r="BH5" s="367"/>
      <c r="BI5" s="367"/>
      <c r="BJ5" s="367"/>
      <c r="BK5" s="367"/>
      <c r="BL5" s="367"/>
      <c r="BM5" s="367"/>
      <c r="BN5" s="589"/>
      <c r="BO5" s="590">
        <v>94.3</v>
      </c>
      <c r="BP5" s="590"/>
      <c r="BQ5" s="590"/>
      <c r="BR5" s="590"/>
      <c r="BS5" s="591">
        <v>56189</v>
      </c>
      <c r="BT5" s="591"/>
      <c r="BU5" s="591"/>
      <c r="BV5" s="591"/>
      <c r="BW5" s="591"/>
      <c r="BX5" s="591"/>
      <c r="BY5" s="591"/>
      <c r="BZ5" s="591"/>
      <c r="CA5" s="591"/>
      <c r="CB5" s="592"/>
      <c r="CD5" s="361" t="s">
        <v>155</v>
      </c>
      <c r="CE5" s="362"/>
      <c r="CF5" s="362"/>
      <c r="CG5" s="362"/>
      <c r="CH5" s="362"/>
      <c r="CI5" s="362"/>
      <c r="CJ5" s="362"/>
      <c r="CK5" s="362"/>
      <c r="CL5" s="362"/>
      <c r="CM5" s="362"/>
      <c r="CN5" s="362"/>
      <c r="CO5" s="362"/>
      <c r="CP5" s="362"/>
      <c r="CQ5" s="404"/>
      <c r="CR5" s="361" t="s">
        <v>317</v>
      </c>
      <c r="CS5" s="362"/>
      <c r="CT5" s="362"/>
      <c r="CU5" s="362"/>
      <c r="CV5" s="362"/>
      <c r="CW5" s="362"/>
      <c r="CX5" s="362"/>
      <c r="CY5" s="404"/>
      <c r="CZ5" s="361" t="s">
        <v>308</v>
      </c>
      <c r="DA5" s="362"/>
      <c r="DB5" s="362"/>
      <c r="DC5" s="404"/>
      <c r="DD5" s="361" t="s">
        <v>156</v>
      </c>
      <c r="DE5" s="362"/>
      <c r="DF5" s="362"/>
      <c r="DG5" s="362"/>
      <c r="DH5" s="362"/>
      <c r="DI5" s="362"/>
      <c r="DJ5" s="362"/>
      <c r="DK5" s="362"/>
      <c r="DL5" s="362"/>
      <c r="DM5" s="362"/>
      <c r="DN5" s="362"/>
      <c r="DO5" s="362"/>
      <c r="DP5" s="404"/>
      <c r="DQ5" s="361" t="s">
        <v>318</v>
      </c>
      <c r="DR5" s="362"/>
      <c r="DS5" s="362"/>
      <c r="DT5" s="362"/>
      <c r="DU5" s="362"/>
      <c r="DV5" s="362"/>
      <c r="DW5" s="362"/>
      <c r="DX5" s="362"/>
      <c r="DY5" s="362"/>
      <c r="DZ5" s="362"/>
      <c r="EA5" s="362"/>
      <c r="EB5" s="362"/>
      <c r="EC5" s="404"/>
    </row>
    <row r="6" spans="2:143" ht="11.25" customHeight="1" x14ac:dyDescent="0.2">
      <c r="B6" s="593" t="s">
        <v>205</v>
      </c>
      <c r="C6" s="482"/>
      <c r="D6" s="482"/>
      <c r="E6" s="482"/>
      <c r="F6" s="482"/>
      <c r="G6" s="482"/>
      <c r="H6" s="482"/>
      <c r="I6" s="482"/>
      <c r="J6" s="482"/>
      <c r="K6" s="482"/>
      <c r="L6" s="482"/>
      <c r="M6" s="482"/>
      <c r="N6" s="482"/>
      <c r="O6" s="482"/>
      <c r="P6" s="482"/>
      <c r="Q6" s="594"/>
      <c r="R6" s="588">
        <v>101887</v>
      </c>
      <c r="S6" s="367"/>
      <c r="T6" s="367"/>
      <c r="U6" s="367"/>
      <c r="V6" s="367"/>
      <c r="W6" s="367"/>
      <c r="X6" s="367"/>
      <c r="Y6" s="589"/>
      <c r="Z6" s="590">
        <v>0.7</v>
      </c>
      <c r="AA6" s="590"/>
      <c r="AB6" s="590"/>
      <c r="AC6" s="590"/>
      <c r="AD6" s="591">
        <v>101887</v>
      </c>
      <c r="AE6" s="591"/>
      <c r="AF6" s="591"/>
      <c r="AG6" s="591"/>
      <c r="AH6" s="591"/>
      <c r="AI6" s="591"/>
      <c r="AJ6" s="591"/>
      <c r="AK6" s="591"/>
      <c r="AL6" s="595">
        <v>1.1000000000000001</v>
      </c>
      <c r="AM6" s="373"/>
      <c r="AN6" s="373"/>
      <c r="AO6" s="596"/>
      <c r="AP6" s="593" t="s">
        <v>319</v>
      </c>
      <c r="AQ6" s="482"/>
      <c r="AR6" s="482"/>
      <c r="AS6" s="482"/>
      <c r="AT6" s="482"/>
      <c r="AU6" s="482"/>
      <c r="AV6" s="482"/>
      <c r="AW6" s="482"/>
      <c r="AX6" s="482"/>
      <c r="AY6" s="482"/>
      <c r="AZ6" s="482"/>
      <c r="BA6" s="482"/>
      <c r="BB6" s="482"/>
      <c r="BC6" s="482"/>
      <c r="BD6" s="482"/>
      <c r="BE6" s="482"/>
      <c r="BF6" s="594"/>
      <c r="BG6" s="588">
        <v>4486318</v>
      </c>
      <c r="BH6" s="367"/>
      <c r="BI6" s="367"/>
      <c r="BJ6" s="367"/>
      <c r="BK6" s="367"/>
      <c r="BL6" s="367"/>
      <c r="BM6" s="367"/>
      <c r="BN6" s="589"/>
      <c r="BO6" s="590">
        <v>94.3</v>
      </c>
      <c r="BP6" s="590"/>
      <c r="BQ6" s="590"/>
      <c r="BR6" s="590"/>
      <c r="BS6" s="591">
        <v>56189</v>
      </c>
      <c r="BT6" s="591"/>
      <c r="BU6" s="591"/>
      <c r="BV6" s="591"/>
      <c r="BW6" s="591"/>
      <c r="BX6" s="591"/>
      <c r="BY6" s="591"/>
      <c r="BZ6" s="591"/>
      <c r="CA6" s="591"/>
      <c r="CB6" s="592"/>
      <c r="CD6" s="577" t="s">
        <v>188</v>
      </c>
      <c r="CE6" s="578"/>
      <c r="CF6" s="578"/>
      <c r="CG6" s="578"/>
      <c r="CH6" s="578"/>
      <c r="CI6" s="578"/>
      <c r="CJ6" s="578"/>
      <c r="CK6" s="578"/>
      <c r="CL6" s="578"/>
      <c r="CM6" s="578"/>
      <c r="CN6" s="578"/>
      <c r="CO6" s="578"/>
      <c r="CP6" s="578"/>
      <c r="CQ6" s="579"/>
      <c r="CR6" s="588">
        <v>156439</v>
      </c>
      <c r="CS6" s="367"/>
      <c r="CT6" s="367"/>
      <c r="CU6" s="367"/>
      <c r="CV6" s="367"/>
      <c r="CW6" s="367"/>
      <c r="CX6" s="367"/>
      <c r="CY6" s="589"/>
      <c r="CZ6" s="585">
        <v>1.1000000000000001</v>
      </c>
      <c r="DA6" s="586"/>
      <c r="DB6" s="586"/>
      <c r="DC6" s="597"/>
      <c r="DD6" s="598" t="s">
        <v>34</v>
      </c>
      <c r="DE6" s="367"/>
      <c r="DF6" s="367"/>
      <c r="DG6" s="367"/>
      <c r="DH6" s="367"/>
      <c r="DI6" s="367"/>
      <c r="DJ6" s="367"/>
      <c r="DK6" s="367"/>
      <c r="DL6" s="367"/>
      <c r="DM6" s="367"/>
      <c r="DN6" s="367"/>
      <c r="DO6" s="367"/>
      <c r="DP6" s="589"/>
      <c r="DQ6" s="598">
        <v>156439</v>
      </c>
      <c r="DR6" s="367"/>
      <c r="DS6" s="367"/>
      <c r="DT6" s="367"/>
      <c r="DU6" s="367"/>
      <c r="DV6" s="367"/>
      <c r="DW6" s="367"/>
      <c r="DX6" s="367"/>
      <c r="DY6" s="367"/>
      <c r="DZ6" s="367"/>
      <c r="EA6" s="367"/>
      <c r="EB6" s="367"/>
      <c r="EC6" s="599"/>
    </row>
    <row r="7" spans="2:143" ht="11.25" customHeight="1" x14ac:dyDescent="0.2">
      <c r="B7" s="593" t="s">
        <v>259</v>
      </c>
      <c r="C7" s="482"/>
      <c r="D7" s="482"/>
      <c r="E7" s="482"/>
      <c r="F7" s="482"/>
      <c r="G7" s="482"/>
      <c r="H7" s="482"/>
      <c r="I7" s="482"/>
      <c r="J7" s="482"/>
      <c r="K7" s="482"/>
      <c r="L7" s="482"/>
      <c r="M7" s="482"/>
      <c r="N7" s="482"/>
      <c r="O7" s="482"/>
      <c r="P7" s="482"/>
      <c r="Q7" s="594"/>
      <c r="R7" s="588">
        <v>2535</v>
      </c>
      <c r="S7" s="367"/>
      <c r="T7" s="367"/>
      <c r="U7" s="367"/>
      <c r="V7" s="367"/>
      <c r="W7" s="367"/>
      <c r="X7" s="367"/>
      <c r="Y7" s="589"/>
      <c r="Z7" s="590">
        <v>0</v>
      </c>
      <c r="AA7" s="590"/>
      <c r="AB7" s="590"/>
      <c r="AC7" s="590"/>
      <c r="AD7" s="591">
        <v>2535</v>
      </c>
      <c r="AE7" s="591"/>
      <c r="AF7" s="591"/>
      <c r="AG7" s="591"/>
      <c r="AH7" s="591"/>
      <c r="AI7" s="591"/>
      <c r="AJ7" s="591"/>
      <c r="AK7" s="591"/>
      <c r="AL7" s="595">
        <v>0</v>
      </c>
      <c r="AM7" s="373"/>
      <c r="AN7" s="373"/>
      <c r="AO7" s="596"/>
      <c r="AP7" s="593" t="s">
        <v>322</v>
      </c>
      <c r="AQ7" s="482"/>
      <c r="AR7" s="482"/>
      <c r="AS7" s="482"/>
      <c r="AT7" s="482"/>
      <c r="AU7" s="482"/>
      <c r="AV7" s="482"/>
      <c r="AW7" s="482"/>
      <c r="AX7" s="482"/>
      <c r="AY7" s="482"/>
      <c r="AZ7" s="482"/>
      <c r="BA7" s="482"/>
      <c r="BB7" s="482"/>
      <c r="BC7" s="482"/>
      <c r="BD7" s="482"/>
      <c r="BE7" s="482"/>
      <c r="BF7" s="594"/>
      <c r="BG7" s="588">
        <v>1532333</v>
      </c>
      <c r="BH7" s="367"/>
      <c r="BI7" s="367"/>
      <c r="BJ7" s="367"/>
      <c r="BK7" s="367"/>
      <c r="BL7" s="367"/>
      <c r="BM7" s="367"/>
      <c r="BN7" s="589"/>
      <c r="BO7" s="590">
        <v>32.200000000000003</v>
      </c>
      <c r="BP7" s="590"/>
      <c r="BQ7" s="590"/>
      <c r="BR7" s="590"/>
      <c r="BS7" s="591">
        <v>56189</v>
      </c>
      <c r="BT7" s="591"/>
      <c r="BU7" s="591"/>
      <c r="BV7" s="591"/>
      <c r="BW7" s="591"/>
      <c r="BX7" s="591"/>
      <c r="BY7" s="591"/>
      <c r="BZ7" s="591"/>
      <c r="CA7" s="591"/>
      <c r="CB7" s="592"/>
      <c r="CD7" s="593" t="s">
        <v>201</v>
      </c>
      <c r="CE7" s="482"/>
      <c r="CF7" s="482"/>
      <c r="CG7" s="482"/>
      <c r="CH7" s="482"/>
      <c r="CI7" s="482"/>
      <c r="CJ7" s="482"/>
      <c r="CK7" s="482"/>
      <c r="CL7" s="482"/>
      <c r="CM7" s="482"/>
      <c r="CN7" s="482"/>
      <c r="CO7" s="482"/>
      <c r="CP7" s="482"/>
      <c r="CQ7" s="594"/>
      <c r="CR7" s="588">
        <v>1827690</v>
      </c>
      <c r="CS7" s="367"/>
      <c r="CT7" s="367"/>
      <c r="CU7" s="367"/>
      <c r="CV7" s="367"/>
      <c r="CW7" s="367"/>
      <c r="CX7" s="367"/>
      <c r="CY7" s="589"/>
      <c r="CZ7" s="590">
        <v>12.8</v>
      </c>
      <c r="DA7" s="590"/>
      <c r="DB7" s="590"/>
      <c r="DC7" s="590"/>
      <c r="DD7" s="598">
        <v>13021</v>
      </c>
      <c r="DE7" s="367"/>
      <c r="DF7" s="367"/>
      <c r="DG7" s="367"/>
      <c r="DH7" s="367"/>
      <c r="DI7" s="367"/>
      <c r="DJ7" s="367"/>
      <c r="DK7" s="367"/>
      <c r="DL7" s="367"/>
      <c r="DM7" s="367"/>
      <c r="DN7" s="367"/>
      <c r="DO7" s="367"/>
      <c r="DP7" s="589"/>
      <c r="DQ7" s="598">
        <v>1569668</v>
      </c>
      <c r="DR7" s="367"/>
      <c r="DS7" s="367"/>
      <c r="DT7" s="367"/>
      <c r="DU7" s="367"/>
      <c r="DV7" s="367"/>
      <c r="DW7" s="367"/>
      <c r="DX7" s="367"/>
      <c r="DY7" s="367"/>
      <c r="DZ7" s="367"/>
      <c r="EA7" s="367"/>
      <c r="EB7" s="367"/>
      <c r="EC7" s="599"/>
    </row>
    <row r="8" spans="2:143" ht="11.25" customHeight="1" x14ac:dyDescent="0.2">
      <c r="B8" s="593" t="s">
        <v>323</v>
      </c>
      <c r="C8" s="482"/>
      <c r="D8" s="482"/>
      <c r="E8" s="482"/>
      <c r="F8" s="482"/>
      <c r="G8" s="482"/>
      <c r="H8" s="482"/>
      <c r="I8" s="482"/>
      <c r="J8" s="482"/>
      <c r="K8" s="482"/>
      <c r="L8" s="482"/>
      <c r="M8" s="482"/>
      <c r="N8" s="482"/>
      <c r="O8" s="482"/>
      <c r="P8" s="482"/>
      <c r="Q8" s="594"/>
      <c r="R8" s="588">
        <v>45144</v>
      </c>
      <c r="S8" s="367"/>
      <c r="T8" s="367"/>
      <c r="U8" s="367"/>
      <c r="V8" s="367"/>
      <c r="W8" s="367"/>
      <c r="X8" s="367"/>
      <c r="Y8" s="589"/>
      <c r="Z8" s="590">
        <v>0.3</v>
      </c>
      <c r="AA8" s="590"/>
      <c r="AB8" s="590"/>
      <c r="AC8" s="590"/>
      <c r="AD8" s="591">
        <v>45144</v>
      </c>
      <c r="AE8" s="591"/>
      <c r="AF8" s="591"/>
      <c r="AG8" s="591"/>
      <c r="AH8" s="591"/>
      <c r="AI8" s="591"/>
      <c r="AJ8" s="591"/>
      <c r="AK8" s="591"/>
      <c r="AL8" s="595">
        <v>0.5</v>
      </c>
      <c r="AM8" s="373"/>
      <c r="AN8" s="373"/>
      <c r="AO8" s="596"/>
      <c r="AP8" s="593" t="s">
        <v>326</v>
      </c>
      <c r="AQ8" s="482"/>
      <c r="AR8" s="482"/>
      <c r="AS8" s="482"/>
      <c r="AT8" s="482"/>
      <c r="AU8" s="482"/>
      <c r="AV8" s="482"/>
      <c r="AW8" s="482"/>
      <c r="AX8" s="482"/>
      <c r="AY8" s="482"/>
      <c r="AZ8" s="482"/>
      <c r="BA8" s="482"/>
      <c r="BB8" s="482"/>
      <c r="BC8" s="482"/>
      <c r="BD8" s="482"/>
      <c r="BE8" s="482"/>
      <c r="BF8" s="594"/>
      <c r="BG8" s="588">
        <v>40806</v>
      </c>
      <c r="BH8" s="367"/>
      <c r="BI8" s="367"/>
      <c r="BJ8" s="367"/>
      <c r="BK8" s="367"/>
      <c r="BL8" s="367"/>
      <c r="BM8" s="367"/>
      <c r="BN8" s="589"/>
      <c r="BO8" s="590">
        <v>0.9</v>
      </c>
      <c r="BP8" s="590"/>
      <c r="BQ8" s="590"/>
      <c r="BR8" s="590"/>
      <c r="BS8" s="591" t="s">
        <v>34</v>
      </c>
      <c r="BT8" s="591"/>
      <c r="BU8" s="591"/>
      <c r="BV8" s="591"/>
      <c r="BW8" s="591"/>
      <c r="BX8" s="591"/>
      <c r="BY8" s="591"/>
      <c r="BZ8" s="591"/>
      <c r="CA8" s="591"/>
      <c r="CB8" s="592"/>
      <c r="CD8" s="593" t="s">
        <v>327</v>
      </c>
      <c r="CE8" s="482"/>
      <c r="CF8" s="482"/>
      <c r="CG8" s="482"/>
      <c r="CH8" s="482"/>
      <c r="CI8" s="482"/>
      <c r="CJ8" s="482"/>
      <c r="CK8" s="482"/>
      <c r="CL8" s="482"/>
      <c r="CM8" s="482"/>
      <c r="CN8" s="482"/>
      <c r="CO8" s="482"/>
      <c r="CP8" s="482"/>
      <c r="CQ8" s="594"/>
      <c r="CR8" s="588">
        <v>5341766</v>
      </c>
      <c r="CS8" s="367"/>
      <c r="CT8" s="367"/>
      <c r="CU8" s="367"/>
      <c r="CV8" s="367"/>
      <c r="CW8" s="367"/>
      <c r="CX8" s="367"/>
      <c r="CY8" s="589"/>
      <c r="CZ8" s="590">
        <v>37.5</v>
      </c>
      <c r="DA8" s="590"/>
      <c r="DB8" s="590"/>
      <c r="DC8" s="590"/>
      <c r="DD8" s="598">
        <v>20367</v>
      </c>
      <c r="DE8" s="367"/>
      <c r="DF8" s="367"/>
      <c r="DG8" s="367"/>
      <c r="DH8" s="367"/>
      <c r="DI8" s="367"/>
      <c r="DJ8" s="367"/>
      <c r="DK8" s="367"/>
      <c r="DL8" s="367"/>
      <c r="DM8" s="367"/>
      <c r="DN8" s="367"/>
      <c r="DO8" s="367"/>
      <c r="DP8" s="589"/>
      <c r="DQ8" s="598">
        <v>2953304</v>
      </c>
      <c r="DR8" s="367"/>
      <c r="DS8" s="367"/>
      <c r="DT8" s="367"/>
      <c r="DU8" s="367"/>
      <c r="DV8" s="367"/>
      <c r="DW8" s="367"/>
      <c r="DX8" s="367"/>
      <c r="DY8" s="367"/>
      <c r="DZ8" s="367"/>
      <c r="EA8" s="367"/>
      <c r="EB8" s="367"/>
      <c r="EC8" s="599"/>
    </row>
    <row r="9" spans="2:143" ht="11.25" customHeight="1" x14ac:dyDescent="0.2">
      <c r="B9" s="593" t="s">
        <v>330</v>
      </c>
      <c r="C9" s="482"/>
      <c r="D9" s="482"/>
      <c r="E9" s="482"/>
      <c r="F9" s="482"/>
      <c r="G9" s="482"/>
      <c r="H9" s="482"/>
      <c r="I9" s="482"/>
      <c r="J9" s="482"/>
      <c r="K9" s="482"/>
      <c r="L9" s="482"/>
      <c r="M9" s="482"/>
      <c r="N9" s="482"/>
      <c r="O9" s="482"/>
      <c r="P9" s="482"/>
      <c r="Q9" s="594"/>
      <c r="R9" s="588">
        <v>59397</v>
      </c>
      <c r="S9" s="367"/>
      <c r="T9" s="367"/>
      <c r="U9" s="367"/>
      <c r="V9" s="367"/>
      <c r="W9" s="367"/>
      <c r="X9" s="367"/>
      <c r="Y9" s="589"/>
      <c r="Z9" s="590">
        <v>0.4</v>
      </c>
      <c r="AA9" s="590"/>
      <c r="AB9" s="590"/>
      <c r="AC9" s="590"/>
      <c r="AD9" s="591">
        <v>59397</v>
      </c>
      <c r="AE9" s="591"/>
      <c r="AF9" s="591"/>
      <c r="AG9" s="591"/>
      <c r="AH9" s="591"/>
      <c r="AI9" s="591"/>
      <c r="AJ9" s="591"/>
      <c r="AK9" s="591"/>
      <c r="AL9" s="595">
        <v>0.7</v>
      </c>
      <c r="AM9" s="373"/>
      <c r="AN9" s="373"/>
      <c r="AO9" s="596"/>
      <c r="AP9" s="593" t="s">
        <v>321</v>
      </c>
      <c r="AQ9" s="482"/>
      <c r="AR9" s="482"/>
      <c r="AS9" s="482"/>
      <c r="AT9" s="482"/>
      <c r="AU9" s="482"/>
      <c r="AV9" s="482"/>
      <c r="AW9" s="482"/>
      <c r="AX9" s="482"/>
      <c r="AY9" s="482"/>
      <c r="AZ9" s="482"/>
      <c r="BA9" s="482"/>
      <c r="BB9" s="482"/>
      <c r="BC9" s="482"/>
      <c r="BD9" s="482"/>
      <c r="BE9" s="482"/>
      <c r="BF9" s="594"/>
      <c r="BG9" s="588">
        <v>1162123</v>
      </c>
      <c r="BH9" s="367"/>
      <c r="BI9" s="367"/>
      <c r="BJ9" s="367"/>
      <c r="BK9" s="367"/>
      <c r="BL9" s="367"/>
      <c r="BM9" s="367"/>
      <c r="BN9" s="589"/>
      <c r="BO9" s="590">
        <v>24.4</v>
      </c>
      <c r="BP9" s="590"/>
      <c r="BQ9" s="590"/>
      <c r="BR9" s="590"/>
      <c r="BS9" s="591" t="s">
        <v>34</v>
      </c>
      <c r="BT9" s="591"/>
      <c r="BU9" s="591"/>
      <c r="BV9" s="591"/>
      <c r="BW9" s="591"/>
      <c r="BX9" s="591"/>
      <c r="BY9" s="591"/>
      <c r="BZ9" s="591"/>
      <c r="CA9" s="591"/>
      <c r="CB9" s="592"/>
      <c r="CD9" s="593" t="s">
        <v>181</v>
      </c>
      <c r="CE9" s="482"/>
      <c r="CF9" s="482"/>
      <c r="CG9" s="482"/>
      <c r="CH9" s="482"/>
      <c r="CI9" s="482"/>
      <c r="CJ9" s="482"/>
      <c r="CK9" s="482"/>
      <c r="CL9" s="482"/>
      <c r="CM9" s="482"/>
      <c r="CN9" s="482"/>
      <c r="CO9" s="482"/>
      <c r="CP9" s="482"/>
      <c r="CQ9" s="594"/>
      <c r="CR9" s="588">
        <v>1605759</v>
      </c>
      <c r="CS9" s="367"/>
      <c r="CT9" s="367"/>
      <c r="CU9" s="367"/>
      <c r="CV9" s="367"/>
      <c r="CW9" s="367"/>
      <c r="CX9" s="367"/>
      <c r="CY9" s="589"/>
      <c r="CZ9" s="590">
        <v>11.3</v>
      </c>
      <c r="DA9" s="590"/>
      <c r="DB9" s="590"/>
      <c r="DC9" s="590"/>
      <c r="DD9" s="598">
        <v>572414</v>
      </c>
      <c r="DE9" s="367"/>
      <c r="DF9" s="367"/>
      <c r="DG9" s="367"/>
      <c r="DH9" s="367"/>
      <c r="DI9" s="367"/>
      <c r="DJ9" s="367"/>
      <c r="DK9" s="367"/>
      <c r="DL9" s="367"/>
      <c r="DM9" s="367"/>
      <c r="DN9" s="367"/>
      <c r="DO9" s="367"/>
      <c r="DP9" s="589"/>
      <c r="DQ9" s="598">
        <v>965924</v>
      </c>
      <c r="DR9" s="367"/>
      <c r="DS9" s="367"/>
      <c r="DT9" s="367"/>
      <c r="DU9" s="367"/>
      <c r="DV9" s="367"/>
      <c r="DW9" s="367"/>
      <c r="DX9" s="367"/>
      <c r="DY9" s="367"/>
      <c r="DZ9" s="367"/>
      <c r="EA9" s="367"/>
      <c r="EB9" s="367"/>
      <c r="EC9" s="599"/>
    </row>
    <row r="10" spans="2:143" ht="11.25" customHeight="1" x14ac:dyDescent="0.2">
      <c r="B10" s="593" t="s">
        <v>332</v>
      </c>
      <c r="C10" s="482"/>
      <c r="D10" s="482"/>
      <c r="E10" s="482"/>
      <c r="F10" s="482"/>
      <c r="G10" s="482"/>
      <c r="H10" s="482"/>
      <c r="I10" s="482"/>
      <c r="J10" s="482"/>
      <c r="K10" s="482"/>
      <c r="L10" s="482"/>
      <c r="M10" s="482"/>
      <c r="N10" s="482"/>
      <c r="O10" s="482"/>
      <c r="P10" s="482"/>
      <c r="Q10" s="594"/>
      <c r="R10" s="588" t="s">
        <v>34</v>
      </c>
      <c r="S10" s="367"/>
      <c r="T10" s="367"/>
      <c r="U10" s="367"/>
      <c r="V10" s="367"/>
      <c r="W10" s="367"/>
      <c r="X10" s="367"/>
      <c r="Y10" s="589"/>
      <c r="Z10" s="590" t="s">
        <v>34</v>
      </c>
      <c r="AA10" s="590"/>
      <c r="AB10" s="590"/>
      <c r="AC10" s="590"/>
      <c r="AD10" s="591" t="s">
        <v>34</v>
      </c>
      <c r="AE10" s="591"/>
      <c r="AF10" s="591"/>
      <c r="AG10" s="591"/>
      <c r="AH10" s="591"/>
      <c r="AI10" s="591"/>
      <c r="AJ10" s="591"/>
      <c r="AK10" s="591"/>
      <c r="AL10" s="595" t="s">
        <v>34</v>
      </c>
      <c r="AM10" s="373"/>
      <c r="AN10" s="373"/>
      <c r="AO10" s="596"/>
      <c r="AP10" s="593" t="s">
        <v>333</v>
      </c>
      <c r="AQ10" s="482"/>
      <c r="AR10" s="482"/>
      <c r="AS10" s="482"/>
      <c r="AT10" s="482"/>
      <c r="AU10" s="482"/>
      <c r="AV10" s="482"/>
      <c r="AW10" s="482"/>
      <c r="AX10" s="482"/>
      <c r="AY10" s="482"/>
      <c r="AZ10" s="482"/>
      <c r="BA10" s="482"/>
      <c r="BB10" s="482"/>
      <c r="BC10" s="482"/>
      <c r="BD10" s="482"/>
      <c r="BE10" s="482"/>
      <c r="BF10" s="594"/>
      <c r="BG10" s="588">
        <v>76903</v>
      </c>
      <c r="BH10" s="367"/>
      <c r="BI10" s="367"/>
      <c r="BJ10" s="367"/>
      <c r="BK10" s="367"/>
      <c r="BL10" s="367"/>
      <c r="BM10" s="367"/>
      <c r="BN10" s="589"/>
      <c r="BO10" s="590">
        <v>1.6</v>
      </c>
      <c r="BP10" s="590"/>
      <c r="BQ10" s="590"/>
      <c r="BR10" s="590"/>
      <c r="BS10" s="591" t="s">
        <v>34</v>
      </c>
      <c r="BT10" s="591"/>
      <c r="BU10" s="591"/>
      <c r="BV10" s="591"/>
      <c r="BW10" s="591"/>
      <c r="BX10" s="591"/>
      <c r="BY10" s="591"/>
      <c r="BZ10" s="591"/>
      <c r="CA10" s="591"/>
      <c r="CB10" s="592"/>
      <c r="CD10" s="593" t="s">
        <v>334</v>
      </c>
      <c r="CE10" s="482"/>
      <c r="CF10" s="482"/>
      <c r="CG10" s="482"/>
      <c r="CH10" s="482"/>
      <c r="CI10" s="482"/>
      <c r="CJ10" s="482"/>
      <c r="CK10" s="482"/>
      <c r="CL10" s="482"/>
      <c r="CM10" s="482"/>
      <c r="CN10" s="482"/>
      <c r="CO10" s="482"/>
      <c r="CP10" s="482"/>
      <c r="CQ10" s="594"/>
      <c r="CR10" s="588">
        <v>27069</v>
      </c>
      <c r="CS10" s="367"/>
      <c r="CT10" s="367"/>
      <c r="CU10" s="367"/>
      <c r="CV10" s="367"/>
      <c r="CW10" s="367"/>
      <c r="CX10" s="367"/>
      <c r="CY10" s="589"/>
      <c r="CZ10" s="590">
        <v>0.2</v>
      </c>
      <c r="DA10" s="590"/>
      <c r="DB10" s="590"/>
      <c r="DC10" s="590"/>
      <c r="DD10" s="598" t="s">
        <v>34</v>
      </c>
      <c r="DE10" s="367"/>
      <c r="DF10" s="367"/>
      <c r="DG10" s="367"/>
      <c r="DH10" s="367"/>
      <c r="DI10" s="367"/>
      <c r="DJ10" s="367"/>
      <c r="DK10" s="367"/>
      <c r="DL10" s="367"/>
      <c r="DM10" s="367"/>
      <c r="DN10" s="367"/>
      <c r="DO10" s="367"/>
      <c r="DP10" s="589"/>
      <c r="DQ10" s="598">
        <v>18475</v>
      </c>
      <c r="DR10" s="367"/>
      <c r="DS10" s="367"/>
      <c r="DT10" s="367"/>
      <c r="DU10" s="367"/>
      <c r="DV10" s="367"/>
      <c r="DW10" s="367"/>
      <c r="DX10" s="367"/>
      <c r="DY10" s="367"/>
      <c r="DZ10" s="367"/>
      <c r="EA10" s="367"/>
      <c r="EB10" s="367"/>
      <c r="EC10" s="599"/>
    </row>
    <row r="11" spans="2:143" ht="11.25" customHeight="1" x14ac:dyDescent="0.2">
      <c r="B11" s="593" t="s">
        <v>336</v>
      </c>
      <c r="C11" s="482"/>
      <c r="D11" s="482"/>
      <c r="E11" s="482"/>
      <c r="F11" s="482"/>
      <c r="G11" s="482"/>
      <c r="H11" s="482"/>
      <c r="I11" s="482"/>
      <c r="J11" s="482"/>
      <c r="K11" s="482"/>
      <c r="L11" s="482"/>
      <c r="M11" s="482"/>
      <c r="N11" s="482"/>
      <c r="O11" s="482"/>
      <c r="P11" s="482"/>
      <c r="Q11" s="594"/>
      <c r="R11" s="588">
        <v>695326</v>
      </c>
      <c r="S11" s="367"/>
      <c r="T11" s="367"/>
      <c r="U11" s="367"/>
      <c r="V11" s="367"/>
      <c r="W11" s="367"/>
      <c r="X11" s="367"/>
      <c r="Y11" s="589"/>
      <c r="Z11" s="595">
        <v>4.7</v>
      </c>
      <c r="AA11" s="373"/>
      <c r="AB11" s="373"/>
      <c r="AC11" s="600"/>
      <c r="AD11" s="598">
        <v>695326</v>
      </c>
      <c r="AE11" s="367"/>
      <c r="AF11" s="367"/>
      <c r="AG11" s="367"/>
      <c r="AH11" s="367"/>
      <c r="AI11" s="367"/>
      <c r="AJ11" s="367"/>
      <c r="AK11" s="589"/>
      <c r="AL11" s="595">
        <v>7.8</v>
      </c>
      <c r="AM11" s="373"/>
      <c r="AN11" s="373"/>
      <c r="AO11" s="596"/>
      <c r="AP11" s="593" t="s">
        <v>339</v>
      </c>
      <c r="AQ11" s="482"/>
      <c r="AR11" s="482"/>
      <c r="AS11" s="482"/>
      <c r="AT11" s="482"/>
      <c r="AU11" s="482"/>
      <c r="AV11" s="482"/>
      <c r="AW11" s="482"/>
      <c r="AX11" s="482"/>
      <c r="AY11" s="482"/>
      <c r="AZ11" s="482"/>
      <c r="BA11" s="482"/>
      <c r="BB11" s="482"/>
      <c r="BC11" s="482"/>
      <c r="BD11" s="482"/>
      <c r="BE11" s="482"/>
      <c r="BF11" s="594"/>
      <c r="BG11" s="588">
        <v>252501</v>
      </c>
      <c r="BH11" s="367"/>
      <c r="BI11" s="367"/>
      <c r="BJ11" s="367"/>
      <c r="BK11" s="367"/>
      <c r="BL11" s="367"/>
      <c r="BM11" s="367"/>
      <c r="BN11" s="589"/>
      <c r="BO11" s="590">
        <v>5.3</v>
      </c>
      <c r="BP11" s="590"/>
      <c r="BQ11" s="590"/>
      <c r="BR11" s="590"/>
      <c r="BS11" s="591">
        <v>56189</v>
      </c>
      <c r="BT11" s="591"/>
      <c r="BU11" s="591"/>
      <c r="BV11" s="591"/>
      <c r="BW11" s="591"/>
      <c r="BX11" s="591"/>
      <c r="BY11" s="591"/>
      <c r="BZ11" s="591"/>
      <c r="CA11" s="591"/>
      <c r="CB11" s="592"/>
      <c r="CD11" s="593" t="s">
        <v>341</v>
      </c>
      <c r="CE11" s="482"/>
      <c r="CF11" s="482"/>
      <c r="CG11" s="482"/>
      <c r="CH11" s="482"/>
      <c r="CI11" s="482"/>
      <c r="CJ11" s="482"/>
      <c r="CK11" s="482"/>
      <c r="CL11" s="482"/>
      <c r="CM11" s="482"/>
      <c r="CN11" s="482"/>
      <c r="CO11" s="482"/>
      <c r="CP11" s="482"/>
      <c r="CQ11" s="594"/>
      <c r="CR11" s="588">
        <v>378063</v>
      </c>
      <c r="CS11" s="367"/>
      <c r="CT11" s="367"/>
      <c r="CU11" s="367"/>
      <c r="CV11" s="367"/>
      <c r="CW11" s="367"/>
      <c r="CX11" s="367"/>
      <c r="CY11" s="589"/>
      <c r="CZ11" s="590">
        <v>2.7</v>
      </c>
      <c r="DA11" s="590"/>
      <c r="DB11" s="590"/>
      <c r="DC11" s="590"/>
      <c r="DD11" s="598">
        <v>62073</v>
      </c>
      <c r="DE11" s="367"/>
      <c r="DF11" s="367"/>
      <c r="DG11" s="367"/>
      <c r="DH11" s="367"/>
      <c r="DI11" s="367"/>
      <c r="DJ11" s="367"/>
      <c r="DK11" s="367"/>
      <c r="DL11" s="367"/>
      <c r="DM11" s="367"/>
      <c r="DN11" s="367"/>
      <c r="DO11" s="367"/>
      <c r="DP11" s="589"/>
      <c r="DQ11" s="598">
        <v>292572</v>
      </c>
      <c r="DR11" s="367"/>
      <c r="DS11" s="367"/>
      <c r="DT11" s="367"/>
      <c r="DU11" s="367"/>
      <c r="DV11" s="367"/>
      <c r="DW11" s="367"/>
      <c r="DX11" s="367"/>
      <c r="DY11" s="367"/>
      <c r="DZ11" s="367"/>
      <c r="EA11" s="367"/>
      <c r="EB11" s="367"/>
      <c r="EC11" s="599"/>
    </row>
    <row r="12" spans="2:143" ht="11.25" customHeight="1" x14ac:dyDescent="0.2">
      <c r="B12" s="593" t="s">
        <v>266</v>
      </c>
      <c r="C12" s="482"/>
      <c r="D12" s="482"/>
      <c r="E12" s="482"/>
      <c r="F12" s="482"/>
      <c r="G12" s="482"/>
      <c r="H12" s="482"/>
      <c r="I12" s="482"/>
      <c r="J12" s="482"/>
      <c r="K12" s="482"/>
      <c r="L12" s="482"/>
      <c r="M12" s="482"/>
      <c r="N12" s="482"/>
      <c r="O12" s="482"/>
      <c r="P12" s="482"/>
      <c r="Q12" s="594"/>
      <c r="R12" s="588">
        <v>15292</v>
      </c>
      <c r="S12" s="367"/>
      <c r="T12" s="367"/>
      <c r="U12" s="367"/>
      <c r="V12" s="367"/>
      <c r="W12" s="367"/>
      <c r="X12" s="367"/>
      <c r="Y12" s="589"/>
      <c r="Z12" s="590">
        <v>0.1</v>
      </c>
      <c r="AA12" s="590"/>
      <c r="AB12" s="590"/>
      <c r="AC12" s="590"/>
      <c r="AD12" s="591">
        <v>15292</v>
      </c>
      <c r="AE12" s="591"/>
      <c r="AF12" s="591"/>
      <c r="AG12" s="591"/>
      <c r="AH12" s="591"/>
      <c r="AI12" s="591"/>
      <c r="AJ12" s="591"/>
      <c r="AK12" s="591"/>
      <c r="AL12" s="595">
        <v>0.2</v>
      </c>
      <c r="AM12" s="373"/>
      <c r="AN12" s="373"/>
      <c r="AO12" s="596"/>
      <c r="AP12" s="593" t="s">
        <v>342</v>
      </c>
      <c r="AQ12" s="482"/>
      <c r="AR12" s="482"/>
      <c r="AS12" s="482"/>
      <c r="AT12" s="482"/>
      <c r="AU12" s="482"/>
      <c r="AV12" s="482"/>
      <c r="AW12" s="482"/>
      <c r="AX12" s="482"/>
      <c r="AY12" s="482"/>
      <c r="AZ12" s="482"/>
      <c r="BA12" s="482"/>
      <c r="BB12" s="482"/>
      <c r="BC12" s="482"/>
      <c r="BD12" s="482"/>
      <c r="BE12" s="482"/>
      <c r="BF12" s="594"/>
      <c r="BG12" s="588">
        <v>2650803</v>
      </c>
      <c r="BH12" s="367"/>
      <c r="BI12" s="367"/>
      <c r="BJ12" s="367"/>
      <c r="BK12" s="367"/>
      <c r="BL12" s="367"/>
      <c r="BM12" s="367"/>
      <c r="BN12" s="589"/>
      <c r="BO12" s="590">
        <v>55.7</v>
      </c>
      <c r="BP12" s="590"/>
      <c r="BQ12" s="590"/>
      <c r="BR12" s="590"/>
      <c r="BS12" s="591" t="s">
        <v>34</v>
      </c>
      <c r="BT12" s="591"/>
      <c r="BU12" s="591"/>
      <c r="BV12" s="591"/>
      <c r="BW12" s="591"/>
      <c r="BX12" s="591"/>
      <c r="BY12" s="591"/>
      <c r="BZ12" s="591"/>
      <c r="CA12" s="591"/>
      <c r="CB12" s="592"/>
      <c r="CD12" s="593" t="s">
        <v>343</v>
      </c>
      <c r="CE12" s="482"/>
      <c r="CF12" s="482"/>
      <c r="CG12" s="482"/>
      <c r="CH12" s="482"/>
      <c r="CI12" s="482"/>
      <c r="CJ12" s="482"/>
      <c r="CK12" s="482"/>
      <c r="CL12" s="482"/>
      <c r="CM12" s="482"/>
      <c r="CN12" s="482"/>
      <c r="CO12" s="482"/>
      <c r="CP12" s="482"/>
      <c r="CQ12" s="594"/>
      <c r="CR12" s="588">
        <v>122576</v>
      </c>
      <c r="CS12" s="367"/>
      <c r="CT12" s="367"/>
      <c r="CU12" s="367"/>
      <c r="CV12" s="367"/>
      <c r="CW12" s="367"/>
      <c r="CX12" s="367"/>
      <c r="CY12" s="589"/>
      <c r="CZ12" s="590">
        <v>0.9</v>
      </c>
      <c r="DA12" s="590"/>
      <c r="DB12" s="590"/>
      <c r="DC12" s="590"/>
      <c r="DD12" s="598">
        <v>26874</v>
      </c>
      <c r="DE12" s="367"/>
      <c r="DF12" s="367"/>
      <c r="DG12" s="367"/>
      <c r="DH12" s="367"/>
      <c r="DI12" s="367"/>
      <c r="DJ12" s="367"/>
      <c r="DK12" s="367"/>
      <c r="DL12" s="367"/>
      <c r="DM12" s="367"/>
      <c r="DN12" s="367"/>
      <c r="DO12" s="367"/>
      <c r="DP12" s="589"/>
      <c r="DQ12" s="598">
        <v>82173</v>
      </c>
      <c r="DR12" s="367"/>
      <c r="DS12" s="367"/>
      <c r="DT12" s="367"/>
      <c r="DU12" s="367"/>
      <c r="DV12" s="367"/>
      <c r="DW12" s="367"/>
      <c r="DX12" s="367"/>
      <c r="DY12" s="367"/>
      <c r="DZ12" s="367"/>
      <c r="EA12" s="367"/>
      <c r="EB12" s="367"/>
      <c r="EC12" s="599"/>
    </row>
    <row r="13" spans="2:143" ht="11.25" customHeight="1" x14ac:dyDescent="0.2">
      <c r="B13" s="593" t="s">
        <v>346</v>
      </c>
      <c r="C13" s="482"/>
      <c r="D13" s="482"/>
      <c r="E13" s="482"/>
      <c r="F13" s="482"/>
      <c r="G13" s="482"/>
      <c r="H13" s="482"/>
      <c r="I13" s="482"/>
      <c r="J13" s="482"/>
      <c r="K13" s="482"/>
      <c r="L13" s="482"/>
      <c r="M13" s="482"/>
      <c r="N13" s="482"/>
      <c r="O13" s="482"/>
      <c r="P13" s="482"/>
      <c r="Q13" s="594"/>
      <c r="R13" s="588" t="s">
        <v>34</v>
      </c>
      <c r="S13" s="367"/>
      <c r="T13" s="367"/>
      <c r="U13" s="367"/>
      <c r="V13" s="367"/>
      <c r="W13" s="367"/>
      <c r="X13" s="367"/>
      <c r="Y13" s="589"/>
      <c r="Z13" s="590" t="s">
        <v>34</v>
      </c>
      <c r="AA13" s="590"/>
      <c r="AB13" s="590"/>
      <c r="AC13" s="590"/>
      <c r="AD13" s="591" t="s">
        <v>34</v>
      </c>
      <c r="AE13" s="591"/>
      <c r="AF13" s="591"/>
      <c r="AG13" s="591"/>
      <c r="AH13" s="591"/>
      <c r="AI13" s="591"/>
      <c r="AJ13" s="591"/>
      <c r="AK13" s="591"/>
      <c r="AL13" s="595" t="s">
        <v>34</v>
      </c>
      <c r="AM13" s="373"/>
      <c r="AN13" s="373"/>
      <c r="AO13" s="596"/>
      <c r="AP13" s="593" t="s">
        <v>347</v>
      </c>
      <c r="AQ13" s="482"/>
      <c r="AR13" s="482"/>
      <c r="AS13" s="482"/>
      <c r="AT13" s="482"/>
      <c r="AU13" s="482"/>
      <c r="AV13" s="482"/>
      <c r="AW13" s="482"/>
      <c r="AX13" s="482"/>
      <c r="AY13" s="482"/>
      <c r="AZ13" s="482"/>
      <c r="BA13" s="482"/>
      <c r="BB13" s="482"/>
      <c r="BC13" s="482"/>
      <c r="BD13" s="482"/>
      <c r="BE13" s="482"/>
      <c r="BF13" s="594"/>
      <c r="BG13" s="588">
        <v>2644222</v>
      </c>
      <c r="BH13" s="367"/>
      <c r="BI13" s="367"/>
      <c r="BJ13" s="367"/>
      <c r="BK13" s="367"/>
      <c r="BL13" s="367"/>
      <c r="BM13" s="367"/>
      <c r="BN13" s="589"/>
      <c r="BO13" s="590">
        <v>55.6</v>
      </c>
      <c r="BP13" s="590"/>
      <c r="BQ13" s="590"/>
      <c r="BR13" s="590"/>
      <c r="BS13" s="591" t="s">
        <v>34</v>
      </c>
      <c r="BT13" s="591"/>
      <c r="BU13" s="591"/>
      <c r="BV13" s="591"/>
      <c r="BW13" s="591"/>
      <c r="BX13" s="591"/>
      <c r="BY13" s="591"/>
      <c r="BZ13" s="591"/>
      <c r="CA13" s="591"/>
      <c r="CB13" s="592"/>
      <c r="CD13" s="593" t="s">
        <v>349</v>
      </c>
      <c r="CE13" s="482"/>
      <c r="CF13" s="482"/>
      <c r="CG13" s="482"/>
      <c r="CH13" s="482"/>
      <c r="CI13" s="482"/>
      <c r="CJ13" s="482"/>
      <c r="CK13" s="482"/>
      <c r="CL13" s="482"/>
      <c r="CM13" s="482"/>
      <c r="CN13" s="482"/>
      <c r="CO13" s="482"/>
      <c r="CP13" s="482"/>
      <c r="CQ13" s="594"/>
      <c r="CR13" s="588">
        <v>1541796</v>
      </c>
      <c r="CS13" s="367"/>
      <c r="CT13" s="367"/>
      <c r="CU13" s="367"/>
      <c r="CV13" s="367"/>
      <c r="CW13" s="367"/>
      <c r="CX13" s="367"/>
      <c r="CY13" s="589"/>
      <c r="CZ13" s="590">
        <v>10.8</v>
      </c>
      <c r="DA13" s="590"/>
      <c r="DB13" s="590"/>
      <c r="DC13" s="590"/>
      <c r="DD13" s="598">
        <v>374243</v>
      </c>
      <c r="DE13" s="367"/>
      <c r="DF13" s="367"/>
      <c r="DG13" s="367"/>
      <c r="DH13" s="367"/>
      <c r="DI13" s="367"/>
      <c r="DJ13" s="367"/>
      <c r="DK13" s="367"/>
      <c r="DL13" s="367"/>
      <c r="DM13" s="367"/>
      <c r="DN13" s="367"/>
      <c r="DO13" s="367"/>
      <c r="DP13" s="589"/>
      <c r="DQ13" s="598">
        <v>1236860</v>
      </c>
      <c r="DR13" s="367"/>
      <c r="DS13" s="367"/>
      <c r="DT13" s="367"/>
      <c r="DU13" s="367"/>
      <c r="DV13" s="367"/>
      <c r="DW13" s="367"/>
      <c r="DX13" s="367"/>
      <c r="DY13" s="367"/>
      <c r="DZ13" s="367"/>
      <c r="EA13" s="367"/>
      <c r="EB13" s="367"/>
      <c r="EC13" s="599"/>
    </row>
    <row r="14" spans="2:143" ht="11.25" customHeight="1" x14ac:dyDescent="0.2">
      <c r="B14" s="593" t="s">
        <v>304</v>
      </c>
      <c r="C14" s="482"/>
      <c r="D14" s="482"/>
      <c r="E14" s="482"/>
      <c r="F14" s="482"/>
      <c r="G14" s="482"/>
      <c r="H14" s="482"/>
      <c r="I14" s="482"/>
      <c r="J14" s="482"/>
      <c r="K14" s="482"/>
      <c r="L14" s="482"/>
      <c r="M14" s="482"/>
      <c r="N14" s="482"/>
      <c r="O14" s="482"/>
      <c r="P14" s="482"/>
      <c r="Q14" s="594"/>
      <c r="R14" s="588" t="s">
        <v>34</v>
      </c>
      <c r="S14" s="367"/>
      <c r="T14" s="367"/>
      <c r="U14" s="367"/>
      <c r="V14" s="367"/>
      <c r="W14" s="367"/>
      <c r="X14" s="367"/>
      <c r="Y14" s="589"/>
      <c r="Z14" s="590" t="s">
        <v>34</v>
      </c>
      <c r="AA14" s="590"/>
      <c r="AB14" s="590"/>
      <c r="AC14" s="590"/>
      <c r="AD14" s="591" t="s">
        <v>34</v>
      </c>
      <c r="AE14" s="591"/>
      <c r="AF14" s="591"/>
      <c r="AG14" s="591"/>
      <c r="AH14" s="591"/>
      <c r="AI14" s="591"/>
      <c r="AJ14" s="591"/>
      <c r="AK14" s="591"/>
      <c r="AL14" s="595" t="s">
        <v>34</v>
      </c>
      <c r="AM14" s="373"/>
      <c r="AN14" s="373"/>
      <c r="AO14" s="596"/>
      <c r="AP14" s="593" t="s">
        <v>351</v>
      </c>
      <c r="AQ14" s="482"/>
      <c r="AR14" s="482"/>
      <c r="AS14" s="482"/>
      <c r="AT14" s="482"/>
      <c r="AU14" s="482"/>
      <c r="AV14" s="482"/>
      <c r="AW14" s="482"/>
      <c r="AX14" s="482"/>
      <c r="AY14" s="482"/>
      <c r="AZ14" s="482"/>
      <c r="BA14" s="482"/>
      <c r="BB14" s="482"/>
      <c r="BC14" s="482"/>
      <c r="BD14" s="482"/>
      <c r="BE14" s="482"/>
      <c r="BF14" s="594"/>
      <c r="BG14" s="588">
        <v>97018</v>
      </c>
      <c r="BH14" s="367"/>
      <c r="BI14" s="367"/>
      <c r="BJ14" s="367"/>
      <c r="BK14" s="367"/>
      <c r="BL14" s="367"/>
      <c r="BM14" s="367"/>
      <c r="BN14" s="589"/>
      <c r="BO14" s="590">
        <v>2</v>
      </c>
      <c r="BP14" s="590"/>
      <c r="BQ14" s="590"/>
      <c r="BR14" s="590"/>
      <c r="BS14" s="591" t="s">
        <v>34</v>
      </c>
      <c r="BT14" s="591"/>
      <c r="BU14" s="591"/>
      <c r="BV14" s="591"/>
      <c r="BW14" s="591"/>
      <c r="BX14" s="591"/>
      <c r="BY14" s="591"/>
      <c r="BZ14" s="591"/>
      <c r="CA14" s="591"/>
      <c r="CB14" s="592"/>
      <c r="CD14" s="593" t="s">
        <v>352</v>
      </c>
      <c r="CE14" s="482"/>
      <c r="CF14" s="482"/>
      <c r="CG14" s="482"/>
      <c r="CH14" s="482"/>
      <c r="CI14" s="482"/>
      <c r="CJ14" s="482"/>
      <c r="CK14" s="482"/>
      <c r="CL14" s="482"/>
      <c r="CM14" s="482"/>
      <c r="CN14" s="482"/>
      <c r="CO14" s="482"/>
      <c r="CP14" s="482"/>
      <c r="CQ14" s="594"/>
      <c r="CR14" s="588">
        <v>528748</v>
      </c>
      <c r="CS14" s="367"/>
      <c r="CT14" s="367"/>
      <c r="CU14" s="367"/>
      <c r="CV14" s="367"/>
      <c r="CW14" s="367"/>
      <c r="CX14" s="367"/>
      <c r="CY14" s="589"/>
      <c r="CZ14" s="590">
        <v>3.7</v>
      </c>
      <c r="DA14" s="590"/>
      <c r="DB14" s="590"/>
      <c r="DC14" s="590"/>
      <c r="DD14" s="598">
        <v>74124</v>
      </c>
      <c r="DE14" s="367"/>
      <c r="DF14" s="367"/>
      <c r="DG14" s="367"/>
      <c r="DH14" s="367"/>
      <c r="DI14" s="367"/>
      <c r="DJ14" s="367"/>
      <c r="DK14" s="367"/>
      <c r="DL14" s="367"/>
      <c r="DM14" s="367"/>
      <c r="DN14" s="367"/>
      <c r="DO14" s="367"/>
      <c r="DP14" s="589"/>
      <c r="DQ14" s="598">
        <v>454727</v>
      </c>
      <c r="DR14" s="367"/>
      <c r="DS14" s="367"/>
      <c r="DT14" s="367"/>
      <c r="DU14" s="367"/>
      <c r="DV14" s="367"/>
      <c r="DW14" s="367"/>
      <c r="DX14" s="367"/>
      <c r="DY14" s="367"/>
      <c r="DZ14" s="367"/>
      <c r="EA14" s="367"/>
      <c r="EB14" s="367"/>
      <c r="EC14" s="599"/>
    </row>
    <row r="15" spans="2:143" ht="11.25" customHeight="1" x14ac:dyDescent="0.2">
      <c r="B15" s="593" t="s">
        <v>353</v>
      </c>
      <c r="C15" s="482"/>
      <c r="D15" s="482"/>
      <c r="E15" s="482"/>
      <c r="F15" s="482"/>
      <c r="G15" s="482"/>
      <c r="H15" s="482"/>
      <c r="I15" s="482"/>
      <c r="J15" s="482"/>
      <c r="K15" s="482"/>
      <c r="L15" s="482"/>
      <c r="M15" s="482"/>
      <c r="N15" s="482"/>
      <c r="O15" s="482"/>
      <c r="P15" s="482"/>
      <c r="Q15" s="594"/>
      <c r="R15" s="588">
        <v>22057</v>
      </c>
      <c r="S15" s="367"/>
      <c r="T15" s="367"/>
      <c r="U15" s="367"/>
      <c r="V15" s="367"/>
      <c r="W15" s="367"/>
      <c r="X15" s="367"/>
      <c r="Y15" s="589"/>
      <c r="Z15" s="590">
        <v>0.1</v>
      </c>
      <c r="AA15" s="590"/>
      <c r="AB15" s="590"/>
      <c r="AC15" s="590"/>
      <c r="AD15" s="591">
        <v>22057</v>
      </c>
      <c r="AE15" s="591"/>
      <c r="AF15" s="591"/>
      <c r="AG15" s="591"/>
      <c r="AH15" s="591"/>
      <c r="AI15" s="591"/>
      <c r="AJ15" s="591"/>
      <c r="AK15" s="591"/>
      <c r="AL15" s="595">
        <v>0.2</v>
      </c>
      <c r="AM15" s="373"/>
      <c r="AN15" s="373"/>
      <c r="AO15" s="596"/>
      <c r="AP15" s="593" t="s">
        <v>355</v>
      </c>
      <c r="AQ15" s="482"/>
      <c r="AR15" s="482"/>
      <c r="AS15" s="482"/>
      <c r="AT15" s="482"/>
      <c r="AU15" s="482"/>
      <c r="AV15" s="482"/>
      <c r="AW15" s="482"/>
      <c r="AX15" s="482"/>
      <c r="AY15" s="482"/>
      <c r="AZ15" s="482"/>
      <c r="BA15" s="482"/>
      <c r="BB15" s="482"/>
      <c r="BC15" s="482"/>
      <c r="BD15" s="482"/>
      <c r="BE15" s="482"/>
      <c r="BF15" s="594"/>
      <c r="BG15" s="588">
        <v>206164</v>
      </c>
      <c r="BH15" s="367"/>
      <c r="BI15" s="367"/>
      <c r="BJ15" s="367"/>
      <c r="BK15" s="367"/>
      <c r="BL15" s="367"/>
      <c r="BM15" s="367"/>
      <c r="BN15" s="589"/>
      <c r="BO15" s="590">
        <v>4.3</v>
      </c>
      <c r="BP15" s="590"/>
      <c r="BQ15" s="590"/>
      <c r="BR15" s="590"/>
      <c r="BS15" s="591" t="s">
        <v>34</v>
      </c>
      <c r="BT15" s="591"/>
      <c r="BU15" s="591"/>
      <c r="BV15" s="591"/>
      <c r="BW15" s="591"/>
      <c r="BX15" s="591"/>
      <c r="BY15" s="591"/>
      <c r="BZ15" s="591"/>
      <c r="CA15" s="591"/>
      <c r="CB15" s="592"/>
      <c r="CD15" s="593" t="s">
        <v>356</v>
      </c>
      <c r="CE15" s="482"/>
      <c r="CF15" s="482"/>
      <c r="CG15" s="482"/>
      <c r="CH15" s="482"/>
      <c r="CI15" s="482"/>
      <c r="CJ15" s="482"/>
      <c r="CK15" s="482"/>
      <c r="CL15" s="482"/>
      <c r="CM15" s="482"/>
      <c r="CN15" s="482"/>
      <c r="CO15" s="482"/>
      <c r="CP15" s="482"/>
      <c r="CQ15" s="594"/>
      <c r="CR15" s="588">
        <v>1499643</v>
      </c>
      <c r="CS15" s="367"/>
      <c r="CT15" s="367"/>
      <c r="CU15" s="367"/>
      <c r="CV15" s="367"/>
      <c r="CW15" s="367"/>
      <c r="CX15" s="367"/>
      <c r="CY15" s="589"/>
      <c r="CZ15" s="590">
        <v>10.5</v>
      </c>
      <c r="DA15" s="590"/>
      <c r="DB15" s="590"/>
      <c r="DC15" s="590"/>
      <c r="DD15" s="598">
        <v>195579</v>
      </c>
      <c r="DE15" s="367"/>
      <c r="DF15" s="367"/>
      <c r="DG15" s="367"/>
      <c r="DH15" s="367"/>
      <c r="DI15" s="367"/>
      <c r="DJ15" s="367"/>
      <c r="DK15" s="367"/>
      <c r="DL15" s="367"/>
      <c r="DM15" s="367"/>
      <c r="DN15" s="367"/>
      <c r="DO15" s="367"/>
      <c r="DP15" s="589"/>
      <c r="DQ15" s="598">
        <v>1271309</v>
      </c>
      <c r="DR15" s="367"/>
      <c r="DS15" s="367"/>
      <c r="DT15" s="367"/>
      <c r="DU15" s="367"/>
      <c r="DV15" s="367"/>
      <c r="DW15" s="367"/>
      <c r="DX15" s="367"/>
      <c r="DY15" s="367"/>
      <c r="DZ15" s="367"/>
      <c r="EA15" s="367"/>
      <c r="EB15" s="367"/>
      <c r="EC15" s="599"/>
    </row>
    <row r="16" spans="2:143" ht="11.25" customHeight="1" x14ac:dyDescent="0.2">
      <c r="B16" s="593" t="s">
        <v>358</v>
      </c>
      <c r="C16" s="482"/>
      <c r="D16" s="482"/>
      <c r="E16" s="482"/>
      <c r="F16" s="482"/>
      <c r="G16" s="482"/>
      <c r="H16" s="482"/>
      <c r="I16" s="482"/>
      <c r="J16" s="482"/>
      <c r="K16" s="482"/>
      <c r="L16" s="482"/>
      <c r="M16" s="482"/>
      <c r="N16" s="482"/>
      <c r="O16" s="482"/>
      <c r="P16" s="482"/>
      <c r="Q16" s="594"/>
      <c r="R16" s="588">
        <v>64073</v>
      </c>
      <c r="S16" s="367"/>
      <c r="T16" s="367"/>
      <c r="U16" s="367"/>
      <c r="V16" s="367"/>
      <c r="W16" s="367"/>
      <c r="X16" s="367"/>
      <c r="Y16" s="589"/>
      <c r="Z16" s="590">
        <v>0.4</v>
      </c>
      <c r="AA16" s="590"/>
      <c r="AB16" s="590"/>
      <c r="AC16" s="590"/>
      <c r="AD16" s="591">
        <v>64073</v>
      </c>
      <c r="AE16" s="591"/>
      <c r="AF16" s="591"/>
      <c r="AG16" s="591"/>
      <c r="AH16" s="591"/>
      <c r="AI16" s="591"/>
      <c r="AJ16" s="591"/>
      <c r="AK16" s="591"/>
      <c r="AL16" s="595">
        <v>0.7</v>
      </c>
      <c r="AM16" s="373"/>
      <c r="AN16" s="373"/>
      <c r="AO16" s="596"/>
      <c r="AP16" s="593" t="s">
        <v>360</v>
      </c>
      <c r="AQ16" s="482"/>
      <c r="AR16" s="482"/>
      <c r="AS16" s="482"/>
      <c r="AT16" s="482"/>
      <c r="AU16" s="482"/>
      <c r="AV16" s="482"/>
      <c r="AW16" s="482"/>
      <c r="AX16" s="482"/>
      <c r="AY16" s="482"/>
      <c r="AZ16" s="482"/>
      <c r="BA16" s="482"/>
      <c r="BB16" s="482"/>
      <c r="BC16" s="482"/>
      <c r="BD16" s="482"/>
      <c r="BE16" s="482"/>
      <c r="BF16" s="594"/>
      <c r="BG16" s="588" t="s">
        <v>34</v>
      </c>
      <c r="BH16" s="367"/>
      <c r="BI16" s="367"/>
      <c r="BJ16" s="367"/>
      <c r="BK16" s="367"/>
      <c r="BL16" s="367"/>
      <c r="BM16" s="367"/>
      <c r="BN16" s="589"/>
      <c r="BO16" s="590" t="s">
        <v>34</v>
      </c>
      <c r="BP16" s="590"/>
      <c r="BQ16" s="590"/>
      <c r="BR16" s="590"/>
      <c r="BS16" s="591" t="s">
        <v>34</v>
      </c>
      <c r="BT16" s="591"/>
      <c r="BU16" s="591"/>
      <c r="BV16" s="591"/>
      <c r="BW16" s="591"/>
      <c r="BX16" s="591"/>
      <c r="BY16" s="591"/>
      <c r="BZ16" s="591"/>
      <c r="CA16" s="591"/>
      <c r="CB16" s="592"/>
      <c r="CD16" s="593" t="s">
        <v>328</v>
      </c>
      <c r="CE16" s="482"/>
      <c r="CF16" s="482"/>
      <c r="CG16" s="482"/>
      <c r="CH16" s="482"/>
      <c r="CI16" s="482"/>
      <c r="CJ16" s="482"/>
      <c r="CK16" s="482"/>
      <c r="CL16" s="482"/>
      <c r="CM16" s="482"/>
      <c r="CN16" s="482"/>
      <c r="CO16" s="482"/>
      <c r="CP16" s="482"/>
      <c r="CQ16" s="594"/>
      <c r="CR16" s="588">
        <v>8091</v>
      </c>
      <c r="CS16" s="367"/>
      <c r="CT16" s="367"/>
      <c r="CU16" s="367"/>
      <c r="CV16" s="367"/>
      <c r="CW16" s="367"/>
      <c r="CX16" s="367"/>
      <c r="CY16" s="589"/>
      <c r="CZ16" s="590">
        <v>0.1</v>
      </c>
      <c r="DA16" s="590"/>
      <c r="DB16" s="590"/>
      <c r="DC16" s="590"/>
      <c r="DD16" s="598" t="s">
        <v>34</v>
      </c>
      <c r="DE16" s="367"/>
      <c r="DF16" s="367"/>
      <c r="DG16" s="367"/>
      <c r="DH16" s="367"/>
      <c r="DI16" s="367"/>
      <c r="DJ16" s="367"/>
      <c r="DK16" s="367"/>
      <c r="DL16" s="367"/>
      <c r="DM16" s="367"/>
      <c r="DN16" s="367"/>
      <c r="DO16" s="367"/>
      <c r="DP16" s="589"/>
      <c r="DQ16" s="598">
        <v>3591</v>
      </c>
      <c r="DR16" s="367"/>
      <c r="DS16" s="367"/>
      <c r="DT16" s="367"/>
      <c r="DU16" s="367"/>
      <c r="DV16" s="367"/>
      <c r="DW16" s="367"/>
      <c r="DX16" s="367"/>
      <c r="DY16" s="367"/>
      <c r="DZ16" s="367"/>
      <c r="EA16" s="367"/>
      <c r="EB16" s="367"/>
      <c r="EC16" s="599"/>
    </row>
    <row r="17" spans="2:133" ht="11.25" customHeight="1" x14ac:dyDescent="0.2">
      <c r="B17" s="593" t="s">
        <v>361</v>
      </c>
      <c r="C17" s="482"/>
      <c r="D17" s="482"/>
      <c r="E17" s="482"/>
      <c r="F17" s="482"/>
      <c r="G17" s="482"/>
      <c r="H17" s="482"/>
      <c r="I17" s="482"/>
      <c r="J17" s="482"/>
      <c r="K17" s="482"/>
      <c r="L17" s="482"/>
      <c r="M17" s="482"/>
      <c r="N17" s="482"/>
      <c r="O17" s="482"/>
      <c r="P17" s="482"/>
      <c r="Q17" s="594"/>
      <c r="R17" s="588">
        <v>143340</v>
      </c>
      <c r="S17" s="367"/>
      <c r="T17" s="367"/>
      <c r="U17" s="367"/>
      <c r="V17" s="367"/>
      <c r="W17" s="367"/>
      <c r="X17" s="367"/>
      <c r="Y17" s="589"/>
      <c r="Z17" s="590">
        <v>1</v>
      </c>
      <c r="AA17" s="590"/>
      <c r="AB17" s="590"/>
      <c r="AC17" s="590"/>
      <c r="AD17" s="591">
        <v>143340</v>
      </c>
      <c r="AE17" s="591"/>
      <c r="AF17" s="591"/>
      <c r="AG17" s="591"/>
      <c r="AH17" s="591"/>
      <c r="AI17" s="591"/>
      <c r="AJ17" s="591"/>
      <c r="AK17" s="591"/>
      <c r="AL17" s="595">
        <v>1.6</v>
      </c>
      <c r="AM17" s="373"/>
      <c r="AN17" s="373"/>
      <c r="AO17" s="596"/>
      <c r="AP17" s="593" t="s">
        <v>12</v>
      </c>
      <c r="AQ17" s="482"/>
      <c r="AR17" s="482"/>
      <c r="AS17" s="482"/>
      <c r="AT17" s="482"/>
      <c r="AU17" s="482"/>
      <c r="AV17" s="482"/>
      <c r="AW17" s="482"/>
      <c r="AX17" s="482"/>
      <c r="AY17" s="482"/>
      <c r="AZ17" s="482"/>
      <c r="BA17" s="482"/>
      <c r="BB17" s="482"/>
      <c r="BC17" s="482"/>
      <c r="BD17" s="482"/>
      <c r="BE17" s="482"/>
      <c r="BF17" s="594"/>
      <c r="BG17" s="588" t="s">
        <v>34</v>
      </c>
      <c r="BH17" s="367"/>
      <c r="BI17" s="367"/>
      <c r="BJ17" s="367"/>
      <c r="BK17" s="367"/>
      <c r="BL17" s="367"/>
      <c r="BM17" s="367"/>
      <c r="BN17" s="589"/>
      <c r="BO17" s="590" t="s">
        <v>34</v>
      </c>
      <c r="BP17" s="590"/>
      <c r="BQ17" s="590"/>
      <c r="BR17" s="590"/>
      <c r="BS17" s="591" t="s">
        <v>34</v>
      </c>
      <c r="BT17" s="591"/>
      <c r="BU17" s="591"/>
      <c r="BV17" s="591"/>
      <c r="BW17" s="591"/>
      <c r="BX17" s="591"/>
      <c r="BY17" s="591"/>
      <c r="BZ17" s="591"/>
      <c r="CA17" s="591"/>
      <c r="CB17" s="592"/>
      <c r="CD17" s="593" t="s">
        <v>62</v>
      </c>
      <c r="CE17" s="482"/>
      <c r="CF17" s="482"/>
      <c r="CG17" s="482"/>
      <c r="CH17" s="482"/>
      <c r="CI17" s="482"/>
      <c r="CJ17" s="482"/>
      <c r="CK17" s="482"/>
      <c r="CL17" s="482"/>
      <c r="CM17" s="482"/>
      <c r="CN17" s="482"/>
      <c r="CO17" s="482"/>
      <c r="CP17" s="482"/>
      <c r="CQ17" s="594"/>
      <c r="CR17" s="588">
        <v>1210341</v>
      </c>
      <c r="CS17" s="367"/>
      <c r="CT17" s="367"/>
      <c r="CU17" s="367"/>
      <c r="CV17" s="367"/>
      <c r="CW17" s="367"/>
      <c r="CX17" s="367"/>
      <c r="CY17" s="589"/>
      <c r="CZ17" s="590">
        <v>8.5</v>
      </c>
      <c r="DA17" s="590"/>
      <c r="DB17" s="590"/>
      <c r="DC17" s="590"/>
      <c r="DD17" s="598" t="s">
        <v>34</v>
      </c>
      <c r="DE17" s="367"/>
      <c r="DF17" s="367"/>
      <c r="DG17" s="367"/>
      <c r="DH17" s="367"/>
      <c r="DI17" s="367"/>
      <c r="DJ17" s="367"/>
      <c r="DK17" s="367"/>
      <c r="DL17" s="367"/>
      <c r="DM17" s="367"/>
      <c r="DN17" s="367"/>
      <c r="DO17" s="367"/>
      <c r="DP17" s="589"/>
      <c r="DQ17" s="598">
        <v>1196562</v>
      </c>
      <c r="DR17" s="367"/>
      <c r="DS17" s="367"/>
      <c r="DT17" s="367"/>
      <c r="DU17" s="367"/>
      <c r="DV17" s="367"/>
      <c r="DW17" s="367"/>
      <c r="DX17" s="367"/>
      <c r="DY17" s="367"/>
      <c r="DZ17" s="367"/>
      <c r="EA17" s="367"/>
      <c r="EB17" s="367"/>
      <c r="EC17" s="599"/>
    </row>
    <row r="18" spans="2:133" ht="11.25" customHeight="1" x14ac:dyDescent="0.2">
      <c r="B18" s="593" t="s">
        <v>362</v>
      </c>
      <c r="C18" s="482"/>
      <c r="D18" s="482"/>
      <c r="E18" s="482"/>
      <c r="F18" s="482"/>
      <c r="G18" s="482"/>
      <c r="H18" s="482"/>
      <c r="I18" s="482"/>
      <c r="J18" s="482"/>
      <c r="K18" s="482"/>
      <c r="L18" s="482"/>
      <c r="M18" s="482"/>
      <c r="N18" s="482"/>
      <c r="O18" s="482"/>
      <c r="P18" s="482"/>
      <c r="Q18" s="594"/>
      <c r="R18" s="588">
        <v>23108</v>
      </c>
      <c r="S18" s="367"/>
      <c r="T18" s="367"/>
      <c r="U18" s="367"/>
      <c r="V18" s="367"/>
      <c r="W18" s="367"/>
      <c r="X18" s="367"/>
      <c r="Y18" s="589"/>
      <c r="Z18" s="590">
        <v>0.2</v>
      </c>
      <c r="AA18" s="590"/>
      <c r="AB18" s="590"/>
      <c r="AC18" s="590"/>
      <c r="AD18" s="591">
        <v>23108</v>
      </c>
      <c r="AE18" s="591"/>
      <c r="AF18" s="591"/>
      <c r="AG18" s="591"/>
      <c r="AH18" s="591"/>
      <c r="AI18" s="591"/>
      <c r="AJ18" s="591"/>
      <c r="AK18" s="591"/>
      <c r="AL18" s="595">
        <v>0.3</v>
      </c>
      <c r="AM18" s="373"/>
      <c r="AN18" s="373"/>
      <c r="AO18" s="596"/>
      <c r="AP18" s="593" t="s">
        <v>48</v>
      </c>
      <c r="AQ18" s="482"/>
      <c r="AR18" s="482"/>
      <c r="AS18" s="482"/>
      <c r="AT18" s="482"/>
      <c r="AU18" s="482"/>
      <c r="AV18" s="482"/>
      <c r="AW18" s="482"/>
      <c r="AX18" s="482"/>
      <c r="AY18" s="482"/>
      <c r="AZ18" s="482"/>
      <c r="BA18" s="482"/>
      <c r="BB18" s="482"/>
      <c r="BC18" s="482"/>
      <c r="BD18" s="482"/>
      <c r="BE18" s="482"/>
      <c r="BF18" s="594"/>
      <c r="BG18" s="588" t="s">
        <v>34</v>
      </c>
      <c r="BH18" s="367"/>
      <c r="BI18" s="367"/>
      <c r="BJ18" s="367"/>
      <c r="BK18" s="367"/>
      <c r="BL18" s="367"/>
      <c r="BM18" s="367"/>
      <c r="BN18" s="589"/>
      <c r="BO18" s="590" t="s">
        <v>34</v>
      </c>
      <c r="BP18" s="590"/>
      <c r="BQ18" s="590"/>
      <c r="BR18" s="590"/>
      <c r="BS18" s="591" t="s">
        <v>34</v>
      </c>
      <c r="BT18" s="591"/>
      <c r="BU18" s="591"/>
      <c r="BV18" s="591"/>
      <c r="BW18" s="591"/>
      <c r="BX18" s="591"/>
      <c r="BY18" s="591"/>
      <c r="BZ18" s="591"/>
      <c r="CA18" s="591"/>
      <c r="CB18" s="592"/>
      <c r="CD18" s="593" t="s">
        <v>363</v>
      </c>
      <c r="CE18" s="482"/>
      <c r="CF18" s="482"/>
      <c r="CG18" s="482"/>
      <c r="CH18" s="482"/>
      <c r="CI18" s="482"/>
      <c r="CJ18" s="482"/>
      <c r="CK18" s="482"/>
      <c r="CL18" s="482"/>
      <c r="CM18" s="482"/>
      <c r="CN18" s="482"/>
      <c r="CO18" s="482"/>
      <c r="CP18" s="482"/>
      <c r="CQ18" s="594"/>
      <c r="CR18" s="588" t="s">
        <v>34</v>
      </c>
      <c r="CS18" s="367"/>
      <c r="CT18" s="367"/>
      <c r="CU18" s="367"/>
      <c r="CV18" s="367"/>
      <c r="CW18" s="367"/>
      <c r="CX18" s="367"/>
      <c r="CY18" s="589"/>
      <c r="CZ18" s="590" t="s">
        <v>34</v>
      </c>
      <c r="DA18" s="590"/>
      <c r="DB18" s="590"/>
      <c r="DC18" s="590"/>
      <c r="DD18" s="598" t="s">
        <v>34</v>
      </c>
      <c r="DE18" s="367"/>
      <c r="DF18" s="367"/>
      <c r="DG18" s="367"/>
      <c r="DH18" s="367"/>
      <c r="DI18" s="367"/>
      <c r="DJ18" s="367"/>
      <c r="DK18" s="367"/>
      <c r="DL18" s="367"/>
      <c r="DM18" s="367"/>
      <c r="DN18" s="367"/>
      <c r="DO18" s="367"/>
      <c r="DP18" s="589"/>
      <c r="DQ18" s="598" t="s">
        <v>34</v>
      </c>
      <c r="DR18" s="367"/>
      <c r="DS18" s="367"/>
      <c r="DT18" s="367"/>
      <c r="DU18" s="367"/>
      <c r="DV18" s="367"/>
      <c r="DW18" s="367"/>
      <c r="DX18" s="367"/>
      <c r="DY18" s="367"/>
      <c r="DZ18" s="367"/>
      <c r="EA18" s="367"/>
      <c r="EB18" s="367"/>
      <c r="EC18" s="599"/>
    </row>
    <row r="19" spans="2:133" ht="11.25" customHeight="1" x14ac:dyDescent="0.2">
      <c r="B19" s="593" t="s">
        <v>366</v>
      </c>
      <c r="C19" s="482"/>
      <c r="D19" s="482"/>
      <c r="E19" s="482"/>
      <c r="F19" s="482"/>
      <c r="G19" s="482"/>
      <c r="H19" s="482"/>
      <c r="I19" s="482"/>
      <c r="J19" s="482"/>
      <c r="K19" s="482"/>
      <c r="L19" s="482"/>
      <c r="M19" s="482"/>
      <c r="N19" s="482"/>
      <c r="O19" s="482"/>
      <c r="P19" s="482"/>
      <c r="Q19" s="594"/>
      <c r="R19" s="588">
        <v>114351</v>
      </c>
      <c r="S19" s="367"/>
      <c r="T19" s="367"/>
      <c r="U19" s="367"/>
      <c r="V19" s="367"/>
      <c r="W19" s="367"/>
      <c r="X19" s="367"/>
      <c r="Y19" s="589"/>
      <c r="Z19" s="590">
        <v>0.8</v>
      </c>
      <c r="AA19" s="590"/>
      <c r="AB19" s="590"/>
      <c r="AC19" s="590"/>
      <c r="AD19" s="591">
        <v>114351</v>
      </c>
      <c r="AE19" s="591"/>
      <c r="AF19" s="591"/>
      <c r="AG19" s="591"/>
      <c r="AH19" s="591"/>
      <c r="AI19" s="591"/>
      <c r="AJ19" s="591"/>
      <c r="AK19" s="591"/>
      <c r="AL19" s="595">
        <v>1.3</v>
      </c>
      <c r="AM19" s="373"/>
      <c r="AN19" s="373"/>
      <c r="AO19" s="596"/>
      <c r="AP19" s="593" t="s">
        <v>367</v>
      </c>
      <c r="AQ19" s="482"/>
      <c r="AR19" s="482"/>
      <c r="AS19" s="482"/>
      <c r="AT19" s="482"/>
      <c r="AU19" s="482"/>
      <c r="AV19" s="482"/>
      <c r="AW19" s="482"/>
      <c r="AX19" s="482"/>
      <c r="AY19" s="482"/>
      <c r="AZ19" s="482"/>
      <c r="BA19" s="482"/>
      <c r="BB19" s="482"/>
      <c r="BC19" s="482"/>
      <c r="BD19" s="482"/>
      <c r="BE19" s="482"/>
      <c r="BF19" s="594"/>
      <c r="BG19" s="588">
        <v>271146</v>
      </c>
      <c r="BH19" s="367"/>
      <c r="BI19" s="367"/>
      <c r="BJ19" s="367"/>
      <c r="BK19" s="367"/>
      <c r="BL19" s="367"/>
      <c r="BM19" s="367"/>
      <c r="BN19" s="589"/>
      <c r="BO19" s="590">
        <v>5.7</v>
      </c>
      <c r="BP19" s="590"/>
      <c r="BQ19" s="590"/>
      <c r="BR19" s="590"/>
      <c r="BS19" s="591" t="s">
        <v>34</v>
      </c>
      <c r="BT19" s="591"/>
      <c r="BU19" s="591"/>
      <c r="BV19" s="591"/>
      <c r="BW19" s="591"/>
      <c r="BX19" s="591"/>
      <c r="BY19" s="591"/>
      <c r="BZ19" s="591"/>
      <c r="CA19" s="591"/>
      <c r="CB19" s="592"/>
      <c r="CD19" s="593" t="s">
        <v>340</v>
      </c>
      <c r="CE19" s="482"/>
      <c r="CF19" s="482"/>
      <c r="CG19" s="482"/>
      <c r="CH19" s="482"/>
      <c r="CI19" s="482"/>
      <c r="CJ19" s="482"/>
      <c r="CK19" s="482"/>
      <c r="CL19" s="482"/>
      <c r="CM19" s="482"/>
      <c r="CN19" s="482"/>
      <c r="CO19" s="482"/>
      <c r="CP19" s="482"/>
      <c r="CQ19" s="594"/>
      <c r="CR19" s="588" t="s">
        <v>34</v>
      </c>
      <c r="CS19" s="367"/>
      <c r="CT19" s="367"/>
      <c r="CU19" s="367"/>
      <c r="CV19" s="367"/>
      <c r="CW19" s="367"/>
      <c r="CX19" s="367"/>
      <c r="CY19" s="589"/>
      <c r="CZ19" s="590" t="s">
        <v>34</v>
      </c>
      <c r="DA19" s="590"/>
      <c r="DB19" s="590"/>
      <c r="DC19" s="590"/>
      <c r="DD19" s="598" t="s">
        <v>34</v>
      </c>
      <c r="DE19" s="367"/>
      <c r="DF19" s="367"/>
      <c r="DG19" s="367"/>
      <c r="DH19" s="367"/>
      <c r="DI19" s="367"/>
      <c r="DJ19" s="367"/>
      <c r="DK19" s="367"/>
      <c r="DL19" s="367"/>
      <c r="DM19" s="367"/>
      <c r="DN19" s="367"/>
      <c r="DO19" s="367"/>
      <c r="DP19" s="589"/>
      <c r="DQ19" s="598" t="s">
        <v>34</v>
      </c>
      <c r="DR19" s="367"/>
      <c r="DS19" s="367"/>
      <c r="DT19" s="367"/>
      <c r="DU19" s="367"/>
      <c r="DV19" s="367"/>
      <c r="DW19" s="367"/>
      <c r="DX19" s="367"/>
      <c r="DY19" s="367"/>
      <c r="DZ19" s="367"/>
      <c r="EA19" s="367"/>
      <c r="EB19" s="367"/>
      <c r="EC19" s="599"/>
    </row>
    <row r="20" spans="2:133" ht="11.25" customHeight="1" x14ac:dyDescent="0.2">
      <c r="B20" s="601" t="s">
        <v>369</v>
      </c>
      <c r="C20" s="602"/>
      <c r="D20" s="602"/>
      <c r="E20" s="602"/>
      <c r="F20" s="602"/>
      <c r="G20" s="602"/>
      <c r="H20" s="602"/>
      <c r="I20" s="602"/>
      <c r="J20" s="602"/>
      <c r="K20" s="602"/>
      <c r="L20" s="602"/>
      <c r="M20" s="602"/>
      <c r="N20" s="602"/>
      <c r="O20" s="602"/>
      <c r="P20" s="602"/>
      <c r="Q20" s="603"/>
      <c r="R20" s="588">
        <v>5881</v>
      </c>
      <c r="S20" s="367"/>
      <c r="T20" s="367"/>
      <c r="U20" s="367"/>
      <c r="V20" s="367"/>
      <c r="W20" s="367"/>
      <c r="X20" s="367"/>
      <c r="Y20" s="589"/>
      <c r="Z20" s="590">
        <v>0</v>
      </c>
      <c r="AA20" s="590"/>
      <c r="AB20" s="590"/>
      <c r="AC20" s="590"/>
      <c r="AD20" s="591">
        <v>5881</v>
      </c>
      <c r="AE20" s="591"/>
      <c r="AF20" s="591"/>
      <c r="AG20" s="591"/>
      <c r="AH20" s="591"/>
      <c r="AI20" s="591"/>
      <c r="AJ20" s="591"/>
      <c r="AK20" s="591"/>
      <c r="AL20" s="595">
        <v>0.1</v>
      </c>
      <c r="AM20" s="373"/>
      <c r="AN20" s="373"/>
      <c r="AO20" s="596"/>
      <c r="AP20" s="593" t="s">
        <v>370</v>
      </c>
      <c r="AQ20" s="482"/>
      <c r="AR20" s="482"/>
      <c r="AS20" s="482"/>
      <c r="AT20" s="482"/>
      <c r="AU20" s="482"/>
      <c r="AV20" s="482"/>
      <c r="AW20" s="482"/>
      <c r="AX20" s="482"/>
      <c r="AY20" s="482"/>
      <c r="AZ20" s="482"/>
      <c r="BA20" s="482"/>
      <c r="BB20" s="482"/>
      <c r="BC20" s="482"/>
      <c r="BD20" s="482"/>
      <c r="BE20" s="482"/>
      <c r="BF20" s="594"/>
      <c r="BG20" s="588">
        <v>271146</v>
      </c>
      <c r="BH20" s="367"/>
      <c r="BI20" s="367"/>
      <c r="BJ20" s="367"/>
      <c r="BK20" s="367"/>
      <c r="BL20" s="367"/>
      <c r="BM20" s="367"/>
      <c r="BN20" s="589"/>
      <c r="BO20" s="590">
        <v>5.7</v>
      </c>
      <c r="BP20" s="590"/>
      <c r="BQ20" s="590"/>
      <c r="BR20" s="590"/>
      <c r="BS20" s="591" t="s">
        <v>34</v>
      </c>
      <c r="BT20" s="591"/>
      <c r="BU20" s="591"/>
      <c r="BV20" s="591"/>
      <c r="BW20" s="591"/>
      <c r="BX20" s="591"/>
      <c r="BY20" s="591"/>
      <c r="BZ20" s="591"/>
      <c r="CA20" s="591"/>
      <c r="CB20" s="592"/>
      <c r="CD20" s="593" t="s">
        <v>76</v>
      </c>
      <c r="CE20" s="482"/>
      <c r="CF20" s="482"/>
      <c r="CG20" s="482"/>
      <c r="CH20" s="482"/>
      <c r="CI20" s="482"/>
      <c r="CJ20" s="482"/>
      <c r="CK20" s="482"/>
      <c r="CL20" s="482"/>
      <c r="CM20" s="482"/>
      <c r="CN20" s="482"/>
      <c r="CO20" s="482"/>
      <c r="CP20" s="482"/>
      <c r="CQ20" s="594"/>
      <c r="CR20" s="588">
        <v>14247981</v>
      </c>
      <c r="CS20" s="367"/>
      <c r="CT20" s="367"/>
      <c r="CU20" s="367"/>
      <c r="CV20" s="367"/>
      <c r="CW20" s="367"/>
      <c r="CX20" s="367"/>
      <c r="CY20" s="589"/>
      <c r="CZ20" s="590">
        <v>100</v>
      </c>
      <c r="DA20" s="590"/>
      <c r="DB20" s="590"/>
      <c r="DC20" s="590"/>
      <c r="DD20" s="598">
        <v>1338695</v>
      </c>
      <c r="DE20" s="367"/>
      <c r="DF20" s="367"/>
      <c r="DG20" s="367"/>
      <c r="DH20" s="367"/>
      <c r="DI20" s="367"/>
      <c r="DJ20" s="367"/>
      <c r="DK20" s="367"/>
      <c r="DL20" s="367"/>
      <c r="DM20" s="367"/>
      <c r="DN20" s="367"/>
      <c r="DO20" s="367"/>
      <c r="DP20" s="589"/>
      <c r="DQ20" s="598">
        <v>10201604</v>
      </c>
      <c r="DR20" s="367"/>
      <c r="DS20" s="367"/>
      <c r="DT20" s="367"/>
      <c r="DU20" s="367"/>
      <c r="DV20" s="367"/>
      <c r="DW20" s="367"/>
      <c r="DX20" s="367"/>
      <c r="DY20" s="367"/>
      <c r="DZ20" s="367"/>
      <c r="EA20" s="367"/>
      <c r="EB20" s="367"/>
      <c r="EC20" s="599"/>
    </row>
    <row r="21" spans="2:133" ht="11.25" customHeight="1" x14ac:dyDescent="0.2">
      <c r="B21" s="593" t="s">
        <v>373</v>
      </c>
      <c r="C21" s="482"/>
      <c r="D21" s="482"/>
      <c r="E21" s="482"/>
      <c r="F21" s="482"/>
      <c r="G21" s="482"/>
      <c r="H21" s="482"/>
      <c r="I21" s="482"/>
      <c r="J21" s="482"/>
      <c r="K21" s="482"/>
      <c r="L21" s="482"/>
      <c r="M21" s="482"/>
      <c r="N21" s="482"/>
      <c r="O21" s="482"/>
      <c r="P21" s="482"/>
      <c r="Q21" s="594"/>
      <c r="R21" s="588">
        <v>3637161</v>
      </c>
      <c r="S21" s="367"/>
      <c r="T21" s="367"/>
      <c r="U21" s="367"/>
      <c r="V21" s="367"/>
      <c r="W21" s="367"/>
      <c r="X21" s="367"/>
      <c r="Y21" s="589"/>
      <c r="Z21" s="590">
        <v>24.5</v>
      </c>
      <c r="AA21" s="590"/>
      <c r="AB21" s="590"/>
      <c r="AC21" s="590"/>
      <c r="AD21" s="591">
        <v>3239014</v>
      </c>
      <c r="AE21" s="591"/>
      <c r="AF21" s="591"/>
      <c r="AG21" s="591"/>
      <c r="AH21" s="591"/>
      <c r="AI21" s="591"/>
      <c r="AJ21" s="591"/>
      <c r="AK21" s="591"/>
      <c r="AL21" s="595">
        <v>36.299999999999997</v>
      </c>
      <c r="AM21" s="373"/>
      <c r="AN21" s="373"/>
      <c r="AO21" s="596"/>
      <c r="AP21" s="593" t="s">
        <v>375</v>
      </c>
      <c r="AQ21" s="604"/>
      <c r="AR21" s="604"/>
      <c r="AS21" s="604"/>
      <c r="AT21" s="604"/>
      <c r="AU21" s="604"/>
      <c r="AV21" s="604"/>
      <c r="AW21" s="604"/>
      <c r="AX21" s="604"/>
      <c r="AY21" s="604"/>
      <c r="AZ21" s="604"/>
      <c r="BA21" s="604"/>
      <c r="BB21" s="604"/>
      <c r="BC21" s="604"/>
      <c r="BD21" s="604"/>
      <c r="BE21" s="604"/>
      <c r="BF21" s="605"/>
      <c r="BG21" s="588" t="s">
        <v>34</v>
      </c>
      <c r="BH21" s="367"/>
      <c r="BI21" s="367"/>
      <c r="BJ21" s="367"/>
      <c r="BK21" s="367"/>
      <c r="BL21" s="367"/>
      <c r="BM21" s="367"/>
      <c r="BN21" s="589"/>
      <c r="BO21" s="590" t="s">
        <v>34</v>
      </c>
      <c r="BP21" s="590"/>
      <c r="BQ21" s="590"/>
      <c r="BR21" s="590"/>
      <c r="BS21" s="591" t="s">
        <v>34</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2">
      <c r="B22" s="593" t="s">
        <v>376</v>
      </c>
      <c r="C22" s="482"/>
      <c r="D22" s="482"/>
      <c r="E22" s="482"/>
      <c r="F22" s="482"/>
      <c r="G22" s="482"/>
      <c r="H22" s="482"/>
      <c r="I22" s="482"/>
      <c r="J22" s="482"/>
      <c r="K22" s="482"/>
      <c r="L22" s="482"/>
      <c r="M22" s="482"/>
      <c r="N22" s="482"/>
      <c r="O22" s="482"/>
      <c r="P22" s="482"/>
      <c r="Q22" s="594"/>
      <c r="R22" s="588">
        <v>3239014</v>
      </c>
      <c r="S22" s="367"/>
      <c r="T22" s="367"/>
      <c r="U22" s="367"/>
      <c r="V22" s="367"/>
      <c r="W22" s="367"/>
      <c r="X22" s="367"/>
      <c r="Y22" s="589"/>
      <c r="Z22" s="590">
        <v>21.8</v>
      </c>
      <c r="AA22" s="590"/>
      <c r="AB22" s="590"/>
      <c r="AC22" s="590"/>
      <c r="AD22" s="591">
        <v>3239014</v>
      </c>
      <c r="AE22" s="591"/>
      <c r="AF22" s="591"/>
      <c r="AG22" s="591"/>
      <c r="AH22" s="591"/>
      <c r="AI22" s="591"/>
      <c r="AJ22" s="591"/>
      <c r="AK22" s="591"/>
      <c r="AL22" s="595">
        <v>36.299999999999997</v>
      </c>
      <c r="AM22" s="373"/>
      <c r="AN22" s="373"/>
      <c r="AO22" s="596"/>
      <c r="AP22" s="593" t="s">
        <v>127</v>
      </c>
      <c r="AQ22" s="604"/>
      <c r="AR22" s="604"/>
      <c r="AS22" s="604"/>
      <c r="AT22" s="604"/>
      <c r="AU22" s="604"/>
      <c r="AV22" s="604"/>
      <c r="AW22" s="604"/>
      <c r="AX22" s="604"/>
      <c r="AY22" s="604"/>
      <c r="AZ22" s="604"/>
      <c r="BA22" s="604"/>
      <c r="BB22" s="604"/>
      <c r="BC22" s="604"/>
      <c r="BD22" s="604"/>
      <c r="BE22" s="604"/>
      <c r="BF22" s="605"/>
      <c r="BG22" s="588" t="s">
        <v>34</v>
      </c>
      <c r="BH22" s="367"/>
      <c r="BI22" s="367"/>
      <c r="BJ22" s="367"/>
      <c r="BK22" s="367"/>
      <c r="BL22" s="367"/>
      <c r="BM22" s="367"/>
      <c r="BN22" s="589"/>
      <c r="BO22" s="590" t="s">
        <v>34</v>
      </c>
      <c r="BP22" s="590"/>
      <c r="BQ22" s="590"/>
      <c r="BR22" s="590"/>
      <c r="BS22" s="591" t="s">
        <v>34</v>
      </c>
      <c r="BT22" s="591"/>
      <c r="BU22" s="591"/>
      <c r="BV22" s="591"/>
      <c r="BW22" s="591"/>
      <c r="BX22" s="591"/>
      <c r="BY22" s="591"/>
      <c r="BZ22" s="591"/>
      <c r="CA22" s="591"/>
      <c r="CB22" s="592"/>
      <c r="CD22" s="361" t="s">
        <v>378</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2">
      <c r="B23" s="593" t="s">
        <v>379</v>
      </c>
      <c r="C23" s="482"/>
      <c r="D23" s="482"/>
      <c r="E23" s="482"/>
      <c r="F23" s="482"/>
      <c r="G23" s="482"/>
      <c r="H23" s="482"/>
      <c r="I23" s="482"/>
      <c r="J23" s="482"/>
      <c r="K23" s="482"/>
      <c r="L23" s="482"/>
      <c r="M23" s="482"/>
      <c r="N23" s="482"/>
      <c r="O23" s="482"/>
      <c r="P23" s="482"/>
      <c r="Q23" s="594"/>
      <c r="R23" s="588">
        <v>398147</v>
      </c>
      <c r="S23" s="367"/>
      <c r="T23" s="367"/>
      <c r="U23" s="367"/>
      <c r="V23" s="367"/>
      <c r="W23" s="367"/>
      <c r="X23" s="367"/>
      <c r="Y23" s="589"/>
      <c r="Z23" s="590">
        <v>2.7</v>
      </c>
      <c r="AA23" s="590"/>
      <c r="AB23" s="590"/>
      <c r="AC23" s="590"/>
      <c r="AD23" s="591" t="s">
        <v>34</v>
      </c>
      <c r="AE23" s="591"/>
      <c r="AF23" s="591"/>
      <c r="AG23" s="591"/>
      <c r="AH23" s="591"/>
      <c r="AI23" s="591"/>
      <c r="AJ23" s="591"/>
      <c r="AK23" s="591"/>
      <c r="AL23" s="595" t="s">
        <v>34</v>
      </c>
      <c r="AM23" s="373"/>
      <c r="AN23" s="373"/>
      <c r="AO23" s="596"/>
      <c r="AP23" s="593" t="s">
        <v>178</v>
      </c>
      <c r="AQ23" s="604"/>
      <c r="AR23" s="604"/>
      <c r="AS23" s="604"/>
      <c r="AT23" s="604"/>
      <c r="AU23" s="604"/>
      <c r="AV23" s="604"/>
      <c r="AW23" s="604"/>
      <c r="AX23" s="604"/>
      <c r="AY23" s="604"/>
      <c r="AZ23" s="604"/>
      <c r="BA23" s="604"/>
      <c r="BB23" s="604"/>
      <c r="BC23" s="604"/>
      <c r="BD23" s="604"/>
      <c r="BE23" s="604"/>
      <c r="BF23" s="605"/>
      <c r="BG23" s="588">
        <v>271146</v>
      </c>
      <c r="BH23" s="367"/>
      <c r="BI23" s="367"/>
      <c r="BJ23" s="367"/>
      <c r="BK23" s="367"/>
      <c r="BL23" s="367"/>
      <c r="BM23" s="367"/>
      <c r="BN23" s="589"/>
      <c r="BO23" s="590">
        <v>5.7</v>
      </c>
      <c r="BP23" s="590"/>
      <c r="BQ23" s="590"/>
      <c r="BR23" s="590"/>
      <c r="BS23" s="591" t="s">
        <v>34</v>
      </c>
      <c r="BT23" s="591"/>
      <c r="BU23" s="591"/>
      <c r="BV23" s="591"/>
      <c r="BW23" s="591"/>
      <c r="BX23" s="591"/>
      <c r="BY23" s="591"/>
      <c r="BZ23" s="591"/>
      <c r="CA23" s="591"/>
      <c r="CB23" s="592"/>
      <c r="CD23" s="361" t="s">
        <v>155</v>
      </c>
      <c r="CE23" s="362"/>
      <c r="CF23" s="362"/>
      <c r="CG23" s="362"/>
      <c r="CH23" s="362"/>
      <c r="CI23" s="362"/>
      <c r="CJ23" s="362"/>
      <c r="CK23" s="362"/>
      <c r="CL23" s="362"/>
      <c r="CM23" s="362"/>
      <c r="CN23" s="362"/>
      <c r="CO23" s="362"/>
      <c r="CP23" s="362"/>
      <c r="CQ23" s="404"/>
      <c r="CR23" s="361" t="s">
        <v>381</v>
      </c>
      <c r="CS23" s="362"/>
      <c r="CT23" s="362"/>
      <c r="CU23" s="362"/>
      <c r="CV23" s="362"/>
      <c r="CW23" s="362"/>
      <c r="CX23" s="362"/>
      <c r="CY23" s="404"/>
      <c r="CZ23" s="361" t="s">
        <v>382</v>
      </c>
      <c r="DA23" s="362"/>
      <c r="DB23" s="362"/>
      <c r="DC23" s="404"/>
      <c r="DD23" s="361" t="s">
        <v>383</v>
      </c>
      <c r="DE23" s="362"/>
      <c r="DF23" s="362"/>
      <c r="DG23" s="362"/>
      <c r="DH23" s="362"/>
      <c r="DI23" s="362"/>
      <c r="DJ23" s="362"/>
      <c r="DK23" s="404"/>
      <c r="DL23" s="615" t="s">
        <v>386</v>
      </c>
      <c r="DM23" s="616"/>
      <c r="DN23" s="616"/>
      <c r="DO23" s="616"/>
      <c r="DP23" s="616"/>
      <c r="DQ23" s="616"/>
      <c r="DR23" s="616"/>
      <c r="DS23" s="616"/>
      <c r="DT23" s="616"/>
      <c r="DU23" s="616"/>
      <c r="DV23" s="617"/>
      <c r="DW23" s="361" t="s">
        <v>387</v>
      </c>
      <c r="DX23" s="362"/>
      <c r="DY23" s="362"/>
      <c r="DZ23" s="362"/>
      <c r="EA23" s="362"/>
      <c r="EB23" s="362"/>
      <c r="EC23" s="404"/>
    </row>
    <row r="24" spans="2:133" ht="11.25" customHeight="1" x14ac:dyDescent="0.2">
      <c r="B24" s="593" t="s">
        <v>389</v>
      </c>
      <c r="C24" s="482"/>
      <c r="D24" s="482"/>
      <c r="E24" s="482"/>
      <c r="F24" s="482"/>
      <c r="G24" s="482"/>
      <c r="H24" s="482"/>
      <c r="I24" s="482"/>
      <c r="J24" s="482"/>
      <c r="K24" s="482"/>
      <c r="L24" s="482"/>
      <c r="M24" s="482"/>
      <c r="N24" s="482"/>
      <c r="O24" s="482"/>
      <c r="P24" s="482"/>
      <c r="Q24" s="594"/>
      <c r="R24" s="588" t="s">
        <v>34</v>
      </c>
      <c r="S24" s="367"/>
      <c r="T24" s="367"/>
      <c r="U24" s="367"/>
      <c r="V24" s="367"/>
      <c r="W24" s="367"/>
      <c r="X24" s="367"/>
      <c r="Y24" s="589"/>
      <c r="Z24" s="590" t="s">
        <v>34</v>
      </c>
      <c r="AA24" s="590"/>
      <c r="AB24" s="590"/>
      <c r="AC24" s="590"/>
      <c r="AD24" s="591" t="s">
        <v>34</v>
      </c>
      <c r="AE24" s="591"/>
      <c r="AF24" s="591"/>
      <c r="AG24" s="591"/>
      <c r="AH24" s="591"/>
      <c r="AI24" s="591"/>
      <c r="AJ24" s="591"/>
      <c r="AK24" s="591"/>
      <c r="AL24" s="595" t="s">
        <v>34</v>
      </c>
      <c r="AM24" s="373"/>
      <c r="AN24" s="373"/>
      <c r="AO24" s="596"/>
      <c r="AP24" s="593" t="s">
        <v>111</v>
      </c>
      <c r="AQ24" s="604"/>
      <c r="AR24" s="604"/>
      <c r="AS24" s="604"/>
      <c r="AT24" s="604"/>
      <c r="AU24" s="604"/>
      <c r="AV24" s="604"/>
      <c r="AW24" s="604"/>
      <c r="AX24" s="604"/>
      <c r="AY24" s="604"/>
      <c r="AZ24" s="604"/>
      <c r="BA24" s="604"/>
      <c r="BB24" s="604"/>
      <c r="BC24" s="604"/>
      <c r="BD24" s="604"/>
      <c r="BE24" s="604"/>
      <c r="BF24" s="605"/>
      <c r="BG24" s="588" t="s">
        <v>34</v>
      </c>
      <c r="BH24" s="367"/>
      <c r="BI24" s="367"/>
      <c r="BJ24" s="367"/>
      <c r="BK24" s="367"/>
      <c r="BL24" s="367"/>
      <c r="BM24" s="367"/>
      <c r="BN24" s="589"/>
      <c r="BO24" s="590" t="s">
        <v>34</v>
      </c>
      <c r="BP24" s="590"/>
      <c r="BQ24" s="590"/>
      <c r="BR24" s="590"/>
      <c r="BS24" s="591" t="s">
        <v>34</v>
      </c>
      <c r="BT24" s="591"/>
      <c r="BU24" s="591"/>
      <c r="BV24" s="591"/>
      <c r="BW24" s="591"/>
      <c r="BX24" s="591"/>
      <c r="BY24" s="591"/>
      <c r="BZ24" s="591"/>
      <c r="CA24" s="591"/>
      <c r="CB24" s="592"/>
      <c r="CD24" s="577" t="s">
        <v>390</v>
      </c>
      <c r="CE24" s="578"/>
      <c r="CF24" s="578"/>
      <c r="CG24" s="578"/>
      <c r="CH24" s="578"/>
      <c r="CI24" s="578"/>
      <c r="CJ24" s="578"/>
      <c r="CK24" s="578"/>
      <c r="CL24" s="578"/>
      <c r="CM24" s="578"/>
      <c r="CN24" s="578"/>
      <c r="CO24" s="578"/>
      <c r="CP24" s="578"/>
      <c r="CQ24" s="579"/>
      <c r="CR24" s="580">
        <v>6887699</v>
      </c>
      <c r="CS24" s="581"/>
      <c r="CT24" s="581"/>
      <c r="CU24" s="581"/>
      <c r="CV24" s="581"/>
      <c r="CW24" s="581"/>
      <c r="CX24" s="581"/>
      <c r="CY24" s="582"/>
      <c r="CZ24" s="585">
        <v>48.3</v>
      </c>
      <c r="DA24" s="586"/>
      <c r="DB24" s="586"/>
      <c r="DC24" s="597"/>
      <c r="DD24" s="618">
        <v>4718676</v>
      </c>
      <c r="DE24" s="581"/>
      <c r="DF24" s="581"/>
      <c r="DG24" s="581"/>
      <c r="DH24" s="581"/>
      <c r="DI24" s="581"/>
      <c r="DJ24" s="581"/>
      <c r="DK24" s="582"/>
      <c r="DL24" s="618">
        <v>4171642</v>
      </c>
      <c r="DM24" s="581"/>
      <c r="DN24" s="581"/>
      <c r="DO24" s="581"/>
      <c r="DP24" s="581"/>
      <c r="DQ24" s="581"/>
      <c r="DR24" s="581"/>
      <c r="DS24" s="581"/>
      <c r="DT24" s="581"/>
      <c r="DU24" s="581"/>
      <c r="DV24" s="582"/>
      <c r="DW24" s="585">
        <v>46.7</v>
      </c>
      <c r="DX24" s="586"/>
      <c r="DY24" s="586"/>
      <c r="DZ24" s="586"/>
      <c r="EA24" s="586"/>
      <c r="EB24" s="586"/>
      <c r="EC24" s="587"/>
    </row>
    <row r="25" spans="2:133" ht="11.25" customHeight="1" x14ac:dyDescent="0.2">
      <c r="B25" s="593" t="s">
        <v>72</v>
      </c>
      <c r="C25" s="482"/>
      <c r="D25" s="482"/>
      <c r="E25" s="482"/>
      <c r="F25" s="482"/>
      <c r="G25" s="482"/>
      <c r="H25" s="482"/>
      <c r="I25" s="482"/>
      <c r="J25" s="482"/>
      <c r="K25" s="482"/>
      <c r="L25" s="482"/>
      <c r="M25" s="482"/>
      <c r="N25" s="482"/>
      <c r="O25" s="482"/>
      <c r="P25" s="482"/>
      <c r="Q25" s="594"/>
      <c r="R25" s="588">
        <v>9543676</v>
      </c>
      <c r="S25" s="367"/>
      <c r="T25" s="367"/>
      <c r="U25" s="367"/>
      <c r="V25" s="367"/>
      <c r="W25" s="367"/>
      <c r="X25" s="367"/>
      <c r="Y25" s="589"/>
      <c r="Z25" s="590">
        <v>64.2</v>
      </c>
      <c r="AA25" s="590"/>
      <c r="AB25" s="590"/>
      <c r="AC25" s="590"/>
      <c r="AD25" s="591">
        <v>8874383</v>
      </c>
      <c r="AE25" s="591"/>
      <c r="AF25" s="591"/>
      <c r="AG25" s="591"/>
      <c r="AH25" s="591"/>
      <c r="AI25" s="591"/>
      <c r="AJ25" s="591"/>
      <c r="AK25" s="591"/>
      <c r="AL25" s="595">
        <v>99.5</v>
      </c>
      <c r="AM25" s="373"/>
      <c r="AN25" s="373"/>
      <c r="AO25" s="596"/>
      <c r="AP25" s="593" t="s">
        <v>391</v>
      </c>
      <c r="AQ25" s="604"/>
      <c r="AR25" s="604"/>
      <c r="AS25" s="604"/>
      <c r="AT25" s="604"/>
      <c r="AU25" s="604"/>
      <c r="AV25" s="604"/>
      <c r="AW25" s="604"/>
      <c r="AX25" s="604"/>
      <c r="AY25" s="604"/>
      <c r="AZ25" s="604"/>
      <c r="BA25" s="604"/>
      <c r="BB25" s="604"/>
      <c r="BC25" s="604"/>
      <c r="BD25" s="604"/>
      <c r="BE25" s="604"/>
      <c r="BF25" s="605"/>
      <c r="BG25" s="588" t="s">
        <v>34</v>
      </c>
      <c r="BH25" s="367"/>
      <c r="BI25" s="367"/>
      <c r="BJ25" s="367"/>
      <c r="BK25" s="367"/>
      <c r="BL25" s="367"/>
      <c r="BM25" s="367"/>
      <c r="BN25" s="589"/>
      <c r="BO25" s="590" t="s">
        <v>34</v>
      </c>
      <c r="BP25" s="590"/>
      <c r="BQ25" s="590"/>
      <c r="BR25" s="590"/>
      <c r="BS25" s="591" t="s">
        <v>34</v>
      </c>
      <c r="BT25" s="591"/>
      <c r="BU25" s="591"/>
      <c r="BV25" s="591"/>
      <c r="BW25" s="591"/>
      <c r="BX25" s="591"/>
      <c r="BY25" s="591"/>
      <c r="BZ25" s="591"/>
      <c r="CA25" s="591"/>
      <c r="CB25" s="592"/>
      <c r="CD25" s="593" t="s">
        <v>239</v>
      </c>
      <c r="CE25" s="482"/>
      <c r="CF25" s="482"/>
      <c r="CG25" s="482"/>
      <c r="CH25" s="482"/>
      <c r="CI25" s="482"/>
      <c r="CJ25" s="482"/>
      <c r="CK25" s="482"/>
      <c r="CL25" s="482"/>
      <c r="CM25" s="482"/>
      <c r="CN25" s="482"/>
      <c r="CO25" s="482"/>
      <c r="CP25" s="482"/>
      <c r="CQ25" s="594"/>
      <c r="CR25" s="588">
        <v>2304564</v>
      </c>
      <c r="CS25" s="619"/>
      <c r="CT25" s="619"/>
      <c r="CU25" s="619"/>
      <c r="CV25" s="619"/>
      <c r="CW25" s="619"/>
      <c r="CX25" s="619"/>
      <c r="CY25" s="620"/>
      <c r="CZ25" s="595">
        <v>16.2</v>
      </c>
      <c r="DA25" s="621"/>
      <c r="DB25" s="621"/>
      <c r="DC25" s="622"/>
      <c r="DD25" s="598">
        <v>2148897</v>
      </c>
      <c r="DE25" s="619"/>
      <c r="DF25" s="619"/>
      <c r="DG25" s="619"/>
      <c r="DH25" s="619"/>
      <c r="DI25" s="619"/>
      <c r="DJ25" s="619"/>
      <c r="DK25" s="620"/>
      <c r="DL25" s="598">
        <v>2070520</v>
      </c>
      <c r="DM25" s="619"/>
      <c r="DN25" s="619"/>
      <c r="DO25" s="619"/>
      <c r="DP25" s="619"/>
      <c r="DQ25" s="619"/>
      <c r="DR25" s="619"/>
      <c r="DS25" s="619"/>
      <c r="DT25" s="619"/>
      <c r="DU25" s="619"/>
      <c r="DV25" s="620"/>
      <c r="DW25" s="595">
        <v>23.2</v>
      </c>
      <c r="DX25" s="621"/>
      <c r="DY25" s="621"/>
      <c r="DZ25" s="621"/>
      <c r="EA25" s="621"/>
      <c r="EB25" s="621"/>
      <c r="EC25" s="623"/>
    </row>
    <row r="26" spans="2:133" ht="11.25" customHeight="1" x14ac:dyDescent="0.2">
      <c r="B26" s="593" t="s">
        <v>345</v>
      </c>
      <c r="C26" s="482"/>
      <c r="D26" s="482"/>
      <c r="E26" s="482"/>
      <c r="F26" s="482"/>
      <c r="G26" s="482"/>
      <c r="H26" s="482"/>
      <c r="I26" s="482"/>
      <c r="J26" s="482"/>
      <c r="K26" s="482"/>
      <c r="L26" s="482"/>
      <c r="M26" s="482"/>
      <c r="N26" s="482"/>
      <c r="O26" s="482"/>
      <c r="P26" s="482"/>
      <c r="Q26" s="594"/>
      <c r="R26" s="588">
        <v>3151</v>
      </c>
      <c r="S26" s="367"/>
      <c r="T26" s="367"/>
      <c r="U26" s="367"/>
      <c r="V26" s="367"/>
      <c r="W26" s="367"/>
      <c r="X26" s="367"/>
      <c r="Y26" s="589"/>
      <c r="Z26" s="590">
        <v>0</v>
      </c>
      <c r="AA26" s="590"/>
      <c r="AB26" s="590"/>
      <c r="AC26" s="590"/>
      <c r="AD26" s="591">
        <v>3151</v>
      </c>
      <c r="AE26" s="591"/>
      <c r="AF26" s="591"/>
      <c r="AG26" s="591"/>
      <c r="AH26" s="591"/>
      <c r="AI26" s="591"/>
      <c r="AJ26" s="591"/>
      <c r="AK26" s="591"/>
      <c r="AL26" s="595">
        <v>0</v>
      </c>
      <c r="AM26" s="373"/>
      <c r="AN26" s="373"/>
      <c r="AO26" s="596"/>
      <c r="AP26" s="593" t="s">
        <v>392</v>
      </c>
      <c r="AQ26" s="604"/>
      <c r="AR26" s="604"/>
      <c r="AS26" s="604"/>
      <c r="AT26" s="604"/>
      <c r="AU26" s="604"/>
      <c r="AV26" s="604"/>
      <c r="AW26" s="604"/>
      <c r="AX26" s="604"/>
      <c r="AY26" s="604"/>
      <c r="AZ26" s="604"/>
      <c r="BA26" s="604"/>
      <c r="BB26" s="604"/>
      <c r="BC26" s="604"/>
      <c r="BD26" s="604"/>
      <c r="BE26" s="604"/>
      <c r="BF26" s="605"/>
      <c r="BG26" s="588" t="s">
        <v>34</v>
      </c>
      <c r="BH26" s="367"/>
      <c r="BI26" s="367"/>
      <c r="BJ26" s="367"/>
      <c r="BK26" s="367"/>
      <c r="BL26" s="367"/>
      <c r="BM26" s="367"/>
      <c r="BN26" s="589"/>
      <c r="BO26" s="590" t="s">
        <v>34</v>
      </c>
      <c r="BP26" s="590"/>
      <c r="BQ26" s="590"/>
      <c r="BR26" s="590"/>
      <c r="BS26" s="591" t="s">
        <v>34</v>
      </c>
      <c r="BT26" s="591"/>
      <c r="BU26" s="591"/>
      <c r="BV26" s="591"/>
      <c r="BW26" s="591"/>
      <c r="BX26" s="591"/>
      <c r="BY26" s="591"/>
      <c r="BZ26" s="591"/>
      <c r="CA26" s="591"/>
      <c r="CB26" s="592"/>
      <c r="CD26" s="593" t="s">
        <v>246</v>
      </c>
      <c r="CE26" s="482"/>
      <c r="CF26" s="482"/>
      <c r="CG26" s="482"/>
      <c r="CH26" s="482"/>
      <c r="CI26" s="482"/>
      <c r="CJ26" s="482"/>
      <c r="CK26" s="482"/>
      <c r="CL26" s="482"/>
      <c r="CM26" s="482"/>
      <c r="CN26" s="482"/>
      <c r="CO26" s="482"/>
      <c r="CP26" s="482"/>
      <c r="CQ26" s="594"/>
      <c r="CR26" s="588">
        <v>1315874</v>
      </c>
      <c r="CS26" s="367"/>
      <c r="CT26" s="367"/>
      <c r="CU26" s="367"/>
      <c r="CV26" s="367"/>
      <c r="CW26" s="367"/>
      <c r="CX26" s="367"/>
      <c r="CY26" s="589"/>
      <c r="CZ26" s="595">
        <v>9.1999999999999993</v>
      </c>
      <c r="DA26" s="621"/>
      <c r="DB26" s="621"/>
      <c r="DC26" s="622"/>
      <c r="DD26" s="598">
        <v>1315874</v>
      </c>
      <c r="DE26" s="367"/>
      <c r="DF26" s="367"/>
      <c r="DG26" s="367"/>
      <c r="DH26" s="367"/>
      <c r="DI26" s="367"/>
      <c r="DJ26" s="367"/>
      <c r="DK26" s="589"/>
      <c r="DL26" s="598" t="s">
        <v>34</v>
      </c>
      <c r="DM26" s="367"/>
      <c r="DN26" s="367"/>
      <c r="DO26" s="367"/>
      <c r="DP26" s="367"/>
      <c r="DQ26" s="367"/>
      <c r="DR26" s="367"/>
      <c r="DS26" s="367"/>
      <c r="DT26" s="367"/>
      <c r="DU26" s="367"/>
      <c r="DV26" s="589"/>
      <c r="DW26" s="595" t="s">
        <v>34</v>
      </c>
      <c r="DX26" s="621"/>
      <c r="DY26" s="621"/>
      <c r="DZ26" s="621"/>
      <c r="EA26" s="621"/>
      <c r="EB26" s="621"/>
      <c r="EC26" s="623"/>
    </row>
    <row r="27" spans="2:133" ht="11.25" customHeight="1" x14ac:dyDescent="0.2">
      <c r="B27" s="593" t="s">
        <v>40</v>
      </c>
      <c r="C27" s="482"/>
      <c r="D27" s="482"/>
      <c r="E27" s="482"/>
      <c r="F27" s="482"/>
      <c r="G27" s="482"/>
      <c r="H27" s="482"/>
      <c r="I27" s="482"/>
      <c r="J27" s="482"/>
      <c r="K27" s="482"/>
      <c r="L27" s="482"/>
      <c r="M27" s="482"/>
      <c r="N27" s="482"/>
      <c r="O27" s="482"/>
      <c r="P27" s="482"/>
      <c r="Q27" s="594"/>
      <c r="R27" s="588">
        <v>45865</v>
      </c>
      <c r="S27" s="367"/>
      <c r="T27" s="367"/>
      <c r="U27" s="367"/>
      <c r="V27" s="367"/>
      <c r="W27" s="367"/>
      <c r="X27" s="367"/>
      <c r="Y27" s="589"/>
      <c r="Z27" s="590">
        <v>0.3</v>
      </c>
      <c r="AA27" s="590"/>
      <c r="AB27" s="590"/>
      <c r="AC27" s="590"/>
      <c r="AD27" s="591" t="s">
        <v>34</v>
      </c>
      <c r="AE27" s="591"/>
      <c r="AF27" s="591"/>
      <c r="AG27" s="591"/>
      <c r="AH27" s="591"/>
      <c r="AI27" s="591"/>
      <c r="AJ27" s="591"/>
      <c r="AK27" s="591"/>
      <c r="AL27" s="595" t="s">
        <v>34</v>
      </c>
      <c r="AM27" s="373"/>
      <c r="AN27" s="373"/>
      <c r="AO27" s="596"/>
      <c r="AP27" s="593" t="s">
        <v>128</v>
      </c>
      <c r="AQ27" s="482"/>
      <c r="AR27" s="482"/>
      <c r="AS27" s="482"/>
      <c r="AT27" s="482"/>
      <c r="AU27" s="482"/>
      <c r="AV27" s="482"/>
      <c r="AW27" s="482"/>
      <c r="AX27" s="482"/>
      <c r="AY27" s="482"/>
      <c r="AZ27" s="482"/>
      <c r="BA27" s="482"/>
      <c r="BB27" s="482"/>
      <c r="BC27" s="482"/>
      <c r="BD27" s="482"/>
      <c r="BE27" s="482"/>
      <c r="BF27" s="594"/>
      <c r="BG27" s="588">
        <v>4757464</v>
      </c>
      <c r="BH27" s="367"/>
      <c r="BI27" s="367"/>
      <c r="BJ27" s="367"/>
      <c r="BK27" s="367"/>
      <c r="BL27" s="367"/>
      <c r="BM27" s="367"/>
      <c r="BN27" s="589"/>
      <c r="BO27" s="590">
        <v>100</v>
      </c>
      <c r="BP27" s="590"/>
      <c r="BQ27" s="590"/>
      <c r="BR27" s="590"/>
      <c r="BS27" s="591">
        <v>56189</v>
      </c>
      <c r="BT27" s="591"/>
      <c r="BU27" s="591"/>
      <c r="BV27" s="591"/>
      <c r="BW27" s="591"/>
      <c r="BX27" s="591"/>
      <c r="BY27" s="591"/>
      <c r="BZ27" s="591"/>
      <c r="CA27" s="591"/>
      <c r="CB27" s="592"/>
      <c r="CD27" s="593" t="s">
        <v>393</v>
      </c>
      <c r="CE27" s="482"/>
      <c r="CF27" s="482"/>
      <c r="CG27" s="482"/>
      <c r="CH27" s="482"/>
      <c r="CI27" s="482"/>
      <c r="CJ27" s="482"/>
      <c r="CK27" s="482"/>
      <c r="CL27" s="482"/>
      <c r="CM27" s="482"/>
      <c r="CN27" s="482"/>
      <c r="CO27" s="482"/>
      <c r="CP27" s="482"/>
      <c r="CQ27" s="594"/>
      <c r="CR27" s="588">
        <v>3372794</v>
      </c>
      <c r="CS27" s="619"/>
      <c r="CT27" s="619"/>
      <c r="CU27" s="619"/>
      <c r="CV27" s="619"/>
      <c r="CW27" s="619"/>
      <c r="CX27" s="619"/>
      <c r="CY27" s="620"/>
      <c r="CZ27" s="595">
        <v>23.7</v>
      </c>
      <c r="DA27" s="621"/>
      <c r="DB27" s="621"/>
      <c r="DC27" s="622"/>
      <c r="DD27" s="598">
        <v>1373217</v>
      </c>
      <c r="DE27" s="619"/>
      <c r="DF27" s="619"/>
      <c r="DG27" s="619"/>
      <c r="DH27" s="619"/>
      <c r="DI27" s="619"/>
      <c r="DJ27" s="619"/>
      <c r="DK27" s="620"/>
      <c r="DL27" s="598">
        <v>904560</v>
      </c>
      <c r="DM27" s="619"/>
      <c r="DN27" s="619"/>
      <c r="DO27" s="619"/>
      <c r="DP27" s="619"/>
      <c r="DQ27" s="619"/>
      <c r="DR27" s="619"/>
      <c r="DS27" s="619"/>
      <c r="DT27" s="619"/>
      <c r="DU27" s="619"/>
      <c r="DV27" s="620"/>
      <c r="DW27" s="595">
        <v>10.1</v>
      </c>
      <c r="DX27" s="621"/>
      <c r="DY27" s="621"/>
      <c r="DZ27" s="621"/>
      <c r="EA27" s="621"/>
      <c r="EB27" s="621"/>
      <c r="EC27" s="623"/>
    </row>
    <row r="28" spans="2:133" ht="11.25" customHeight="1" x14ac:dyDescent="0.2">
      <c r="B28" s="593" t="s">
        <v>395</v>
      </c>
      <c r="C28" s="482"/>
      <c r="D28" s="482"/>
      <c r="E28" s="482"/>
      <c r="F28" s="482"/>
      <c r="G28" s="482"/>
      <c r="H28" s="482"/>
      <c r="I28" s="482"/>
      <c r="J28" s="482"/>
      <c r="K28" s="482"/>
      <c r="L28" s="482"/>
      <c r="M28" s="482"/>
      <c r="N28" s="482"/>
      <c r="O28" s="482"/>
      <c r="P28" s="482"/>
      <c r="Q28" s="594"/>
      <c r="R28" s="588">
        <v>209446</v>
      </c>
      <c r="S28" s="367"/>
      <c r="T28" s="367"/>
      <c r="U28" s="367"/>
      <c r="V28" s="367"/>
      <c r="W28" s="367"/>
      <c r="X28" s="367"/>
      <c r="Y28" s="589"/>
      <c r="Z28" s="590">
        <v>1.4</v>
      </c>
      <c r="AA28" s="590"/>
      <c r="AB28" s="590"/>
      <c r="AC28" s="590"/>
      <c r="AD28" s="591">
        <v>37300</v>
      </c>
      <c r="AE28" s="591"/>
      <c r="AF28" s="591"/>
      <c r="AG28" s="591"/>
      <c r="AH28" s="591"/>
      <c r="AI28" s="591"/>
      <c r="AJ28" s="591"/>
      <c r="AK28" s="591"/>
      <c r="AL28" s="595">
        <v>0.4</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167</v>
      </c>
      <c r="CE28" s="482"/>
      <c r="CF28" s="482"/>
      <c r="CG28" s="482"/>
      <c r="CH28" s="482"/>
      <c r="CI28" s="482"/>
      <c r="CJ28" s="482"/>
      <c r="CK28" s="482"/>
      <c r="CL28" s="482"/>
      <c r="CM28" s="482"/>
      <c r="CN28" s="482"/>
      <c r="CO28" s="482"/>
      <c r="CP28" s="482"/>
      <c r="CQ28" s="594"/>
      <c r="CR28" s="588">
        <v>1210341</v>
      </c>
      <c r="CS28" s="367"/>
      <c r="CT28" s="367"/>
      <c r="CU28" s="367"/>
      <c r="CV28" s="367"/>
      <c r="CW28" s="367"/>
      <c r="CX28" s="367"/>
      <c r="CY28" s="589"/>
      <c r="CZ28" s="595">
        <v>8.5</v>
      </c>
      <c r="DA28" s="621"/>
      <c r="DB28" s="621"/>
      <c r="DC28" s="622"/>
      <c r="DD28" s="598">
        <v>1196562</v>
      </c>
      <c r="DE28" s="367"/>
      <c r="DF28" s="367"/>
      <c r="DG28" s="367"/>
      <c r="DH28" s="367"/>
      <c r="DI28" s="367"/>
      <c r="DJ28" s="367"/>
      <c r="DK28" s="589"/>
      <c r="DL28" s="598">
        <v>1196562</v>
      </c>
      <c r="DM28" s="367"/>
      <c r="DN28" s="367"/>
      <c r="DO28" s="367"/>
      <c r="DP28" s="367"/>
      <c r="DQ28" s="367"/>
      <c r="DR28" s="367"/>
      <c r="DS28" s="367"/>
      <c r="DT28" s="367"/>
      <c r="DU28" s="367"/>
      <c r="DV28" s="589"/>
      <c r="DW28" s="595">
        <v>13.4</v>
      </c>
      <c r="DX28" s="621"/>
      <c r="DY28" s="621"/>
      <c r="DZ28" s="621"/>
      <c r="EA28" s="621"/>
      <c r="EB28" s="621"/>
      <c r="EC28" s="623"/>
    </row>
    <row r="29" spans="2:133" ht="11.25" customHeight="1" x14ac:dyDescent="0.2">
      <c r="B29" s="593" t="s">
        <v>136</v>
      </c>
      <c r="C29" s="482"/>
      <c r="D29" s="482"/>
      <c r="E29" s="482"/>
      <c r="F29" s="482"/>
      <c r="G29" s="482"/>
      <c r="H29" s="482"/>
      <c r="I29" s="482"/>
      <c r="J29" s="482"/>
      <c r="K29" s="482"/>
      <c r="L29" s="482"/>
      <c r="M29" s="482"/>
      <c r="N29" s="482"/>
      <c r="O29" s="482"/>
      <c r="P29" s="482"/>
      <c r="Q29" s="594"/>
      <c r="R29" s="588">
        <v>86937</v>
      </c>
      <c r="S29" s="367"/>
      <c r="T29" s="367"/>
      <c r="U29" s="367"/>
      <c r="V29" s="367"/>
      <c r="W29" s="367"/>
      <c r="X29" s="367"/>
      <c r="Y29" s="589"/>
      <c r="Z29" s="590">
        <v>0.6</v>
      </c>
      <c r="AA29" s="590"/>
      <c r="AB29" s="590"/>
      <c r="AC29" s="590"/>
      <c r="AD29" s="591" t="s">
        <v>34</v>
      </c>
      <c r="AE29" s="591"/>
      <c r="AF29" s="591"/>
      <c r="AG29" s="591"/>
      <c r="AH29" s="591"/>
      <c r="AI29" s="591"/>
      <c r="AJ29" s="591"/>
      <c r="AK29" s="591"/>
      <c r="AL29" s="595" t="s">
        <v>34</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250</v>
      </c>
      <c r="CE29" s="561"/>
      <c r="CF29" s="593" t="s">
        <v>24</v>
      </c>
      <c r="CG29" s="482"/>
      <c r="CH29" s="482"/>
      <c r="CI29" s="482"/>
      <c r="CJ29" s="482"/>
      <c r="CK29" s="482"/>
      <c r="CL29" s="482"/>
      <c r="CM29" s="482"/>
      <c r="CN29" s="482"/>
      <c r="CO29" s="482"/>
      <c r="CP29" s="482"/>
      <c r="CQ29" s="594"/>
      <c r="CR29" s="588">
        <v>1210341</v>
      </c>
      <c r="CS29" s="619"/>
      <c r="CT29" s="619"/>
      <c r="CU29" s="619"/>
      <c r="CV29" s="619"/>
      <c r="CW29" s="619"/>
      <c r="CX29" s="619"/>
      <c r="CY29" s="620"/>
      <c r="CZ29" s="595">
        <v>8.5</v>
      </c>
      <c r="DA29" s="621"/>
      <c r="DB29" s="621"/>
      <c r="DC29" s="622"/>
      <c r="DD29" s="598">
        <v>1196562</v>
      </c>
      <c r="DE29" s="619"/>
      <c r="DF29" s="619"/>
      <c r="DG29" s="619"/>
      <c r="DH29" s="619"/>
      <c r="DI29" s="619"/>
      <c r="DJ29" s="619"/>
      <c r="DK29" s="620"/>
      <c r="DL29" s="598">
        <v>1196562</v>
      </c>
      <c r="DM29" s="619"/>
      <c r="DN29" s="619"/>
      <c r="DO29" s="619"/>
      <c r="DP29" s="619"/>
      <c r="DQ29" s="619"/>
      <c r="DR29" s="619"/>
      <c r="DS29" s="619"/>
      <c r="DT29" s="619"/>
      <c r="DU29" s="619"/>
      <c r="DV29" s="620"/>
      <c r="DW29" s="595">
        <v>13.4</v>
      </c>
      <c r="DX29" s="621"/>
      <c r="DY29" s="621"/>
      <c r="DZ29" s="621"/>
      <c r="EA29" s="621"/>
      <c r="EB29" s="621"/>
      <c r="EC29" s="623"/>
    </row>
    <row r="30" spans="2:133" ht="11.25" customHeight="1" x14ac:dyDescent="0.2">
      <c r="B30" s="593" t="s">
        <v>397</v>
      </c>
      <c r="C30" s="482"/>
      <c r="D30" s="482"/>
      <c r="E30" s="482"/>
      <c r="F30" s="482"/>
      <c r="G30" s="482"/>
      <c r="H30" s="482"/>
      <c r="I30" s="482"/>
      <c r="J30" s="482"/>
      <c r="K30" s="482"/>
      <c r="L30" s="482"/>
      <c r="M30" s="482"/>
      <c r="N30" s="482"/>
      <c r="O30" s="482"/>
      <c r="P30" s="482"/>
      <c r="Q30" s="594"/>
      <c r="R30" s="588">
        <v>2285313</v>
      </c>
      <c r="S30" s="367"/>
      <c r="T30" s="367"/>
      <c r="U30" s="367"/>
      <c r="V30" s="367"/>
      <c r="W30" s="367"/>
      <c r="X30" s="367"/>
      <c r="Y30" s="589"/>
      <c r="Z30" s="590">
        <v>15.4</v>
      </c>
      <c r="AA30" s="590"/>
      <c r="AB30" s="590"/>
      <c r="AC30" s="590"/>
      <c r="AD30" s="591" t="s">
        <v>34</v>
      </c>
      <c r="AE30" s="591"/>
      <c r="AF30" s="591"/>
      <c r="AG30" s="591"/>
      <c r="AH30" s="591"/>
      <c r="AI30" s="591"/>
      <c r="AJ30" s="591"/>
      <c r="AK30" s="591"/>
      <c r="AL30" s="595" t="s">
        <v>34</v>
      </c>
      <c r="AM30" s="373"/>
      <c r="AN30" s="373"/>
      <c r="AO30" s="596"/>
      <c r="AP30" s="361" t="s">
        <v>155</v>
      </c>
      <c r="AQ30" s="362"/>
      <c r="AR30" s="362"/>
      <c r="AS30" s="362"/>
      <c r="AT30" s="362"/>
      <c r="AU30" s="362"/>
      <c r="AV30" s="362"/>
      <c r="AW30" s="362"/>
      <c r="AX30" s="362"/>
      <c r="AY30" s="362"/>
      <c r="AZ30" s="362"/>
      <c r="BA30" s="362"/>
      <c r="BB30" s="362"/>
      <c r="BC30" s="362"/>
      <c r="BD30" s="362"/>
      <c r="BE30" s="362"/>
      <c r="BF30" s="404"/>
      <c r="BG30" s="361" t="s">
        <v>396</v>
      </c>
      <c r="BH30" s="624"/>
      <c r="BI30" s="624"/>
      <c r="BJ30" s="624"/>
      <c r="BK30" s="624"/>
      <c r="BL30" s="624"/>
      <c r="BM30" s="624"/>
      <c r="BN30" s="624"/>
      <c r="BO30" s="624"/>
      <c r="BP30" s="624"/>
      <c r="BQ30" s="625"/>
      <c r="BR30" s="361" t="s">
        <v>294</v>
      </c>
      <c r="BS30" s="624"/>
      <c r="BT30" s="624"/>
      <c r="BU30" s="624"/>
      <c r="BV30" s="624"/>
      <c r="BW30" s="624"/>
      <c r="BX30" s="624"/>
      <c r="BY30" s="624"/>
      <c r="BZ30" s="624"/>
      <c r="CA30" s="624"/>
      <c r="CB30" s="625"/>
      <c r="CD30" s="569"/>
      <c r="CE30" s="564"/>
      <c r="CF30" s="593" t="s">
        <v>398</v>
      </c>
      <c r="CG30" s="482"/>
      <c r="CH30" s="482"/>
      <c r="CI30" s="482"/>
      <c r="CJ30" s="482"/>
      <c r="CK30" s="482"/>
      <c r="CL30" s="482"/>
      <c r="CM30" s="482"/>
      <c r="CN30" s="482"/>
      <c r="CO30" s="482"/>
      <c r="CP30" s="482"/>
      <c r="CQ30" s="594"/>
      <c r="CR30" s="588">
        <v>1170949</v>
      </c>
      <c r="CS30" s="367"/>
      <c r="CT30" s="367"/>
      <c r="CU30" s="367"/>
      <c r="CV30" s="367"/>
      <c r="CW30" s="367"/>
      <c r="CX30" s="367"/>
      <c r="CY30" s="589"/>
      <c r="CZ30" s="595">
        <v>8.1999999999999993</v>
      </c>
      <c r="DA30" s="621"/>
      <c r="DB30" s="621"/>
      <c r="DC30" s="622"/>
      <c r="DD30" s="598">
        <v>1157170</v>
      </c>
      <c r="DE30" s="367"/>
      <c r="DF30" s="367"/>
      <c r="DG30" s="367"/>
      <c r="DH30" s="367"/>
      <c r="DI30" s="367"/>
      <c r="DJ30" s="367"/>
      <c r="DK30" s="589"/>
      <c r="DL30" s="598">
        <v>1157170</v>
      </c>
      <c r="DM30" s="367"/>
      <c r="DN30" s="367"/>
      <c r="DO30" s="367"/>
      <c r="DP30" s="367"/>
      <c r="DQ30" s="367"/>
      <c r="DR30" s="367"/>
      <c r="DS30" s="367"/>
      <c r="DT30" s="367"/>
      <c r="DU30" s="367"/>
      <c r="DV30" s="589"/>
      <c r="DW30" s="595">
        <v>12.9</v>
      </c>
      <c r="DX30" s="621"/>
      <c r="DY30" s="621"/>
      <c r="DZ30" s="621"/>
      <c r="EA30" s="621"/>
      <c r="EB30" s="621"/>
      <c r="EC30" s="623"/>
    </row>
    <row r="31" spans="2:133" ht="11.25" customHeight="1" x14ac:dyDescent="0.2">
      <c r="B31" s="601" t="s">
        <v>399</v>
      </c>
      <c r="C31" s="602"/>
      <c r="D31" s="602"/>
      <c r="E31" s="602"/>
      <c r="F31" s="602"/>
      <c r="G31" s="602"/>
      <c r="H31" s="602"/>
      <c r="I31" s="602"/>
      <c r="J31" s="602"/>
      <c r="K31" s="602"/>
      <c r="L31" s="602"/>
      <c r="M31" s="602"/>
      <c r="N31" s="602"/>
      <c r="O31" s="602"/>
      <c r="P31" s="602"/>
      <c r="Q31" s="603"/>
      <c r="R31" s="588" t="s">
        <v>34</v>
      </c>
      <c r="S31" s="367"/>
      <c r="T31" s="367"/>
      <c r="U31" s="367"/>
      <c r="V31" s="367"/>
      <c r="W31" s="367"/>
      <c r="X31" s="367"/>
      <c r="Y31" s="589"/>
      <c r="Z31" s="590" t="s">
        <v>34</v>
      </c>
      <c r="AA31" s="590"/>
      <c r="AB31" s="590"/>
      <c r="AC31" s="590"/>
      <c r="AD31" s="591" t="s">
        <v>34</v>
      </c>
      <c r="AE31" s="591"/>
      <c r="AF31" s="591"/>
      <c r="AG31" s="591"/>
      <c r="AH31" s="591"/>
      <c r="AI31" s="591"/>
      <c r="AJ31" s="591"/>
      <c r="AK31" s="591"/>
      <c r="AL31" s="595" t="s">
        <v>34</v>
      </c>
      <c r="AM31" s="373"/>
      <c r="AN31" s="373"/>
      <c r="AO31" s="596"/>
      <c r="AP31" s="542" t="s">
        <v>400</v>
      </c>
      <c r="AQ31" s="543"/>
      <c r="AR31" s="543"/>
      <c r="AS31" s="543"/>
      <c r="AT31" s="671" t="s">
        <v>354</v>
      </c>
      <c r="AU31" s="42"/>
      <c r="AV31" s="42"/>
      <c r="AW31" s="42"/>
      <c r="AX31" s="577" t="s">
        <v>91</v>
      </c>
      <c r="AY31" s="578"/>
      <c r="AZ31" s="578"/>
      <c r="BA31" s="578"/>
      <c r="BB31" s="578"/>
      <c r="BC31" s="578"/>
      <c r="BD31" s="578"/>
      <c r="BE31" s="578"/>
      <c r="BF31" s="579"/>
      <c r="BG31" s="626">
        <v>99.4</v>
      </c>
      <c r="BH31" s="627"/>
      <c r="BI31" s="627"/>
      <c r="BJ31" s="627"/>
      <c r="BK31" s="627"/>
      <c r="BL31" s="627"/>
      <c r="BM31" s="586">
        <v>97.8</v>
      </c>
      <c r="BN31" s="627"/>
      <c r="BO31" s="627"/>
      <c r="BP31" s="627"/>
      <c r="BQ31" s="628"/>
      <c r="BR31" s="626">
        <v>99.3</v>
      </c>
      <c r="BS31" s="627"/>
      <c r="BT31" s="627"/>
      <c r="BU31" s="627"/>
      <c r="BV31" s="627"/>
      <c r="BW31" s="627"/>
      <c r="BX31" s="586">
        <v>97.6</v>
      </c>
      <c r="BY31" s="627"/>
      <c r="BZ31" s="627"/>
      <c r="CA31" s="627"/>
      <c r="CB31" s="628"/>
      <c r="CD31" s="569"/>
      <c r="CE31" s="564"/>
      <c r="CF31" s="593" t="s">
        <v>402</v>
      </c>
      <c r="CG31" s="482"/>
      <c r="CH31" s="482"/>
      <c r="CI31" s="482"/>
      <c r="CJ31" s="482"/>
      <c r="CK31" s="482"/>
      <c r="CL31" s="482"/>
      <c r="CM31" s="482"/>
      <c r="CN31" s="482"/>
      <c r="CO31" s="482"/>
      <c r="CP31" s="482"/>
      <c r="CQ31" s="594"/>
      <c r="CR31" s="588">
        <v>39392</v>
      </c>
      <c r="CS31" s="619"/>
      <c r="CT31" s="619"/>
      <c r="CU31" s="619"/>
      <c r="CV31" s="619"/>
      <c r="CW31" s="619"/>
      <c r="CX31" s="619"/>
      <c r="CY31" s="620"/>
      <c r="CZ31" s="595">
        <v>0.3</v>
      </c>
      <c r="DA31" s="621"/>
      <c r="DB31" s="621"/>
      <c r="DC31" s="622"/>
      <c r="DD31" s="598">
        <v>39392</v>
      </c>
      <c r="DE31" s="619"/>
      <c r="DF31" s="619"/>
      <c r="DG31" s="619"/>
      <c r="DH31" s="619"/>
      <c r="DI31" s="619"/>
      <c r="DJ31" s="619"/>
      <c r="DK31" s="620"/>
      <c r="DL31" s="598">
        <v>39392</v>
      </c>
      <c r="DM31" s="619"/>
      <c r="DN31" s="619"/>
      <c r="DO31" s="619"/>
      <c r="DP31" s="619"/>
      <c r="DQ31" s="619"/>
      <c r="DR31" s="619"/>
      <c r="DS31" s="619"/>
      <c r="DT31" s="619"/>
      <c r="DU31" s="619"/>
      <c r="DV31" s="620"/>
      <c r="DW31" s="595">
        <v>0.4</v>
      </c>
      <c r="DX31" s="621"/>
      <c r="DY31" s="621"/>
      <c r="DZ31" s="621"/>
      <c r="EA31" s="621"/>
      <c r="EB31" s="621"/>
      <c r="EC31" s="623"/>
    </row>
    <row r="32" spans="2:133" ht="11.25" customHeight="1" x14ac:dyDescent="0.2">
      <c r="B32" s="593" t="s">
        <v>331</v>
      </c>
      <c r="C32" s="482"/>
      <c r="D32" s="482"/>
      <c r="E32" s="482"/>
      <c r="F32" s="482"/>
      <c r="G32" s="482"/>
      <c r="H32" s="482"/>
      <c r="I32" s="482"/>
      <c r="J32" s="482"/>
      <c r="K32" s="482"/>
      <c r="L32" s="482"/>
      <c r="M32" s="482"/>
      <c r="N32" s="482"/>
      <c r="O32" s="482"/>
      <c r="P32" s="482"/>
      <c r="Q32" s="594"/>
      <c r="R32" s="588">
        <v>935394</v>
      </c>
      <c r="S32" s="367"/>
      <c r="T32" s="367"/>
      <c r="U32" s="367"/>
      <c r="V32" s="367"/>
      <c r="W32" s="367"/>
      <c r="X32" s="367"/>
      <c r="Y32" s="589"/>
      <c r="Z32" s="590">
        <v>6.3</v>
      </c>
      <c r="AA32" s="590"/>
      <c r="AB32" s="590"/>
      <c r="AC32" s="590"/>
      <c r="AD32" s="591" t="s">
        <v>34</v>
      </c>
      <c r="AE32" s="591"/>
      <c r="AF32" s="591"/>
      <c r="AG32" s="591"/>
      <c r="AH32" s="591"/>
      <c r="AI32" s="591"/>
      <c r="AJ32" s="591"/>
      <c r="AK32" s="591"/>
      <c r="AL32" s="595" t="s">
        <v>34</v>
      </c>
      <c r="AM32" s="373"/>
      <c r="AN32" s="373"/>
      <c r="AO32" s="596"/>
      <c r="AP32" s="670"/>
      <c r="AQ32" s="529"/>
      <c r="AR32" s="529"/>
      <c r="AS32" s="529"/>
      <c r="AT32" s="672"/>
      <c r="AU32" s="1" t="s">
        <v>108</v>
      </c>
      <c r="AX32" s="593" t="s">
        <v>403</v>
      </c>
      <c r="AY32" s="482"/>
      <c r="AZ32" s="482"/>
      <c r="BA32" s="482"/>
      <c r="BB32" s="482"/>
      <c r="BC32" s="482"/>
      <c r="BD32" s="482"/>
      <c r="BE32" s="482"/>
      <c r="BF32" s="594"/>
      <c r="BG32" s="629">
        <v>99.3</v>
      </c>
      <c r="BH32" s="619"/>
      <c r="BI32" s="619"/>
      <c r="BJ32" s="619"/>
      <c r="BK32" s="619"/>
      <c r="BL32" s="619"/>
      <c r="BM32" s="373">
        <v>97</v>
      </c>
      <c r="BN32" s="619"/>
      <c r="BO32" s="619"/>
      <c r="BP32" s="619"/>
      <c r="BQ32" s="630"/>
      <c r="BR32" s="629">
        <v>99.3</v>
      </c>
      <c r="BS32" s="619"/>
      <c r="BT32" s="619"/>
      <c r="BU32" s="619"/>
      <c r="BV32" s="619"/>
      <c r="BW32" s="619"/>
      <c r="BX32" s="373">
        <v>96.9</v>
      </c>
      <c r="BY32" s="619"/>
      <c r="BZ32" s="619"/>
      <c r="CA32" s="619"/>
      <c r="CB32" s="630"/>
      <c r="CD32" s="570"/>
      <c r="CE32" s="572"/>
      <c r="CF32" s="593" t="s">
        <v>404</v>
      </c>
      <c r="CG32" s="482"/>
      <c r="CH32" s="482"/>
      <c r="CI32" s="482"/>
      <c r="CJ32" s="482"/>
      <c r="CK32" s="482"/>
      <c r="CL32" s="482"/>
      <c r="CM32" s="482"/>
      <c r="CN32" s="482"/>
      <c r="CO32" s="482"/>
      <c r="CP32" s="482"/>
      <c r="CQ32" s="594"/>
      <c r="CR32" s="588" t="s">
        <v>34</v>
      </c>
      <c r="CS32" s="367"/>
      <c r="CT32" s="367"/>
      <c r="CU32" s="367"/>
      <c r="CV32" s="367"/>
      <c r="CW32" s="367"/>
      <c r="CX32" s="367"/>
      <c r="CY32" s="589"/>
      <c r="CZ32" s="595" t="s">
        <v>34</v>
      </c>
      <c r="DA32" s="621"/>
      <c r="DB32" s="621"/>
      <c r="DC32" s="622"/>
      <c r="DD32" s="598" t="s">
        <v>34</v>
      </c>
      <c r="DE32" s="367"/>
      <c r="DF32" s="367"/>
      <c r="DG32" s="367"/>
      <c r="DH32" s="367"/>
      <c r="DI32" s="367"/>
      <c r="DJ32" s="367"/>
      <c r="DK32" s="589"/>
      <c r="DL32" s="598" t="s">
        <v>34</v>
      </c>
      <c r="DM32" s="367"/>
      <c r="DN32" s="367"/>
      <c r="DO32" s="367"/>
      <c r="DP32" s="367"/>
      <c r="DQ32" s="367"/>
      <c r="DR32" s="367"/>
      <c r="DS32" s="367"/>
      <c r="DT32" s="367"/>
      <c r="DU32" s="367"/>
      <c r="DV32" s="589"/>
      <c r="DW32" s="595" t="s">
        <v>34</v>
      </c>
      <c r="DX32" s="621"/>
      <c r="DY32" s="621"/>
      <c r="DZ32" s="621"/>
      <c r="EA32" s="621"/>
      <c r="EB32" s="621"/>
      <c r="EC32" s="623"/>
    </row>
    <row r="33" spans="2:133" ht="11.25" customHeight="1" x14ac:dyDescent="0.2">
      <c r="B33" s="593" t="s">
        <v>350</v>
      </c>
      <c r="C33" s="482"/>
      <c r="D33" s="482"/>
      <c r="E33" s="482"/>
      <c r="F33" s="482"/>
      <c r="G33" s="482"/>
      <c r="H33" s="482"/>
      <c r="I33" s="482"/>
      <c r="J33" s="482"/>
      <c r="K33" s="482"/>
      <c r="L33" s="482"/>
      <c r="M33" s="482"/>
      <c r="N33" s="482"/>
      <c r="O33" s="482"/>
      <c r="P33" s="482"/>
      <c r="Q33" s="594"/>
      <c r="R33" s="588">
        <v>38470</v>
      </c>
      <c r="S33" s="367"/>
      <c r="T33" s="367"/>
      <c r="U33" s="367"/>
      <c r="V33" s="367"/>
      <c r="W33" s="367"/>
      <c r="X33" s="367"/>
      <c r="Y33" s="589"/>
      <c r="Z33" s="590">
        <v>0.3</v>
      </c>
      <c r="AA33" s="590"/>
      <c r="AB33" s="590"/>
      <c r="AC33" s="590"/>
      <c r="AD33" s="591" t="s">
        <v>34</v>
      </c>
      <c r="AE33" s="591"/>
      <c r="AF33" s="591"/>
      <c r="AG33" s="591"/>
      <c r="AH33" s="591"/>
      <c r="AI33" s="591"/>
      <c r="AJ33" s="591"/>
      <c r="AK33" s="591"/>
      <c r="AL33" s="595" t="s">
        <v>34</v>
      </c>
      <c r="AM33" s="373"/>
      <c r="AN33" s="373"/>
      <c r="AO33" s="596"/>
      <c r="AP33" s="545"/>
      <c r="AQ33" s="546"/>
      <c r="AR33" s="546"/>
      <c r="AS33" s="546"/>
      <c r="AT33" s="673"/>
      <c r="AU33" s="43"/>
      <c r="AV33" s="43"/>
      <c r="AW33" s="43"/>
      <c r="AX33" s="606" t="s">
        <v>405</v>
      </c>
      <c r="AY33" s="607"/>
      <c r="AZ33" s="607"/>
      <c r="BA33" s="607"/>
      <c r="BB33" s="607"/>
      <c r="BC33" s="607"/>
      <c r="BD33" s="607"/>
      <c r="BE33" s="607"/>
      <c r="BF33" s="608"/>
      <c r="BG33" s="631">
        <v>99.4</v>
      </c>
      <c r="BH33" s="632"/>
      <c r="BI33" s="632"/>
      <c r="BJ33" s="632"/>
      <c r="BK33" s="632"/>
      <c r="BL33" s="632"/>
      <c r="BM33" s="633">
        <v>98.2</v>
      </c>
      <c r="BN33" s="632"/>
      <c r="BO33" s="632"/>
      <c r="BP33" s="632"/>
      <c r="BQ33" s="634"/>
      <c r="BR33" s="631">
        <v>99.3</v>
      </c>
      <c r="BS33" s="632"/>
      <c r="BT33" s="632"/>
      <c r="BU33" s="632"/>
      <c r="BV33" s="632"/>
      <c r="BW33" s="632"/>
      <c r="BX33" s="633">
        <v>97.9</v>
      </c>
      <c r="BY33" s="632"/>
      <c r="BZ33" s="632"/>
      <c r="CA33" s="632"/>
      <c r="CB33" s="634"/>
      <c r="CD33" s="593" t="s">
        <v>385</v>
      </c>
      <c r="CE33" s="482"/>
      <c r="CF33" s="482"/>
      <c r="CG33" s="482"/>
      <c r="CH33" s="482"/>
      <c r="CI33" s="482"/>
      <c r="CJ33" s="482"/>
      <c r="CK33" s="482"/>
      <c r="CL33" s="482"/>
      <c r="CM33" s="482"/>
      <c r="CN33" s="482"/>
      <c r="CO33" s="482"/>
      <c r="CP33" s="482"/>
      <c r="CQ33" s="594"/>
      <c r="CR33" s="588">
        <v>6013496</v>
      </c>
      <c r="CS33" s="619"/>
      <c r="CT33" s="619"/>
      <c r="CU33" s="619"/>
      <c r="CV33" s="619"/>
      <c r="CW33" s="619"/>
      <c r="CX33" s="619"/>
      <c r="CY33" s="620"/>
      <c r="CZ33" s="595">
        <v>42.2</v>
      </c>
      <c r="DA33" s="621"/>
      <c r="DB33" s="621"/>
      <c r="DC33" s="622"/>
      <c r="DD33" s="598">
        <v>5091692</v>
      </c>
      <c r="DE33" s="619"/>
      <c r="DF33" s="619"/>
      <c r="DG33" s="619"/>
      <c r="DH33" s="619"/>
      <c r="DI33" s="619"/>
      <c r="DJ33" s="619"/>
      <c r="DK33" s="620"/>
      <c r="DL33" s="598">
        <v>4222410</v>
      </c>
      <c r="DM33" s="619"/>
      <c r="DN33" s="619"/>
      <c r="DO33" s="619"/>
      <c r="DP33" s="619"/>
      <c r="DQ33" s="619"/>
      <c r="DR33" s="619"/>
      <c r="DS33" s="619"/>
      <c r="DT33" s="619"/>
      <c r="DU33" s="619"/>
      <c r="DV33" s="620"/>
      <c r="DW33" s="595">
        <v>47.2</v>
      </c>
      <c r="DX33" s="621"/>
      <c r="DY33" s="621"/>
      <c r="DZ33" s="621"/>
      <c r="EA33" s="621"/>
      <c r="EB33" s="621"/>
      <c r="EC33" s="623"/>
    </row>
    <row r="34" spans="2:133" ht="11.25" customHeight="1" x14ac:dyDescent="0.2">
      <c r="B34" s="593" t="s">
        <v>283</v>
      </c>
      <c r="C34" s="482"/>
      <c r="D34" s="482"/>
      <c r="E34" s="482"/>
      <c r="F34" s="482"/>
      <c r="G34" s="482"/>
      <c r="H34" s="482"/>
      <c r="I34" s="482"/>
      <c r="J34" s="482"/>
      <c r="K34" s="482"/>
      <c r="L34" s="482"/>
      <c r="M34" s="482"/>
      <c r="N34" s="482"/>
      <c r="O34" s="482"/>
      <c r="P34" s="482"/>
      <c r="Q34" s="594"/>
      <c r="R34" s="588">
        <v>92952</v>
      </c>
      <c r="S34" s="367"/>
      <c r="T34" s="367"/>
      <c r="U34" s="367"/>
      <c r="V34" s="367"/>
      <c r="W34" s="367"/>
      <c r="X34" s="367"/>
      <c r="Y34" s="589"/>
      <c r="Z34" s="590">
        <v>0.6</v>
      </c>
      <c r="AA34" s="590"/>
      <c r="AB34" s="590"/>
      <c r="AC34" s="590"/>
      <c r="AD34" s="591" t="s">
        <v>34</v>
      </c>
      <c r="AE34" s="591"/>
      <c r="AF34" s="591"/>
      <c r="AG34" s="591"/>
      <c r="AH34" s="591"/>
      <c r="AI34" s="591"/>
      <c r="AJ34" s="591"/>
      <c r="AK34" s="591"/>
      <c r="AL34" s="595" t="s">
        <v>34</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364</v>
      </c>
      <c r="CE34" s="482"/>
      <c r="CF34" s="482"/>
      <c r="CG34" s="482"/>
      <c r="CH34" s="482"/>
      <c r="CI34" s="482"/>
      <c r="CJ34" s="482"/>
      <c r="CK34" s="482"/>
      <c r="CL34" s="482"/>
      <c r="CM34" s="482"/>
      <c r="CN34" s="482"/>
      <c r="CO34" s="482"/>
      <c r="CP34" s="482"/>
      <c r="CQ34" s="594"/>
      <c r="CR34" s="588">
        <v>1889980</v>
      </c>
      <c r="CS34" s="367"/>
      <c r="CT34" s="367"/>
      <c r="CU34" s="367"/>
      <c r="CV34" s="367"/>
      <c r="CW34" s="367"/>
      <c r="CX34" s="367"/>
      <c r="CY34" s="589"/>
      <c r="CZ34" s="595">
        <v>13.3</v>
      </c>
      <c r="DA34" s="621"/>
      <c r="DB34" s="621"/>
      <c r="DC34" s="622"/>
      <c r="DD34" s="598">
        <v>1508977</v>
      </c>
      <c r="DE34" s="367"/>
      <c r="DF34" s="367"/>
      <c r="DG34" s="367"/>
      <c r="DH34" s="367"/>
      <c r="DI34" s="367"/>
      <c r="DJ34" s="367"/>
      <c r="DK34" s="589"/>
      <c r="DL34" s="598">
        <v>1329605</v>
      </c>
      <c r="DM34" s="367"/>
      <c r="DN34" s="367"/>
      <c r="DO34" s="367"/>
      <c r="DP34" s="367"/>
      <c r="DQ34" s="367"/>
      <c r="DR34" s="367"/>
      <c r="DS34" s="367"/>
      <c r="DT34" s="367"/>
      <c r="DU34" s="367"/>
      <c r="DV34" s="589"/>
      <c r="DW34" s="595">
        <v>14.9</v>
      </c>
      <c r="DX34" s="621"/>
      <c r="DY34" s="621"/>
      <c r="DZ34" s="621"/>
      <c r="EA34" s="621"/>
      <c r="EB34" s="621"/>
      <c r="EC34" s="623"/>
    </row>
    <row r="35" spans="2:133" ht="11.25" customHeight="1" x14ac:dyDescent="0.2">
      <c r="B35" s="593" t="s">
        <v>406</v>
      </c>
      <c r="C35" s="482"/>
      <c r="D35" s="482"/>
      <c r="E35" s="482"/>
      <c r="F35" s="482"/>
      <c r="G35" s="482"/>
      <c r="H35" s="482"/>
      <c r="I35" s="482"/>
      <c r="J35" s="482"/>
      <c r="K35" s="482"/>
      <c r="L35" s="482"/>
      <c r="M35" s="482"/>
      <c r="N35" s="482"/>
      <c r="O35" s="482"/>
      <c r="P35" s="482"/>
      <c r="Q35" s="594"/>
      <c r="R35" s="588">
        <v>148412</v>
      </c>
      <c r="S35" s="367"/>
      <c r="T35" s="367"/>
      <c r="U35" s="367"/>
      <c r="V35" s="367"/>
      <c r="W35" s="367"/>
      <c r="X35" s="367"/>
      <c r="Y35" s="589"/>
      <c r="Z35" s="590">
        <v>1</v>
      </c>
      <c r="AA35" s="590"/>
      <c r="AB35" s="590"/>
      <c r="AC35" s="590"/>
      <c r="AD35" s="591" t="s">
        <v>34</v>
      </c>
      <c r="AE35" s="591"/>
      <c r="AF35" s="591"/>
      <c r="AG35" s="591"/>
      <c r="AH35" s="591"/>
      <c r="AI35" s="591"/>
      <c r="AJ35" s="591"/>
      <c r="AK35" s="591"/>
      <c r="AL35" s="595" t="s">
        <v>34</v>
      </c>
      <c r="AM35" s="373"/>
      <c r="AN35" s="373"/>
      <c r="AO35" s="596"/>
      <c r="AP35" s="16"/>
      <c r="AQ35" s="361" t="s">
        <v>157</v>
      </c>
      <c r="AR35" s="362"/>
      <c r="AS35" s="362"/>
      <c r="AT35" s="362"/>
      <c r="AU35" s="362"/>
      <c r="AV35" s="362"/>
      <c r="AW35" s="362"/>
      <c r="AX35" s="362"/>
      <c r="AY35" s="362"/>
      <c r="AZ35" s="362"/>
      <c r="BA35" s="362"/>
      <c r="BB35" s="362"/>
      <c r="BC35" s="362"/>
      <c r="BD35" s="362"/>
      <c r="BE35" s="362"/>
      <c r="BF35" s="404"/>
      <c r="BG35" s="361" t="s">
        <v>407</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368</v>
      </c>
      <c r="CE35" s="482"/>
      <c r="CF35" s="482"/>
      <c r="CG35" s="482"/>
      <c r="CH35" s="482"/>
      <c r="CI35" s="482"/>
      <c r="CJ35" s="482"/>
      <c r="CK35" s="482"/>
      <c r="CL35" s="482"/>
      <c r="CM35" s="482"/>
      <c r="CN35" s="482"/>
      <c r="CO35" s="482"/>
      <c r="CP35" s="482"/>
      <c r="CQ35" s="594"/>
      <c r="CR35" s="588">
        <v>101729</v>
      </c>
      <c r="CS35" s="619"/>
      <c r="CT35" s="619"/>
      <c r="CU35" s="619"/>
      <c r="CV35" s="619"/>
      <c r="CW35" s="619"/>
      <c r="CX35" s="619"/>
      <c r="CY35" s="620"/>
      <c r="CZ35" s="595">
        <v>0.7</v>
      </c>
      <c r="DA35" s="621"/>
      <c r="DB35" s="621"/>
      <c r="DC35" s="622"/>
      <c r="DD35" s="598">
        <v>89544</v>
      </c>
      <c r="DE35" s="619"/>
      <c r="DF35" s="619"/>
      <c r="DG35" s="619"/>
      <c r="DH35" s="619"/>
      <c r="DI35" s="619"/>
      <c r="DJ35" s="619"/>
      <c r="DK35" s="620"/>
      <c r="DL35" s="598">
        <v>88693</v>
      </c>
      <c r="DM35" s="619"/>
      <c r="DN35" s="619"/>
      <c r="DO35" s="619"/>
      <c r="DP35" s="619"/>
      <c r="DQ35" s="619"/>
      <c r="DR35" s="619"/>
      <c r="DS35" s="619"/>
      <c r="DT35" s="619"/>
      <c r="DU35" s="619"/>
      <c r="DV35" s="620"/>
      <c r="DW35" s="595">
        <v>1</v>
      </c>
      <c r="DX35" s="621"/>
      <c r="DY35" s="621"/>
      <c r="DZ35" s="621"/>
      <c r="EA35" s="621"/>
      <c r="EB35" s="621"/>
      <c r="EC35" s="623"/>
    </row>
    <row r="36" spans="2:133" ht="11.25" customHeight="1" x14ac:dyDescent="0.2">
      <c r="B36" s="593" t="s">
        <v>115</v>
      </c>
      <c r="C36" s="482"/>
      <c r="D36" s="482"/>
      <c r="E36" s="482"/>
      <c r="F36" s="482"/>
      <c r="G36" s="482"/>
      <c r="H36" s="482"/>
      <c r="I36" s="482"/>
      <c r="J36" s="482"/>
      <c r="K36" s="482"/>
      <c r="L36" s="482"/>
      <c r="M36" s="482"/>
      <c r="N36" s="482"/>
      <c r="O36" s="482"/>
      <c r="P36" s="482"/>
      <c r="Q36" s="594"/>
      <c r="R36" s="588">
        <v>478922</v>
      </c>
      <c r="S36" s="367"/>
      <c r="T36" s="367"/>
      <c r="U36" s="367"/>
      <c r="V36" s="367"/>
      <c r="W36" s="367"/>
      <c r="X36" s="367"/>
      <c r="Y36" s="589"/>
      <c r="Z36" s="590">
        <v>3.2</v>
      </c>
      <c r="AA36" s="590"/>
      <c r="AB36" s="590"/>
      <c r="AC36" s="590"/>
      <c r="AD36" s="591" t="s">
        <v>34</v>
      </c>
      <c r="AE36" s="591"/>
      <c r="AF36" s="591"/>
      <c r="AG36" s="591"/>
      <c r="AH36" s="591"/>
      <c r="AI36" s="591"/>
      <c r="AJ36" s="591"/>
      <c r="AK36" s="591"/>
      <c r="AL36" s="595" t="s">
        <v>34</v>
      </c>
      <c r="AM36" s="373"/>
      <c r="AN36" s="373"/>
      <c r="AO36" s="596"/>
      <c r="AP36" s="16"/>
      <c r="AQ36" s="635" t="s">
        <v>128</v>
      </c>
      <c r="AR36" s="636"/>
      <c r="AS36" s="636"/>
      <c r="AT36" s="636"/>
      <c r="AU36" s="636"/>
      <c r="AV36" s="636"/>
      <c r="AW36" s="636"/>
      <c r="AX36" s="636"/>
      <c r="AY36" s="637"/>
      <c r="AZ36" s="580">
        <v>2529674</v>
      </c>
      <c r="BA36" s="581"/>
      <c r="BB36" s="581"/>
      <c r="BC36" s="581"/>
      <c r="BD36" s="581"/>
      <c r="BE36" s="581"/>
      <c r="BF36" s="638"/>
      <c r="BG36" s="577" t="s">
        <v>284</v>
      </c>
      <c r="BH36" s="578"/>
      <c r="BI36" s="578"/>
      <c r="BJ36" s="578"/>
      <c r="BK36" s="578"/>
      <c r="BL36" s="578"/>
      <c r="BM36" s="578"/>
      <c r="BN36" s="578"/>
      <c r="BO36" s="578"/>
      <c r="BP36" s="578"/>
      <c r="BQ36" s="578"/>
      <c r="BR36" s="578"/>
      <c r="BS36" s="578"/>
      <c r="BT36" s="578"/>
      <c r="BU36" s="579"/>
      <c r="BV36" s="580">
        <v>20129</v>
      </c>
      <c r="BW36" s="581"/>
      <c r="BX36" s="581"/>
      <c r="BY36" s="581"/>
      <c r="BZ36" s="581"/>
      <c r="CA36" s="581"/>
      <c r="CB36" s="638"/>
      <c r="CD36" s="593" t="s">
        <v>409</v>
      </c>
      <c r="CE36" s="482"/>
      <c r="CF36" s="482"/>
      <c r="CG36" s="482"/>
      <c r="CH36" s="482"/>
      <c r="CI36" s="482"/>
      <c r="CJ36" s="482"/>
      <c r="CK36" s="482"/>
      <c r="CL36" s="482"/>
      <c r="CM36" s="482"/>
      <c r="CN36" s="482"/>
      <c r="CO36" s="482"/>
      <c r="CP36" s="482"/>
      <c r="CQ36" s="594"/>
      <c r="CR36" s="588">
        <v>2128849</v>
      </c>
      <c r="CS36" s="367"/>
      <c r="CT36" s="367"/>
      <c r="CU36" s="367"/>
      <c r="CV36" s="367"/>
      <c r="CW36" s="367"/>
      <c r="CX36" s="367"/>
      <c r="CY36" s="589"/>
      <c r="CZ36" s="595">
        <v>14.9</v>
      </c>
      <c r="DA36" s="621"/>
      <c r="DB36" s="621"/>
      <c r="DC36" s="622"/>
      <c r="DD36" s="598">
        <v>1962530</v>
      </c>
      <c r="DE36" s="367"/>
      <c r="DF36" s="367"/>
      <c r="DG36" s="367"/>
      <c r="DH36" s="367"/>
      <c r="DI36" s="367"/>
      <c r="DJ36" s="367"/>
      <c r="DK36" s="589"/>
      <c r="DL36" s="598">
        <v>1766046</v>
      </c>
      <c r="DM36" s="367"/>
      <c r="DN36" s="367"/>
      <c r="DO36" s="367"/>
      <c r="DP36" s="367"/>
      <c r="DQ36" s="367"/>
      <c r="DR36" s="367"/>
      <c r="DS36" s="367"/>
      <c r="DT36" s="367"/>
      <c r="DU36" s="367"/>
      <c r="DV36" s="589"/>
      <c r="DW36" s="595">
        <v>19.7</v>
      </c>
      <c r="DX36" s="621"/>
      <c r="DY36" s="621"/>
      <c r="DZ36" s="621"/>
      <c r="EA36" s="621"/>
      <c r="EB36" s="621"/>
      <c r="EC36" s="623"/>
    </row>
    <row r="37" spans="2:133" ht="11.25" customHeight="1" x14ac:dyDescent="0.2">
      <c r="B37" s="593" t="s">
        <v>412</v>
      </c>
      <c r="C37" s="482"/>
      <c r="D37" s="482"/>
      <c r="E37" s="482"/>
      <c r="F37" s="482"/>
      <c r="G37" s="482"/>
      <c r="H37" s="482"/>
      <c r="I37" s="482"/>
      <c r="J37" s="482"/>
      <c r="K37" s="482"/>
      <c r="L37" s="482"/>
      <c r="M37" s="482"/>
      <c r="N37" s="482"/>
      <c r="O37" s="482"/>
      <c r="P37" s="482"/>
      <c r="Q37" s="594"/>
      <c r="R37" s="588">
        <v>203858</v>
      </c>
      <c r="S37" s="367"/>
      <c r="T37" s="367"/>
      <c r="U37" s="367"/>
      <c r="V37" s="367"/>
      <c r="W37" s="367"/>
      <c r="X37" s="367"/>
      <c r="Y37" s="589"/>
      <c r="Z37" s="590">
        <v>1.4</v>
      </c>
      <c r="AA37" s="590"/>
      <c r="AB37" s="590"/>
      <c r="AC37" s="590"/>
      <c r="AD37" s="591" t="s">
        <v>34</v>
      </c>
      <c r="AE37" s="591"/>
      <c r="AF37" s="591"/>
      <c r="AG37" s="591"/>
      <c r="AH37" s="591"/>
      <c r="AI37" s="591"/>
      <c r="AJ37" s="591"/>
      <c r="AK37" s="591"/>
      <c r="AL37" s="595" t="s">
        <v>34</v>
      </c>
      <c r="AM37" s="373"/>
      <c r="AN37" s="373"/>
      <c r="AO37" s="596"/>
      <c r="AQ37" s="639" t="s">
        <v>298</v>
      </c>
      <c r="AR37" s="370"/>
      <c r="AS37" s="370"/>
      <c r="AT37" s="370"/>
      <c r="AU37" s="370"/>
      <c r="AV37" s="370"/>
      <c r="AW37" s="370"/>
      <c r="AX37" s="370"/>
      <c r="AY37" s="640"/>
      <c r="AZ37" s="588">
        <v>1045184</v>
      </c>
      <c r="BA37" s="367"/>
      <c r="BB37" s="367"/>
      <c r="BC37" s="367"/>
      <c r="BD37" s="619"/>
      <c r="BE37" s="619"/>
      <c r="BF37" s="630"/>
      <c r="BG37" s="593" t="s">
        <v>413</v>
      </c>
      <c r="BH37" s="482"/>
      <c r="BI37" s="482"/>
      <c r="BJ37" s="482"/>
      <c r="BK37" s="482"/>
      <c r="BL37" s="482"/>
      <c r="BM37" s="482"/>
      <c r="BN37" s="482"/>
      <c r="BO37" s="482"/>
      <c r="BP37" s="482"/>
      <c r="BQ37" s="482"/>
      <c r="BR37" s="482"/>
      <c r="BS37" s="482"/>
      <c r="BT37" s="482"/>
      <c r="BU37" s="594"/>
      <c r="BV37" s="588">
        <v>-35398</v>
      </c>
      <c r="BW37" s="367"/>
      <c r="BX37" s="367"/>
      <c r="BY37" s="367"/>
      <c r="BZ37" s="367"/>
      <c r="CA37" s="367"/>
      <c r="CB37" s="599"/>
      <c r="CD37" s="593" t="s">
        <v>211</v>
      </c>
      <c r="CE37" s="482"/>
      <c r="CF37" s="482"/>
      <c r="CG37" s="482"/>
      <c r="CH37" s="482"/>
      <c r="CI37" s="482"/>
      <c r="CJ37" s="482"/>
      <c r="CK37" s="482"/>
      <c r="CL37" s="482"/>
      <c r="CM37" s="482"/>
      <c r="CN37" s="482"/>
      <c r="CO37" s="482"/>
      <c r="CP37" s="482"/>
      <c r="CQ37" s="594"/>
      <c r="CR37" s="588">
        <v>385580</v>
      </c>
      <c r="CS37" s="619"/>
      <c r="CT37" s="619"/>
      <c r="CU37" s="619"/>
      <c r="CV37" s="619"/>
      <c r="CW37" s="619"/>
      <c r="CX37" s="619"/>
      <c r="CY37" s="620"/>
      <c r="CZ37" s="595">
        <v>2.7</v>
      </c>
      <c r="DA37" s="621"/>
      <c r="DB37" s="621"/>
      <c r="DC37" s="622"/>
      <c r="DD37" s="598">
        <v>385580</v>
      </c>
      <c r="DE37" s="619"/>
      <c r="DF37" s="619"/>
      <c r="DG37" s="619"/>
      <c r="DH37" s="619"/>
      <c r="DI37" s="619"/>
      <c r="DJ37" s="619"/>
      <c r="DK37" s="620"/>
      <c r="DL37" s="598">
        <v>385580</v>
      </c>
      <c r="DM37" s="619"/>
      <c r="DN37" s="619"/>
      <c r="DO37" s="619"/>
      <c r="DP37" s="619"/>
      <c r="DQ37" s="619"/>
      <c r="DR37" s="619"/>
      <c r="DS37" s="619"/>
      <c r="DT37" s="619"/>
      <c r="DU37" s="619"/>
      <c r="DV37" s="620"/>
      <c r="DW37" s="595">
        <v>4.3</v>
      </c>
      <c r="DX37" s="621"/>
      <c r="DY37" s="621"/>
      <c r="DZ37" s="621"/>
      <c r="EA37" s="621"/>
      <c r="EB37" s="621"/>
      <c r="EC37" s="623"/>
    </row>
    <row r="38" spans="2:133" ht="11.25" customHeight="1" x14ac:dyDescent="0.2">
      <c r="B38" s="593" t="s">
        <v>293</v>
      </c>
      <c r="C38" s="482"/>
      <c r="D38" s="482"/>
      <c r="E38" s="482"/>
      <c r="F38" s="482"/>
      <c r="G38" s="482"/>
      <c r="H38" s="482"/>
      <c r="I38" s="482"/>
      <c r="J38" s="482"/>
      <c r="K38" s="482"/>
      <c r="L38" s="482"/>
      <c r="M38" s="482"/>
      <c r="N38" s="482"/>
      <c r="O38" s="482"/>
      <c r="P38" s="482"/>
      <c r="Q38" s="594"/>
      <c r="R38" s="588">
        <v>792286</v>
      </c>
      <c r="S38" s="367"/>
      <c r="T38" s="367"/>
      <c r="U38" s="367"/>
      <c r="V38" s="367"/>
      <c r="W38" s="367"/>
      <c r="X38" s="367"/>
      <c r="Y38" s="589"/>
      <c r="Z38" s="590">
        <v>5.3</v>
      </c>
      <c r="AA38" s="590"/>
      <c r="AB38" s="590"/>
      <c r="AC38" s="590"/>
      <c r="AD38" s="591" t="s">
        <v>34</v>
      </c>
      <c r="AE38" s="591"/>
      <c r="AF38" s="591"/>
      <c r="AG38" s="591"/>
      <c r="AH38" s="591"/>
      <c r="AI38" s="591"/>
      <c r="AJ38" s="591"/>
      <c r="AK38" s="591"/>
      <c r="AL38" s="595" t="s">
        <v>34</v>
      </c>
      <c r="AM38" s="373"/>
      <c r="AN38" s="373"/>
      <c r="AO38" s="596"/>
      <c r="AQ38" s="639" t="s">
        <v>414</v>
      </c>
      <c r="AR38" s="370"/>
      <c r="AS38" s="370"/>
      <c r="AT38" s="370"/>
      <c r="AU38" s="370"/>
      <c r="AV38" s="370"/>
      <c r="AW38" s="370"/>
      <c r="AX38" s="370"/>
      <c r="AY38" s="640"/>
      <c r="AZ38" s="588">
        <v>106370</v>
      </c>
      <c r="BA38" s="367"/>
      <c r="BB38" s="367"/>
      <c r="BC38" s="367"/>
      <c r="BD38" s="619"/>
      <c r="BE38" s="619"/>
      <c r="BF38" s="630"/>
      <c r="BG38" s="593" t="s">
        <v>418</v>
      </c>
      <c r="BH38" s="482"/>
      <c r="BI38" s="482"/>
      <c r="BJ38" s="482"/>
      <c r="BK38" s="482"/>
      <c r="BL38" s="482"/>
      <c r="BM38" s="482"/>
      <c r="BN38" s="482"/>
      <c r="BO38" s="482"/>
      <c r="BP38" s="482"/>
      <c r="BQ38" s="482"/>
      <c r="BR38" s="482"/>
      <c r="BS38" s="482"/>
      <c r="BT38" s="482"/>
      <c r="BU38" s="594"/>
      <c r="BV38" s="588">
        <v>3420</v>
      </c>
      <c r="BW38" s="367"/>
      <c r="BX38" s="367"/>
      <c r="BY38" s="367"/>
      <c r="BZ38" s="367"/>
      <c r="CA38" s="367"/>
      <c r="CB38" s="599"/>
      <c r="CD38" s="593" t="s">
        <v>295</v>
      </c>
      <c r="CE38" s="482"/>
      <c r="CF38" s="482"/>
      <c r="CG38" s="482"/>
      <c r="CH38" s="482"/>
      <c r="CI38" s="482"/>
      <c r="CJ38" s="482"/>
      <c r="CK38" s="482"/>
      <c r="CL38" s="482"/>
      <c r="CM38" s="482"/>
      <c r="CN38" s="482"/>
      <c r="CO38" s="482"/>
      <c r="CP38" s="482"/>
      <c r="CQ38" s="594"/>
      <c r="CR38" s="588">
        <v>1361546</v>
      </c>
      <c r="CS38" s="367"/>
      <c r="CT38" s="367"/>
      <c r="CU38" s="367"/>
      <c r="CV38" s="367"/>
      <c r="CW38" s="367"/>
      <c r="CX38" s="367"/>
      <c r="CY38" s="589"/>
      <c r="CZ38" s="595">
        <v>9.6</v>
      </c>
      <c r="DA38" s="621"/>
      <c r="DB38" s="621"/>
      <c r="DC38" s="622"/>
      <c r="DD38" s="598">
        <v>1110295</v>
      </c>
      <c r="DE38" s="367"/>
      <c r="DF38" s="367"/>
      <c r="DG38" s="367"/>
      <c r="DH38" s="367"/>
      <c r="DI38" s="367"/>
      <c r="DJ38" s="367"/>
      <c r="DK38" s="589"/>
      <c r="DL38" s="598">
        <v>1038066</v>
      </c>
      <c r="DM38" s="367"/>
      <c r="DN38" s="367"/>
      <c r="DO38" s="367"/>
      <c r="DP38" s="367"/>
      <c r="DQ38" s="367"/>
      <c r="DR38" s="367"/>
      <c r="DS38" s="367"/>
      <c r="DT38" s="367"/>
      <c r="DU38" s="367"/>
      <c r="DV38" s="589"/>
      <c r="DW38" s="595">
        <v>11.6</v>
      </c>
      <c r="DX38" s="621"/>
      <c r="DY38" s="621"/>
      <c r="DZ38" s="621"/>
      <c r="EA38" s="621"/>
      <c r="EB38" s="621"/>
      <c r="EC38" s="623"/>
    </row>
    <row r="39" spans="2:133" ht="11.25" customHeight="1" x14ac:dyDescent="0.2">
      <c r="B39" s="593" t="s">
        <v>419</v>
      </c>
      <c r="C39" s="482"/>
      <c r="D39" s="482"/>
      <c r="E39" s="482"/>
      <c r="F39" s="482"/>
      <c r="G39" s="482"/>
      <c r="H39" s="482"/>
      <c r="I39" s="482"/>
      <c r="J39" s="482"/>
      <c r="K39" s="482"/>
      <c r="L39" s="482"/>
      <c r="M39" s="482"/>
      <c r="N39" s="482"/>
      <c r="O39" s="482"/>
      <c r="P39" s="482"/>
      <c r="Q39" s="594"/>
      <c r="R39" s="588" t="s">
        <v>34</v>
      </c>
      <c r="S39" s="367"/>
      <c r="T39" s="367"/>
      <c r="U39" s="367"/>
      <c r="V39" s="367"/>
      <c r="W39" s="367"/>
      <c r="X39" s="367"/>
      <c r="Y39" s="589"/>
      <c r="Z39" s="590" t="s">
        <v>34</v>
      </c>
      <c r="AA39" s="590"/>
      <c r="AB39" s="590"/>
      <c r="AC39" s="590"/>
      <c r="AD39" s="591" t="s">
        <v>34</v>
      </c>
      <c r="AE39" s="591"/>
      <c r="AF39" s="591"/>
      <c r="AG39" s="591"/>
      <c r="AH39" s="591"/>
      <c r="AI39" s="591"/>
      <c r="AJ39" s="591"/>
      <c r="AK39" s="591"/>
      <c r="AL39" s="595" t="s">
        <v>34</v>
      </c>
      <c r="AM39" s="373"/>
      <c r="AN39" s="373"/>
      <c r="AO39" s="596"/>
      <c r="AQ39" s="639" t="s">
        <v>149</v>
      </c>
      <c r="AR39" s="370"/>
      <c r="AS39" s="370"/>
      <c r="AT39" s="370"/>
      <c r="AU39" s="370"/>
      <c r="AV39" s="370"/>
      <c r="AW39" s="370"/>
      <c r="AX39" s="370"/>
      <c r="AY39" s="640"/>
      <c r="AZ39" s="588">
        <v>16574</v>
      </c>
      <c r="BA39" s="367"/>
      <c r="BB39" s="367"/>
      <c r="BC39" s="367"/>
      <c r="BD39" s="619"/>
      <c r="BE39" s="619"/>
      <c r="BF39" s="630"/>
      <c r="BG39" s="593" t="s">
        <v>410</v>
      </c>
      <c r="BH39" s="482"/>
      <c r="BI39" s="482"/>
      <c r="BJ39" s="482"/>
      <c r="BK39" s="482"/>
      <c r="BL39" s="482"/>
      <c r="BM39" s="482"/>
      <c r="BN39" s="482"/>
      <c r="BO39" s="482"/>
      <c r="BP39" s="482"/>
      <c r="BQ39" s="482"/>
      <c r="BR39" s="482"/>
      <c r="BS39" s="482"/>
      <c r="BT39" s="482"/>
      <c r="BU39" s="594"/>
      <c r="BV39" s="588">
        <v>4950</v>
      </c>
      <c r="BW39" s="367"/>
      <c r="BX39" s="367"/>
      <c r="BY39" s="367"/>
      <c r="BZ39" s="367"/>
      <c r="CA39" s="367"/>
      <c r="CB39" s="599"/>
      <c r="CD39" s="593" t="s">
        <v>421</v>
      </c>
      <c r="CE39" s="482"/>
      <c r="CF39" s="482"/>
      <c r="CG39" s="482"/>
      <c r="CH39" s="482"/>
      <c r="CI39" s="482"/>
      <c r="CJ39" s="482"/>
      <c r="CK39" s="482"/>
      <c r="CL39" s="482"/>
      <c r="CM39" s="482"/>
      <c r="CN39" s="482"/>
      <c r="CO39" s="482"/>
      <c r="CP39" s="482"/>
      <c r="CQ39" s="594"/>
      <c r="CR39" s="588">
        <v>519501</v>
      </c>
      <c r="CS39" s="619"/>
      <c r="CT39" s="619"/>
      <c r="CU39" s="619"/>
      <c r="CV39" s="619"/>
      <c r="CW39" s="619"/>
      <c r="CX39" s="619"/>
      <c r="CY39" s="620"/>
      <c r="CZ39" s="595">
        <v>3.6</v>
      </c>
      <c r="DA39" s="621"/>
      <c r="DB39" s="621"/>
      <c r="DC39" s="622"/>
      <c r="DD39" s="598">
        <v>412455</v>
      </c>
      <c r="DE39" s="619"/>
      <c r="DF39" s="619"/>
      <c r="DG39" s="619"/>
      <c r="DH39" s="619"/>
      <c r="DI39" s="619"/>
      <c r="DJ39" s="619"/>
      <c r="DK39" s="620"/>
      <c r="DL39" s="598" t="s">
        <v>34</v>
      </c>
      <c r="DM39" s="619"/>
      <c r="DN39" s="619"/>
      <c r="DO39" s="619"/>
      <c r="DP39" s="619"/>
      <c r="DQ39" s="619"/>
      <c r="DR39" s="619"/>
      <c r="DS39" s="619"/>
      <c r="DT39" s="619"/>
      <c r="DU39" s="619"/>
      <c r="DV39" s="620"/>
      <c r="DW39" s="595" t="s">
        <v>34</v>
      </c>
      <c r="DX39" s="621"/>
      <c r="DY39" s="621"/>
      <c r="DZ39" s="621"/>
      <c r="EA39" s="621"/>
      <c r="EB39" s="621"/>
      <c r="EC39" s="623"/>
    </row>
    <row r="40" spans="2:133" ht="11.25" customHeight="1" x14ac:dyDescent="0.2">
      <c r="B40" s="593" t="s">
        <v>114</v>
      </c>
      <c r="C40" s="482"/>
      <c r="D40" s="482"/>
      <c r="E40" s="482"/>
      <c r="F40" s="482"/>
      <c r="G40" s="482"/>
      <c r="H40" s="482"/>
      <c r="I40" s="482"/>
      <c r="J40" s="482"/>
      <c r="K40" s="482"/>
      <c r="L40" s="482"/>
      <c r="M40" s="482"/>
      <c r="N40" s="482"/>
      <c r="O40" s="482"/>
      <c r="P40" s="482"/>
      <c r="Q40" s="594"/>
      <c r="R40" s="588">
        <v>27186</v>
      </c>
      <c r="S40" s="367"/>
      <c r="T40" s="367"/>
      <c r="U40" s="367"/>
      <c r="V40" s="367"/>
      <c r="W40" s="367"/>
      <c r="X40" s="367"/>
      <c r="Y40" s="589"/>
      <c r="Z40" s="590">
        <v>0.2</v>
      </c>
      <c r="AA40" s="590"/>
      <c r="AB40" s="590"/>
      <c r="AC40" s="590"/>
      <c r="AD40" s="591" t="s">
        <v>34</v>
      </c>
      <c r="AE40" s="591"/>
      <c r="AF40" s="591"/>
      <c r="AG40" s="591"/>
      <c r="AH40" s="591"/>
      <c r="AI40" s="591"/>
      <c r="AJ40" s="591"/>
      <c r="AK40" s="591"/>
      <c r="AL40" s="595" t="s">
        <v>34</v>
      </c>
      <c r="AM40" s="373"/>
      <c r="AN40" s="373"/>
      <c r="AO40" s="596"/>
      <c r="AQ40" s="639" t="s">
        <v>425</v>
      </c>
      <c r="AR40" s="370"/>
      <c r="AS40" s="370"/>
      <c r="AT40" s="370"/>
      <c r="AU40" s="370"/>
      <c r="AV40" s="370"/>
      <c r="AW40" s="370"/>
      <c r="AX40" s="370"/>
      <c r="AY40" s="640"/>
      <c r="AZ40" s="588" t="s">
        <v>34</v>
      </c>
      <c r="BA40" s="367"/>
      <c r="BB40" s="367"/>
      <c r="BC40" s="367"/>
      <c r="BD40" s="619"/>
      <c r="BE40" s="619"/>
      <c r="BF40" s="630"/>
      <c r="BG40" s="670" t="s">
        <v>195</v>
      </c>
      <c r="BH40" s="529"/>
      <c r="BI40" s="529"/>
      <c r="BJ40" s="529"/>
      <c r="BK40" s="529"/>
      <c r="BL40" s="7"/>
      <c r="BM40" s="482" t="s">
        <v>427</v>
      </c>
      <c r="BN40" s="482"/>
      <c r="BO40" s="482"/>
      <c r="BP40" s="482"/>
      <c r="BQ40" s="482"/>
      <c r="BR40" s="482"/>
      <c r="BS40" s="482"/>
      <c r="BT40" s="482"/>
      <c r="BU40" s="594"/>
      <c r="BV40" s="588">
        <v>93</v>
      </c>
      <c r="BW40" s="367"/>
      <c r="BX40" s="367"/>
      <c r="BY40" s="367"/>
      <c r="BZ40" s="367"/>
      <c r="CA40" s="367"/>
      <c r="CB40" s="599"/>
      <c r="CD40" s="593" t="s">
        <v>428</v>
      </c>
      <c r="CE40" s="482"/>
      <c r="CF40" s="482"/>
      <c r="CG40" s="482"/>
      <c r="CH40" s="482"/>
      <c r="CI40" s="482"/>
      <c r="CJ40" s="482"/>
      <c r="CK40" s="482"/>
      <c r="CL40" s="482"/>
      <c r="CM40" s="482"/>
      <c r="CN40" s="482"/>
      <c r="CO40" s="482"/>
      <c r="CP40" s="482"/>
      <c r="CQ40" s="594"/>
      <c r="CR40" s="588">
        <v>11891</v>
      </c>
      <c r="CS40" s="367"/>
      <c r="CT40" s="367"/>
      <c r="CU40" s="367"/>
      <c r="CV40" s="367"/>
      <c r="CW40" s="367"/>
      <c r="CX40" s="367"/>
      <c r="CY40" s="589"/>
      <c r="CZ40" s="595">
        <v>0.1</v>
      </c>
      <c r="DA40" s="621"/>
      <c r="DB40" s="621"/>
      <c r="DC40" s="622"/>
      <c r="DD40" s="598">
        <v>7891</v>
      </c>
      <c r="DE40" s="367"/>
      <c r="DF40" s="367"/>
      <c r="DG40" s="367"/>
      <c r="DH40" s="367"/>
      <c r="DI40" s="367"/>
      <c r="DJ40" s="367"/>
      <c r="DK40" s="589"/>
      <c r="DL40" s="598" t="s">
        <v>34</v>
      </c>
      <c r="DM40" s="367"/>
      <c r="DN40" s="367"/>
      <c r="DO40" s="367"/>
      <c r="DP40" s="367"/>
      <c r="DQ40" s="367"/>
      <c r="DR40" s="367"/>
      <c r="DS40" s="367"/>
      <c r="DT40" s="367"/>
      <c r="DU40" s="367"/>
      <c r="DV40" s="589"/>
      <c r="DW40" s="595" t="s">
        <v>34</v>
      </c>
      <c r="DX40" s="621"/>
      <c r="DY40" s="621"/>
      <c r="DZ40" s="621"/>
      <c r="EA40" s="621"/>
      <c r="EB40" s="621"/>
      <c r="EC40" s="623"/>
    </row>
    <row r="41" spans="2:133" ht="11.25" customHeight="1" x14ac:dyDescent="0.2">
      <c r="B41" s="606" t="s">
        <v>431</v>
      </c>
      <c r="C41" s="607"/>
      <c r="D41" s="607"/>
      <c r="E41" s="607"/>
      <c r="F41" s="607"/>
      <c r="G41" s="607"/>
      <c r="H41" s="607"/>
      <c r="I41" s="607"/>
      <c r="J41" s="607"/>
      <c r="K41" s="607"/>
      <c r="L41" s="607"/>
      <c r="M41" s="607"/>
      <c r="N41" s="607"/>
      <c r="O41" s="607"/>
      <c r="P41" s="607"/>
      <c r="Q41" s="608"/>
      <c r="R41" s="641">
        <v>14864682</v>
      </c>
      <c r="S41" s="642"/>
      <c r="T41" s="642"/>
      <c r="U41" s="642"/>
      <c r="V41" s="642"/>
      <c r="W41" s="642"/>
      <c r="X41" s="642"/>
      <c r="Y41" s="643"/>
      <c r="Z41" s="644">
        <v>100</v>
      </c>
      <c r="AA41" s="644"/>
      <c r="AB41" s="644"/>
      <c r="AC41" s="644"/>
      <c r="AD41" s="645">
        <v>8914834</v>
      </c>
      <c r="AE41" s="645"/>
      <c r="AF41" s="645"/>
      <c r="AG41" s="645"/>
      <c r="AH41" s="645"/>
      <c r="AI41" s="645"/>
      <c r="AJ41" s="645"/>
      <c r="AK41" s="645"/>
      <c r="AL41" s="646">
        <v>100</v>
      </c>
      <c r="AM41" s="633"/>
      <c r="AN41" s="633"/>
      <c r="AO41" s="647"/>
      <c r="AQ41" s="639" t="s">
        <v>432</v>
      </c>
      <c r="AR41" s="370"/>
      <c r="AS41" s="370"/>
      <c r="AT41" s="370"/>
      <c r="AU41" s="370"/>
      <c r="AV41" s="370"/>
      <c r="AW41" s="370"/>
      <c r="AX41" s="370"/>
      <c r="AY41" s="640"/>
      <c r="AZ41" s="588">
        <v>258073</v>
      </c>
      <c r="BA41" s="367"/>
      <c r="BB41" s="367"/>
      <c r="BC41" s="367"/>
      <c r="BD41" s="619"/>
      <c r="BE41" s="619"/>
      <c r="BF41" s="630"/>
      <c r="BG41" s="670"/>
      <c r="BH41" s="529"/>
      <c r="BI41" s="529"/>
      <c r="BJ41" s="529"/>
      <c r="BK41" s="529"/>
      <c r="BL41" s="7"/>
      <c r="BM41" s="482" t="s">
        <v>397</v>
      </c>
      <c r="BN41" s="482"/>
      <c r="BO41" s="482"/>
      <c r="BP41" s="482"/>
      <c r="BQ41" s="482"/>
      <c r="BR41" s="482"/>
      <c r="BS41" s="482"/>
      <c r="BT41" s="482"/>
      <c r="BU41" s="594"/>
      <c r="BV41" s="588">
        <v>1</v>
      </c>
      <c r="BW41" s="367"/>
      <c r="BX41" s="367"/>
      <c r="BY41" s="367"/>
      <c r="BZ41" s="367"/>
      <c r="CA41" s="367"/>
      <c r="CB41" s="599"/>
      <c r="CD41" s="593" t="s">
        <v>223</v>
      </c>
      <c r="CE41" s="482"/>
      <c r="CF41" s="482"/>
      <c r="CG41" s="482"/>
      <c r="CH41" s="482"/>
      <c r="CI41" s="482"/>
      <c r="CJ41" s="482"/>
      <c r="CK41" s="482"/>
      <c r="CL41" s="482"/>
      <c r="CM41" s="482"/>
      <c r="CN41" s="482"/>
      <c r="CO41" s="482"/>
      <c r="CP41" s="482"/>
      <c r="CQ41" s="594"/>
      <c r="CR41" s="588" t="s">
        <v>34</v>
      </c>
      <c r="CS41" s="619"/>
      <c r="CT41" s="619"/>
      <c r="CU41" s="619"/>
      <c r="CV41" s="619"/>
      <c r="CW41" s="619"/>
      <c r="CX41" s="619"/>
      <c r="CY41" s="620"/>
      <c r="CZ41" s="595" t="s">
        <v>34</v>
      </c>
      <c r="DA41" s="621"/>
      <c r="DB41" s="621"/>
      <c r="DC41" s="622"/>
      <c r="DD41" s="598" t="s">
        <v>34</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433</v>
      </c>
      <c r="AR42" s="655"/>
      <c r="AS42" s="655"/>
      <c r="AT42" s="655"/>
      <c r="AU42" s="655"/>
      <c r="AV42" s="655"/>
      <c r="AW42" s="655"/>
      <c r="AX42" s="655"/>
      <c r="AY42" s="656"/>
      <c r="AZ42" s="641">
        <v>1103473</v>
      </c>
      <c r="BA42" s="642"/>
      <c r="BB42" s="642"/>
      <c r="BC42" s="642"/>
      <c r="BD42" s="632"/>
      <c r="BE42" s="632"/>
      <c r="BF42" s="634"/>
      <c r="BG42" s="545"/>
      <c r="BH42" s="546"/>
      <c r="BI42" s="546"/>
      <c r="BJ42" s="546"/>
      <c r="BK42" s="546"/>
      <c r="BL42" s="20"/>
      <c r="BM42" s="607" t="s">
        <v>39</v>
      </c>
      <c r="BN42" s="607"/>
      <c r="BO42" s="607"/>
      <c r="BP42" s="607"/>
      <c r="BQ42" s="607"/>
      <c r="BR42" s="607"/>
      <c r="BS42" s="607"/>
      <c r="BT42" s="607"/>
      <c r="BU42" s="608"/>
      <c r="BV42" s="641">
        <v>414</v>
      </c>
      <c r="BW42" s="642"/>
      <c r="BX42" s="642"/>
      <c r="BY42" s="642"/>
      <c r="BZ42" s="642"/>
      <c r="CA42" s="642"/>
      <c r="CB42" s="657"/>
      <c r="CD42" s="593" t="s">
        <v>434</v>
      </c>
      <c r="CE42" s="482"/>
      <c r="CF42" s="482"/>
      <c r="CG42" s="482"/>
      <c r="CH42" s="482"/>
      <c r="CI42" s="482"/>
      <c r="CJ42" s="482"/>
      <c r="CK42" s="482"/>
      <c r="CL42" s="482"/>
      <c r="CM42" s="482"/>
      <c r="CN42" s="482"/>
      <c r="CO42" s="482"/>
      <c r="CP42" s="482"/>
      <c r="CQ42" s="594"/>
      <c r="CR42" s="588">
        <v>1346786</v>
      </c>
      <c r="CS42" s="619"/>
      <c r="CT42" s="619"/>
      <c r="CU42" s="619"/>
      <c r="CV42" s="619"/>
      <c r="CW42" s="619"/>
      <c r="CX42" s="619"/>
      <c r="CY42" s="620"/>
      <c r="CZ42" s="595">
        <v>9.5</v>
      </c>
      <c r="DA42" s="621"/>
      <c r="DB42" s="621"/>
      <c r="DC42" s="622"/>
      <c r="DD42" s="598">
        <v>391236</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325</v>
      </c>
      <c r="CD43" s="593" t="s">
        <v>435</v>
      </c>
      <c r="CE43" s="482"/>
      <c r="CF43" s="482"/>
      <c r="CG43" s="482"/>
      <c r="CH43" s="482"/>
      <c r="CI43" s="482"/>
      <c r="CJ43" s="482"/>
      <c r="CK43" s="482"/>
      <c r="CL43" s="482"/>
      <c r="CM43" s="482"/>
      <c r="CN43" s="482"/>
      <c r="CO43" s="482"/>
      <c r="CP43" s="482"/>
      <c r="CQ43" s="594"/>
      <c r="CR43" s="588">
        <v>35425</v>
      </c>
      <c r="CS43" s="619"/>
      <c r="CT43" s="619"/>
      <c r="CU43" s="619"/>
      <c r="CV43" s="619"/>
      <c r="CW43" s="619"/>
      <c r="CX43" s="619"/>
      <c r="CY43" s="620"/>
      <c r="CZ43" s="595">
        <v>0.2</v>
      </c>
      <c r="DA43" s="621"/>
      <c r="DB43" s="621"/>
      <c r="DC43" s="622"/>
      <c r="DD43" s="598">
        <v>35425</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228</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250</v>
      </c>
      <c r="CE44" s="561"/>
      <c r="CF44" s="593" t="s">
        <v>429</v>
      </c>
      <c r="CG44" s="482"/>
      <c r="CH44" s="482"/>
      <c r="CI44" s="482"/>
      <c r="CJ44" s="482"/>
      <c r="CK44" s="482"/>
      <c r="CL44" s="482"/>
      <c r="CM44" s="482"/>
      <c r="CN44" s="482"/>
      <c r="CO44" s="482"/>
      <c r="CP44" s="482"/>
      <c r="CQ44" s="594"/>
      <c r="CR44" s="588">
        <v>1338695</v>
      </c>
      <c r="CS44" s="367"/>
      <c r="CT44" s="367"/>
      <c r="CU44" s="367"/>
      <c r="CV44" s="367"/>
      <c r="CW44" s="367"/>
      <c r="CX44" s="367"/>
      <c r="CY44" s="589"/>
      <c r="CZ44" s="595">
        <v>9.4</v>
      </c>
      <c r="DA44" s="373"/>
      <c r="DB44" s="373"/>
      <c r="DC44" s="600"/>
      <c r="DD44" s="598">
        <v>387645</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436</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438</v>
      </c>
      <c r="CG45" s="482"/>
      <c r="CH45" s="482"/>
      <c r="CI45" s="482"/>
      <c r="CJ45" s="482"/>
      <c r="CK45" s="482"/>
      <c r="CL45" s="482"/>
      <c r="CM45" s="482"/>
      <c r="CN45" s="482"/>
      <c r="CO45" s="482"/>
      <c r="CP45" s="482"/>
      <c r="CQ45" s="594"/>
      <c r="CR45" s="588">
        <v>227276</v>
      </c>
      <c r="CS45" s="619"/>
      <c r="CT45" s="619"/>
      <c r="CU45" s="619"/>
      <c r="CV45" s="619"/>
      <c r="CW45" s="619"/>
      <c r="CX45" s="619"/>
      <c r="CY45" s="620"/>
      <c r="CZ45" s="595">
        <v>1.6</v>
      </c>
      <c r="DA45" s="621"/>
      <c r="DB45" s="621"/>
      <c r="DC45" s="622"/>
      <c r="DD45" s="598">
        <v>27033</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9"/>
      <c r="CE46" s="564"/>
      <c r="CF46" s="593" t="s">
        <v>439</v>
      </c>
      <c r="CG46" s="482"/>
      <c r="CH46" s="482"/>
      <c r="CI46" s="482"/>
      <c r="CJ46" s="482"/>
      <c r="CK46" s="482"/>
      <c r="CL46" s="482"/>
      <c r="CM46" s="482"/>
      <c r="CN46" s="482"/>
      <c r="CO46" s="482"/>
      <c r="CP46" s="482"/>
      <c r="CQ46" s="594"/>
      <c r="CR46" s="588">
        <v>1087368</v>
      </c>
      <c r="CS46" s="367"/>
      <c r="CT46" s="367"/>
      <c r="CU46" s="367"/>
      <c r="CV46" s="367"/>
      <c r="CW46" s="367"/>
      <c r="CX46" s="367"/>
      <c r="CY46" s="589"/>
      <c r="CZ46" s="595">
        <v>7.6</v>
      </c>
      <c r="DA46" s="373"/>
      <c r="DB46" s="373"/>
      <c r="DC46" s="600"/>
      <c r="DD46" s="598">
        <v>359161</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9"/>
      <c r="CE47" s="564"/>
      <c r="CF47" s="593" t="s">
        <v>440</v>
      </c>
      <c r="CG47" s="482"/>
      <c r="CH47" s="482"/>
      <c r="CI47" s="482"/>
      <c r="CJ47" s="482"/>
      <c r="CK47" s="482"/>
      <c r="CL47" s="482"/>
      <c r="CM47" s="482"/>
      <c r="CN47" s="482"/>
      <c r="CO47" s="482"/>
      <c r="CP47" s="482"/>
      <c r="CQ47" s="594"/>
      <c r="CR47" s="588">
        <v>8091</v>
      </c>
      <c r="CS47" s="619"/>
      <c r="CT47" s="619"/>
      <c r="CU47" s="619"/>
      <c r="CV47" s="619"/>
      <c r="CW47" s="619"/>
      <c r="CX47" s="619"/>
      <c r="CY47" s="620"/>
      <c r="CZ47" s="595">
        <v>0.1</v>
      </c>
      <c r="DA47" s="621"/>
      <c r="DB47" s="621"/>
      <c r="DC47" s="622"/>
      <c r="DD47" s="598">
        <v>3591</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0.8" x14ac:dyDescent="0.2">
      <c r="B48" s="41"/>
      <c r="CD48" s="570"/>
      <c r="CE48" s="572"/>
      <c r="CF48" s="593" t="s">
        <v>443</v>
      </c>
      <c r="CG48" s="482"/>
      <c r="CH48" s="482"/>
      <c r="CI48" s="482"/>
      <c r="CJ48" s="482"/>
      <c r="CK48" s="482"/>
      <c r="CL48" s="482"/>
      <c r="CM48" s="482"/>
      <c r="CN48" s="482"/>
      <c r="CO48" s="482"/>
      <c r="CP48" s="482"/>
      <c r="CQ48" s="594"/>
      <c r="CR48" s="588" t="s">
        <v>34</v>
      </c>
      <c r="CS48" s="367"/>
      <c r="CT48" s="367"/>
      <c r="CU48" s="367"/>
      <c r="CV48" s="367"/>
      <c r="CW48" s="367"/>
      <c r="CX48" s="367"/>
      <c r="CY48" s="589"/>
      <c r="CZ48" s="595" t="s">
        <v>34</v>
      </c>
      <c r="DA48" s="373"/>
      <c r="DB48" s="373"/>
      <c r="DC48" s="600"/>
      <c r="DD48" s="598" t="s">
        <v>34</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06" t="s">
        <v>76</v>
      </c>
      <c r="CE49" s="607"/>
      <c r="CF49" s="607"/>
      <c r="CG49" s="607"/>
      <c r="CH49" s="607"/>
      <c r="CI49" s="607"/>
      <c r="CJ49" s="607"/>
      <c r="CK49" s="607"/>
      <c r="CL49" s="607"/>
      <c r="CM49" s="607"/>
      <c r="CN49" s="607"/>
      <c r="CO49" s="607"/>
      <c r="CP49" s="607"/>
      <c r="CQ49" s="608"/>
      <c r="CR49" s="641">
        <v>14247981</v>
      </c>
      <c r="CS49" s="632"/>
      <c r="CT49" s="632"/>
      <c r="CU49" s="632"/>
      <c r="CV49" s="632"/>
      <c r="CW49" s="632"/>
      <c r="CX49" s="632"/>
      <c r="CY49" s="660"/>
      <c r="CZ49" s="646">
        <v>100</v>
      </c>
      <c r="DA49" s="661"/>
      <c r="DB49" s="661"/>
      <c r="DC49" s="662"/>
      <c r="DD49" s="663">
        <v>10201604</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H968WKMCQbdYyk5XKaIzpbSms7Go8dgo1GmnlZg9uWe7ewLuTl1VzJz6xVJtD5jg4Y4Cw0DiHGmu76xvSQwhKw==" saltValue="xOrQ/v1NFxbIqq/QQfuyI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444</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198</v>
      </c>
      <c r="DK2" s="676"/>
      <c r="DL2" s="676"/>
      <c r="DM2" s="676"/>
      <c r="DN2" s="676"/>
      <c r="DO2" s="677"/>
      <c r="DP2" s="50"/>
      <c r="DQ2" s="675" t="s">
        <v>306</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445</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446</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933" t="s">
        <v>448</v>
      </c>
      <c r="B5" s="934"/>
      <c r="C5" s="934"/>
      <c r="D5" s="934"/>
      <c r="E5" s="934"/>
      <c r="F5" s="934"/>
      <c r="G5" s="934"/>
      <c r="H5" s="934"/>
      <c r="I5" s="934"/>
      <c r="J5" s="934"/>
      <c r="K5" s="934"/>
      <c r="L5" s="934"/>
      <c r="M5" s="934"/>
      <c r="N5" s="934"/>
      <c r="O5" s="934"/>
      <c r="P5" s="935"/>
      <c r="Q5" s="939" t="s">
        <v>145</v>
      </c>
      <c r="R5" s="940"/>
      <c r="S5" s="940"/>
      <c r="T5" s="940"/>
      <c r="U5" s="941"/>
      <c r="V5" s="939" t="s">
        <v>194</v>
      </c>
      <c r="W5" s="940"/>
      <c r="X5" s="940"/>
      <c r="Y5" s="940"/>
      <c r="Z5" s="941"/>
      <c r="AA5" s="939" t="s">
        <v>380</v>
      </c>
      <c r="AB5" s="940"/>
      <c r="AC5" s="940"/>
      <c r="AD5" s="940"/>
      <c r="AE5" s="940"/>
      <c r="AF5" s="945" t="s">
        <v>168</v>
      </c>
      <c r="AG5" s="940"/>
      <c r="AH5" s="940"/>
      <c r="AI5" s="940"/>
      <c r="AJ5" s="946"/>
      <c r="AK5" s="940" t="s">
        <v>449</v>
      </c>
      <c r="AL5" s="940"/>
      <c r="AM5" s="940"/>
      <c r="AN5" s="940"/>
      <c r="AO5" s="941"/>
      <c r="AP5" s="939" t="s">
        <v>32</v>
      </c>
      <c r="AQ5" s="940"/>
      <c r="AR5" s="940"/>
      <c r="AS5" s="940"/>
      <c r="AT5" s="941"/>
      <c r="AU5" s="939" t="s">
        <v>452</v>
      </c>
      <c r="AV5" s="940"/>
      <c r="AW5" s="940"/>
      <c r="AX5" s="940"/>
      <c r="AY5" s="946"/>
      <c r="AZ5" s="56"/>
      <c r="BA5" s="56"/>
      <c r="BB5" s="56"/>
      <c r="BC5" s="56"/>
      <c r="BD5" s="56"/>
      <c r="BE5" s="67"/>
      <c r="BF5" s="67"/>
      <c r="BG5" s="67"/>
      <c r="BH5" s="67"/>
      <c r="BI5" s="67"/>
      <c r="BJ5" s="67"/>
      <c r="BK5" s="67"/>
      <c r="BL5" s="67"/>
      <c r="BM5" s="67"/>
      <c r="BN5" s="67"/>
      <c r="BO5" s="67"/>
      <c r="BP5" s="67"/>
      <c r="BQ5" s="933" t="s">
        <v>335</v>
      </c>
      <c r="BR5" s="934"/>
      <c r="BS5" s="934"/>
      <c r="BT5" s="934"/>
      <c r="BU5" s="934"/>
      <c r="BV5" s="934"/>
      <c r="BW5" s="934"/>
      <c r="BX5" s="934"/>
      <c r="BY5" s="934"/>
      <c r="BZ5" s="934"/>
      <c r="CA5" s="934"/>
      <c r="CB5" s="934"/>
      <c r="CC5" s="934"/>
      <c r="CD5" s="934"/>
      <c r="CE5" s="934"/>
      <c r="CF5" s="934"/>
      <c r="CG5" s="935"/>
      <c r="CH5" s="939" t="s">
        <v>453</v>
      </c>
      <c r="CI5" s="940"/>
      <c r="CJ5" s="940"/>
      <c r="CK5" s="940"/>
      <c r="CL5" s="941"/>
      <c r="CM5" s="939" t="s">
        <v>441</v>
      </c>
      <c r="CN5" s="940"/>
      <c r="CO5" s="940"/>
      <c r="CP5" s="940"/>
      <c r="CQ5" s="941"/>
      <c r="CR5" s="939" t="s">
        <v>95</v>
      </c>
      <c r="CS5" s="940"/>
      <c r="CT5" s="940"/>
      <c r="CU5" s="940"/>
      <c r="CV5" s="941"/>
      <c r="CW5" s="939" t="s">
        <v>455</v>
      </c>
      <c r="CX5" s="940"/>
      <c r="CY5" s="940"/>
      <c r="CZ5" s="940"/>
      <c r="DA5" s="941"/>
      <c r="DB5" s="939" t="s">
        <v>372</v>
      </c>
      <c r="DC5" s="940"/>
      <c r="DD5" s="940"/>
      <c r="DE5" s="940"/>
      <c r="DF5" s="941"/>
      <c r="DG5" s="949" t="s">
        <v>348</v>
      </c>
      <c r="DH5" s="950"/>
      <c r="DI5" s="950"/>
      <c r="DJ5" s="950"/>
      <c r="DK5" s="951"/>
      <c r="DL5" s="949" t="s">
        <v>457</v>
      </c>
      <c r="DM5" s="950"/>
      <c r="DN5" s="950"/>
      <c r="DO5" s="950"/>
      <c r="DP5" s="951"/>
      <c r="DQ5" s="939" t="s">
        <v>394</v>
      </c>
      <c r="DR5" s="940"/>
      <c r="DS5" s="940"/>
      <c r="DT5" s="940"/>
      <c r="DU5" s="941"/>
      <c r="DV5" s="939" t="s">
        <v>452</v>
      </c>
      <c r="DW5" s="940"/>
      <c r="DX5" s="940"/>
      <c r="DY5" s="940"/>
      <c r="DZ5" s="946"/>
      <c r="EA5" s="67"/>
    </row>
    <row r="6" spans="1:131" s="47" customFormat="1" ht="26.25" customHeight="1" x14ac:dyDescent="0.2">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2">
      <c r="A7" s="51">
        <v>1</v>
      </c>
      <c r="B7" s="680" t="s">
        <v>458</v>
      </c>
      <c r="C7" s="681"/>
      <c r="D7" s="681"/>
      <c r="E7" s="681"/>
      <c r="F7" s="681"/>
      <c r="G7" s="681"/>
      <c r="H7" s="681"/>
      <c r="I7" s="681"/>
      <c r="J7" s="681"/>
      <c r="K7" s="681"/>
      <c r="L7" s="681"/>
      <c r="M7" s="681"/>
      <c r="N7" s="681"/>
      <c r="O7" s="681"/>
      <c r="P7" s="682"/>
      <c r="Q7" s="683">
        <v>14410</v>
      </c>
      <c r="R7" s="684"/>
      <c r="S7" s="684"/>
      <c r="T7" s="684"/>
      <c r="U7" s="684"/>
      <c r="V7" s="684">
        <v>13881</v>
      </c>
      <c r="W7" s="684"/>
      <c r="X7" s="684"/>
      <c r="Y7" s="684"/>
      <c r="Z7" s="684"/>
      <c r="AA7" s="684">
        <v>528</v>
      </c>
      <c r="AB7" s="684"/>
      <c r="AC7" s="684"/>
      <c r="AD7" s="684"/>
      <c r="AE7" s="685"/>
      <c r="AF7" s="686">
        <v>417</v>
      </c>
      <c r="AG7" s="687"/>
      <c r="AH7" s="687"/>
      <c r="AI7" s="687"/>
      <c r="AJ7" s="688"/>
      <c r="AK7" s="689">
        <v>148</v>
      </c>
      <c r="AL7" s="684"/>
      <c r="AM7" s="684"/>
      <c r="AN7" s="684"/>
      <c r="AO7" s="684"/>
      <c r="AP7" s="684">
        <v>9576</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t="s">
        <v>536</v>
      </c>
      <c r="BT7" s="681"/>
      <c r="BU7" s="681"/>
      <c r="BV7" s="681"/>
      <c r="BW7" s="681"/>
      <c r="BX7" s="681"/>
      <c r="BY7" s="681"/>
      <c r="BZ7" s="681"/>
      <c r="CA7" s="681"/>
      <c r="CB7" s="681"/>
      <c r="CC7" s="681"/>
      <c r="CD7" s="681"/>
      <c r="CE7" s="681"/>
      <c r="CF7" s="681"/>
      <c r="CG7" s="682"/>
      <c r="CH7" s="692">
        <v>-1</v>
      </c>
      <c r="CI7" s="693"/>
      <c r="CJ7" s="693"/>
      <c r="CK7" s="693"/>
      <c r="CL7" s="694"/>
      <c r="CM7" s="692">
        <v>68</v>
      </c>
      <c r="CN7" s="693"/>
      <c r="CO7" s="693"/>
      <c r="CP7" s="693"/>
      <c r="CQ7" s="694"/>
      <c r="CR7" s="692">
        <v>6</v>
      </c>
      <c r="CS7" s="693"/>
      <c r="CT7" s="693"/>
      <c r="CU7" s="693"/>
      <c r="CV7" s="694"/>
      <c r="CW7" s="692">
        <v>0</v>
      </c>
      <c r="CX7" s="693"/>
      <c r="CY7" s="693"/>
      <c r="CZ7" s="693"/>
      <c r="DA7" s="694"/>
      <c r="DB7" s="692">
        <v>0</v>
      </c>
      <c r="DC7" s="693"/>
      <c r="DD7" s="693"/>
      <c r="DE7" s="693"/>
      <c r="DF7" s="694"/>
      <c r="DG7" s="692">
        <v>0</v>
      </c>
      <c r="DH7" s="693"/>
      <c r="DI7" s="693"/>
      <c r="DJ7" s="693"/>
      <c r="DK7" s="694"/>
      <c r="DL7" s="692">
        <v>0</v>
      </c>
      <c r="DM7" s="693"/>
      <c r="DN7" s="693"/>
      <c r="DO7" s="693"/>
      <c r="DP7" s="694"/>
      <c r="DQ7" s="692">
        <v>0</v>
      </c>
      <c r="DR7" s="693"/>
      <c r="DS7" s="693"/>
      <c r="DT7" s="693"/>
      <c r="DU7" s="694"/>
      <c r="DV7" s="680"/>
      <c r="DW7" s="681"/>
      <c r="DX7" s="681"/>
      <c r="DY7" s="681"/>
      <c r="DZ7" s="695"/>
      <c r="EA7" s="67"/>
    </row>
    <row r="8" spans="1:131" s="47" customFormat="1" ht="26.25" customHeight="1" x14ac:dyDescent="0.2">
      <c r="A8" s="52">
        <v>2</v>
      </c>
      <c r="B8" s="696" t="s">
        <v>408</v>
      </c>
      <c r="C8" s="697"/>
      <c r="D8" s="697"/>
      <c r="E8" s="697"/>
      <c r="F8" s="697"/>
      <c r="G8" s="697"/>
      <c r="H8" s="697"/>
      <c r="I8" s="697"/>
      <c r="J8" s="697"/>
      <c r="K8" s="697"/>
      <c r="L8" s="697"/>
      <c r="M8" s="697"/>
      <c r="N8" s="697"/>
      <c r="O8" s="697"/>
      <c r="P8" s="698"/>
      <c r="Q8" s="699">
        <v>745</v>
      </c>
      <c r="R8" s="700"/>
      <c r="S8" s="700"/>
      <c r="T8" s="700"/>
      <c r="U8" s="700"/>
      <c r="V8" s="700">
        <v>656</v>
      </c>
      <c r="W8" s="700"/>
      <c r="X8" s="700"/>
      <c r="Y8" s="700"/>
      <c r="Z8" s="700"/>
      <c r="AA8" s="700">
        <v>88</v>
      </c>
      <c r="AB8" s="700"/>
      <c r="AC8" s="700"/>
      <c r="AD8" s="700"/>
      <c r="AE8" s="701"/>
      <c r="AF8" s="702" t="s">
        <v>34</v>
      </c>
      <c r="AG8" s="703"/>
      <c r="AH8" s="703"/>
      <c r="AI8" s="703"/>
      <c r="AJ8" s="704"/>
      <c r="AK8" s="705">
        <v>277</v>
      </c>
      <c r="AL8" s="700"/>
      <c r="AM8" s="700"/>
      <c r="AN8" s="700"/>
      <c r="AO8" s="700"/>
      <c r="AP8" s="700">
        <v>536</v>
      </c>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c r="BT8" s="697"/>
      <c r="BU8" s="697"/>
      <c r="BV8" s="697"/>
      <c r="BW8" s="697"/>
      <c r="BX8" s="697"/>
      <c r="BY8" s="697"/>
      <c r="BZ8" s="697"/>
      <c r="CA8" s="697"/>
      <c r="CB8" s="697"/>
      <c r="CC8" s="697"/>
      <c r="CD8" s="697"/>
      <c r="CE8" s="697"/>
      <c r="CF8" s="697"/>
      <c r="CG8" s="698"/>
      <c r="CH8" s="708"/>
      <c r="CI8" s="703"/>
      <c r="CJ8" s="703"/>
      <c r="CK8" s="703"/>
      <c r="CL8" s="709"/>
      <c r="CM8" s="708"/>
      <c r="CN8" s="703"/>
      <c r="CO8" s="703"/>
      <c r="CP8" s="703"/>
      <c r="CQ8" s="709"/>
      <c r="CR8" s="708"/>
      <c r="CS8" s="703"/>
      <c r="CT8" s="703"/>
      <c r="CU8" s="703"/>
      <c r="CV8" s="709"/>
      <c r="CW8" s="708"/>
      <c r="CX8" s="703"/>
      <c r="CY8" s="703"/>
      <c r="CZ8" s="703"/>
      <c r="DA8" s="709"/>
      <c r="DB8" s="708"/>
      <c r="DC8" s="703"/>
      <c r="DD8" s="703"/>
      <c r="DE8" s="703"/>
      <c r="DF8" s="709"/>
      <c r="DG8" s="708"/>
      <c r="DH8" s="703"/>
      <c r="DI8" s="703"/>
      <c r="DJ8" s="703"/>
      <c r="DK8" s="709"/>
      <c r="DL8" s="708"/>
      <c r="DM8" s="703"/>
      <c r="DN8" s="703"/>
      <c r="DO8" s="703"/>
      <c r="DP8" s="709"/>
      <c r="DQ8" s="708"/>
      <c r="DR8" s="703"/>
      <c r="DS8" s="703"/>
      <c r="DT8" s="703"/>
      <c r="DU8" s="709"/>
      <c r="DV8" s="696"/>
      <c r="DW8" s="697"/>
      <c r="DX8" s="697"/>
      <c r="DY8" s="697"/>
      <c r="DZ8" s="710"/>
      <c r="EA8" s="67"/>
    </row>
    <row r="9" spans="1:131" s="47" customFormat="1" ht="26.25" customHeight="1" x14ac:dyDescent="0.2">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c r="BT9" s="697"/>
      <c r="BU9" s="697"/>
      <c r="BV9" s="697"/>
      <c r="BW9" s="697"/>
      <c r="BX9" s="697"/>
      <c r="BY9" s="697"/>
      <c r="BZ9" s="697"/>
      <c r="CA9" s="697"/>
      <c r="CB9" s="697"/>
      <c r="CC9" s="697"/>
      <c r="CD9" s="697"/>
      <c r="CE9" s="697"/>
      <c r="CF9" s="697"/>
      <c r="CG9" s="698"/>
      <c r="CH9" s="708"/>
      <c r="CI9" s="703"/>
      <c r="CJ9" s="703"/>
      <c r="CK9" s="703"/>
      <c r="CL9" s="709"/>
      <c r="CM9" s="708"/>
      <c r="CN9" s="703"/>
      <c r="CO9" s="703"/>
      <c r="CP9" s="703"/>
      <c r="CQ9" s="709"/>
      <c r="CR9" s="708"/>
      <c r="CS9" s="703"/>
      <c r="CT9" s="703"/>
      <c r="CU9" s="703"/>
      <c r="CV9" s="709"/>
      <c r="CW9" s="708"/>
      <c r="CX9" s="703"/>
      <c r="CY9" s="703"/>
      <c r="CZ9" s="703"/>
      <c r="DA9" s="709"/>
      <c r="DB9" s="708"/>
      <c r="DC9" s="703"/>
      <c r="DD9" s="703"/>
      <c r="DE9" s="703"/>
      <c r="DF9" s="709"/>
      <c r="DG9" s="708"/>
      <c r="DH9" s="703"/>
      <c r="DI9" s="703"/>
      <c r="DJ9" s="703"/>
      <c r="DK9" s="709"/>
      <c r="DL9" s="708"/>
      <c r="DM9" s="703"/>
      <c r="DN9" s="703"/>
      <c r="DO9" s="703"/>
      <c r="DP9" s="709"/>
      <c r="DQ9" s="708"/>
      <c r="DR9" s="703"/>
      <c r="DS9" s="703"/>
      <c r="DT9" s="703"/>
      <c r="DU9" s="709"/>
      <c r="DV9" s="696"/>
      <c r="DW9" s="697"/>
      <c r="DX9" s="697"/>
      <c r="DY9" s="697"/>
      <c r="DZ9" s="710"/>
      <c r="EA9" s="67"/>
    </row>
    <row r="10" spans="1:131" s="47" customFormat="1" ht="26.25" customHeight="1" x14ac:dyDescent="0.2">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2">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2">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2">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2">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2">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2">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2">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2">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2">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2">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2">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2">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303</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2">
      <c r="A23" s="53" t="s">
        <v>442</v>
      </c>
      <c r="B23" s="719" t="s">
        <v>459</v>
      </c>
      <c r="C23" s="720"/>
      <c r="D23" s="720"/>
      <c r="E23" s="720"/>
      <c r="F23" s="720"/>
      <c r="G23" s="720"/>
      <c r="H23" s="720"/>
      <c r="I23" s="720"/>
      <c r="J23" s="720"/>
      <c r="K23" s="720"/>
      <c r="L23" s="720"/>
      <c r="M23" s="720"/>
      <c r="N23" s="720"/>
      <c r="O23" s="720"/>
      <c r="P23" s="721"/>
      <c r="Q23" s="722"/>
      <c r="R23" s="723"/>
      <c r="S23" s="723"/>
      <c r="T23" s="723"/>
      <c r="U23" s="723"/>
      <c r="V23" s="723"/>
      <c r="W23" s="723"/>
      <c r="X23" s="723"/>
      <c r="Y23" s="723"/>
      <c r="Z23" s="723"/>
      <c r="AA23" s="723"/>
      <c r="AB23" s="723"/>
      <c r="AC23" s="723"/>
      <c r="AD23" s="723"/>
      <c r="AE23" s="724"/>
      <c r="AF23" s="725">
        <v>417</v>
      </c>
      <c r="AG23" s="723"/>
      <c r="AH23" s="723"/>
      <c r="AI23" s="723"/>
      <c r="AJ23" s="726"/>
      <c r="AK23" s="727"/>
      <c r="AL23" s="728"/>
      <c r="AM23" s="728"/>
      <c r="AN23" s="728"/>
      <c r="AO23" s="728"/>
      <c r="AP23" s="723"/>
      <c r="AQ23" s="723"/>
      <c r="AR23" s="723"/>
      <c r="AS23" s="723"/>
      <c r="AT23" s="723"/>
      <c r="AU23" s="729"/>
      <c r="AV23" s="729"/>
      <c r="AW23" s="729"/>
      <c r="AX23" s="729"/>
      <c r="AY23" s="730"/>
      <c r="AZ23" s="731" t="s">
        <v>34</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2">
      <c r="A24" s="734" t="s">
        <v>460</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2">
      <c r="A25" s="678" t="s">
        <v>461</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2">
      <c r="A26" s="933" t="s">
        <v>448</v>
      </c>
      <c r="B26" s="934"/>
      <c r="C26" s="934"/>
      <c r="D26" s="934"/>
      <c r="E26" s="934"/>
      <c r="F26" s="934"/>
      <c r="G26" s="934"/>
      <c r="H26" s="934"/>
      <c r="I26" s="934"/>
      <c r="J26" s="934"/>
      <c r="K26" s="934"/>
      <c r="L26" s="934"/>
      <c r="M26" s="934"/>
      <c r="N26" s="934"/>
      <c r="O26" s="934"/>
      <c r="P26" s="935"/>
      <c r="Q26" s="939" t="s">
        <v>415</v>
      </c>
      <c r="R26" s="940"/>
      <c r="S26" s="940"/>
      <c r="T26" s="940"/>
      <c r="U26" s="941"/>
      <c r="V26" s="939" t="s">
        <v>454</v>
      </c>
      <c r="W26" s="940"/>
      <c r="X26" s="940"/>
      <c r="Y26" s="940"/>
      <c r="Z26" s="941"/>
      <c r="AA26" s="939" t="s">
        <v>161</v>
      </c>
      <c r="AB26" s="940"/>
      <c r="AC26" s="940"/>
      <c r="AD26" s="940"/>
      <c r="AE26" s="940"/>
      <c r="AF26" s="955" t="s">
        <v>463</v>
      </c>
      <c r="AG26" s="956"/>
      <c r="AH26" s="956"/>
      <c r="AI26" s="956"/>
      <c r="AJ26" s="957"/>
      <c r="AK26" s="940" t="s">
        <v>464</v>
      </c>
      <c r="AL26" s="940"/>
      <c r="AM26" s="940"/>
      <c r="AN26" s="940"/>
      <c r="AO26" s="941"/>
      <c r="AP26" s="939" t="s">
        <v>420</v>
      </c>
      <c r="AQ26" s="940"/>
      <c r="AR26" s="940"/>
      <c r="AS26" s="940"/>
      <c r="AT26" s="941"/>
      <c r="AU26" s="939" t="s">
        <v>466</v>
      </c>
      <c r="AV26" s="940"/>
      <c r="AW26" s="940"/>
      <c r="AX26" s="940"/>
      <c r="AY26" s="941"/>
      <c r="AZ26" s="939" t="s">
        <v>13</v>
      </c>
      <c r="BA26" s="940"/>
      <c r="BB26" s="940"/>
      <c r="BC26" s="940"/>
      <c r="BD26" s="941"/>
      <c r="BE26" s="939" t="s">
        <v>452</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2">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2">
      <c r="A28" s="54">
        <v>1</v>
      </c>
      <c r="B28" s="680" t="s">
        <v>314</v>
      </c>
      <c r="C28" s="681"/>
      <c r="D28" s="681"/>
      <c r="E28" s="681"/>
      <c r="F28" s="681"/>
      <c r="G28" s="681"/>
      <c r="H28" s="681"/>
      <c r="I28" s="681"/>
      <c r="J28" s="681"/>
      <c r="K28" s="681"/>
      <c r="L28" s="681"/>
      <c r="M28" s="681"/>
      <c r="N28" s="681"/>
      <c r="O28" s="681"/>
      <c r="P28" s="682"/>
      <c r="Q28" s="735">
        <v>2990</v>
      </c>
      <c r="R28" s="736"/>
      <c r="S28" s="736"/>
      <c r="T28" s="736"/>
      <c r="U28" s="736"/>
      <c r="V28" s="736">
        <v>2970</v>
      </c>
      <c r="W28" s="736"/>
      <c r="X28" s="736"/>
      <c r="Y28" s="736"/>
      <c r="Z28" s="736"/>
      <c r="AA28" s="736">
        <v>20</v>
      </c>
      <c r="AB28" s="736"/>
      <c r="AC28" s="736"/>
      <c r="AD28" s="736"/>
      <c r="AE28" s="737"/>
      <c r="AF28" s="738">
        <v>20</v>
      </c>
      <c r="AG28" s="736"/>
      <c r="AH28" s="736"/>
      <c r="AI28" s="736"/>
      <c r="AJ28" s="739"/>
      <c r="AK28" s="740">
        <v>280</v>
      </c>
      <c r="AL28" s="736"/>
      <c r="AM28" s="736"/>
      <c r="AN28" s="736"/>
      <c r="AO28" s="736"/>
      <c r="AP28" s="736">
        <v>0</v>
      </c>
      <c r="AQ28" s="736"/>
      <c r="AR28" s="736"/>
      <c r="AS28" s="736"/>
      <c r="AT28" s="736"/>
      <c r="AU28" s="736">
        <v>0</v>
      </c>
      <c r="AV28" s="736"/>
      <c r="AW28" s="736"/>
      <c r="AX28" s="736"/>
      <c r="AY28" s="736"/>
      <c r="AZ28" s="741" t="s">
        <v>34</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2">
      <c r="A29" s="54">
        <v>2</v>
      </c>
      <c r="B29" s="696" t="s">
        <v>469</v>
      </c>
      <c r="C29" s="697"/>
      <c r="D29" s="697"/>
      <c r="E29" s="697"/>
      <c r="F29" s="697"/>
      <c r="G29" s="697"/>
      <c r="H29" s="697"/>
      <c r="I29" s="697"/>
      <c r="J29" s="697"/>
      <c r="K29" s="697"/>
      <c r="L29" s="697"/>
      <c r="M29" s="697"/>
      <c r="N29" s="697"/>
      <c r="O29" s="697"/>
      <c r="P29" s="698"/>
      <c r="Q29" s="699">
        <v>3018</v>
      </c>
      <c r="R29" s="700"/>
      <c r="S29" s="700"/>
      <c r="T29" s="700"/>
      <c r="U29" s="700"/>
      <c r="V29" s="700">
        <v>2967</v>
      </c>
      <c r="W29" s="700"/>
      <c r="X29" s="700"/>
      <c r="Y29" s="700"/>
      <c r="Z29" s="700"/>
      <c r="AA29" s="700">
        <v>51</v>
      </c>
      <c r="AB29" s="700"/>
      <c r="AC29" s="700"/>
      <c r="AD29" s="700"/>
      <c r="AE29" s="701"/>
      <c r="AF29" s="702">
        <v>51</v>
      </c>
      <c r="AG29" s="703"/>
      <c r="AH29" s="703"/>
      <c r="AI29" s="703"/>
      <c r="AJ29" s="704"/>
      <c r="AK29" s="705">
        <v>450</v>
      </c>
      <c r="AL29" s="700"/>
      <c r="AM29" s="700"/>
      <c r="AN29" s="700"/>
      <c r="AO29" s="700"/>
      <c r="AP29" s="700">
        <v>0</v>
      </c>
      <c r="AQ29" s="700"/>
      <c r="AR29" s="700"/>
      <c r="AS29" s="700"/>
      <c r="AT29" s="700"/>
      <c r="AU29" s="700">
        <v>0</v>
      </c>
      <c r="AV29" s="700"/>
      <c r="AW29" s="700"/>
      <c r="AX29" s="700"/>
      <c r="AY29" s="700"/>
      <c r="AZ29" s="744" t="s">
        <v>34</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2">
      <c r="A30" s="54">
        <v>3</v>
      </c>
      <c r="B30" s="696" t="s">
        <v>470</v>
      </c>
      <c r="C30" s="697"/>
      <c r="D30" s="697"/>
      <c r="E30" s="697"/>
      <c r="F30" s="697"/>
      <c r="G30" s="697"/>
      <c r="H30" s="697"/>
      <c r="I30" s="697"/>
      <c r="J30" s="697"/>
      <c r="K30" s="697"/>
      <c r="L30" s="697"/>
      <c r="M30" s="697"/>
      <c r="N30" s="697"/>
      <c r="O30" s="697"/>
      <c r="P30" s="698"/>
      <c r="Q30" s="699">
        <v>628</v>
      </c>
      <c r="R30" s="700"/>
      <c r="S30" s="700"/>
      <c r="T30" s="700"/>
      <c r="U30" s="700"/>
      <c r="V30" s="700">
        <v>628</v>
      </c>
      <c r="W30" s="700"/>
      <c r="X30" s="700"/>
      <c r="Y30" s="700"/>
      <c r="Z30" s="700"/>
      <c r="AA30" s="700">
        <v>0</v>
      </c>
      <c r="AB30" s="700"/>
      <c r="AC30" s="700"/>
      <c r="AD30" s="700"/>
      <c r="AE30" s="701"/>
      <c r="AF30" s="702">
        <v>0</v>
      </c>
      <c r="AG30" s="703"/>
      <c r="AH30" s="703"/>
      <c r="AI30" s="703"/>
      <c r="AJ30" s="704"/>
      <c r="AK30" s="705">
        <v>12</v>
      </c>
      <c r="AL30" s="700"/>
      <c r="AM30" s="700"/>
      <c r="AN30" s="700"/>
      <c r="AO30" s="700"/>
      <c r="AP30" s="700">
        <v>0</v>
      </c>
      <c r="AQ30" s="700"/>
      <c r="AR30" s="700"/>
      <c r="AS30" s="700"/>
      <c r="AT30" s="700"/>
      <c r="AU30" s="700">
        <v>0</v>
      </c>
      <c r="AV30" s="700"/>
      <c r="AW30" s="700"/>
      <c r="AX30" s="700"/>
      <c r="AY30" s="700"/>
      <c r="AZ30" s="744" t="s">
        <v>34</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2">
      <c r="A31" s="54">
        <v>4</v>
      </c>
      <c r="B31" s="696" t="s">
        <v>471</v>
      </c>
      <c r="C31" s="697"/>
      <c r="D31" s="697"/>
      <c r="E31" s="697"/>
      <c r="F31" s="697"/>
      <c r="G31" s="697"/>
      <c r="H31" s="697"/>
      <c r="I31" s="697"/>
      <c r="J31" s="697"/>
      <c r="K31" s="697"/>
      <c r="L31" s="697"/>
      <c r="M31" s="697"/>
      <c r="N31" s="697"/>
      <c r="O31" s="697"/>
      <c r="P31" s="698"/>
      <c r="Q31" s="699">
        <v>639</v>
      </c>
      <c r="R31" s="700"/>
      <c r="S31" s="700"/>
      <c r="T31" s="700"/>
      <c r="U31" s="700"/>
      <c r="V31" s="700">
        <v>667</v>
      </c>
      <c r="W31" s="700"/>
      <c r="X31" s="700"/>
      <c r="Y31" s="700"/>
      <c r="Z31" s="700"/>
      <c r="AA31" s="700">
        <v>-28</v>
      </c>
      <c r="AB31" s="700"/>
      <c r="AC31" s="700"/>
      <c r="AD31" s="700"/>
      <c r="AE31" s="701"/>
      <c r="AF31" s="702">
        <v>33</v>
      </c>
      <c r="AG31" s="703"/>
      <c r="AH31" s="703"/>
      <c r="AI31" s="703"/>
      <c r="AJ31" s="704"/>
      <c r="AK31" s="705">
        <v>98</v>
      </c>
      <c r="AL31" s="700"/>
      <c r="AM31" s="700"/>
      <c r="AN31" s="700"/>
      <c r="AO31" s="700"/>
      <c r="AP31" s="700">
        <v>214</v>
      </c>
      <c r="AQ31" s="700"/>
      <c r="AR31" s="700"/>
      <c r="AS31" s="700"/>
      <c r="AT31" s="700"/>
      <c r="AU31" s="700">
        <v>120</v>
      </c>
      <c r="AV31" s="700"/>
      <c r="AW31" s="700"/>
      <c r="AX31" s="700"/>
      <c r="AY31" s="700"/>
      <c r="AZ31" s="744" t="s">
        <v>34</v>
      </c>
      <c r="BA31" s="744"/>
      <c r="BB31" s="744"/>
      <c r="BC31" s="744"/>
      <c r="BD31" s="744"/>
      <c r="BE31" s="706" t="s">
        <v>29</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2">
      <c r="A32" s="54">
        <v>5</v>
      </c>
      <c r="B32" s="696" t="s">
        <v>163</v>
      </c>
      <c r="C32" s="697"/>
      <c r="D32" s="697"/>
      <c r="E32" s="697"/>
      <c r="F32" s="697"/>
      <c r="G32" s="697"/>
      <c r="H32" s="697"/>
      <c r="I32" s="697"/>
      <c r="J32" s="697"/>
      <c r="K32" s="697"/>
      <c r="L32" s="697"/>
      <c r="M32" s="697"/>
      <c r="N32" s="697"/>
      <c r="O32" s="697"/>
      <c r="P32" s="698"/>
      <c r="Q32" s="699">
        <v>1705</v>
      </c>
      <c r="R32" s="700"/>
      <c r="S32" s="700"/>
      <c r="T32" s="700"/>
      <c r="U32" s="700"/>
      <c r="V32" s="700">
        <v>2118</v>
      </c>
      <c r="W32" s="700"/>
      <c r="X32" s="700"/>
      <c r="Y32" s="700"/>
      <c r="Z32" s="700"/>
      <c r="AA32" s="700">
        <v>-413</v>
      </c>
      <c r="AB32" s="700"/>
      <c r="AC32" s="700"/>
      <c r="AD32" s="700"/>
      <c r="AE32" s="701"/>
      <c r="AF32" s="702">
        <v>369</v>
      </c>
      <c r="AG32" s="703"/>
      <c r="AH32" s="703"/>
      <c r="AI32" s="703"/>
      <c r="AJ32" s="704"/>
      <c r="AK32" s="705">
        <v>778</v>
      </c>
      <c r="AL32" s="700"/>
      <c r="AM32" s="700"/>
      <c r="AN32" s="700"/>
      <c r="AO32" s="700"/>
      <c r="AP32" s="700">
        <v>12124</v>
      </c>
      <c r="AQ32" s="700"/>
      <c r="AR32" s="700"/>
      <c r="AS32" s="700"/>
      <c r="AT32" s="700"/>
      <c r="AU32" s="700">
        <v>10633</v>
      </c>
      <c r="AV32" s="700"/>
      <c r="AW32" s="700"/>
      <c r="AX32" s="700"/>
      <c r="AY32" s="700"/>
      <c r="AZ32" s="744" t="s">
        <v>34</v>
      </c>
      <c r="BA32" s="744"/>
      <c r="BB32" s="744"/>
      <c r="BC32" s="744"/>
      <c r="BD32" s="744"/>
      <c r="BE32" s="706" t="s">
        <v>29</v>
      </c>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2">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2">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2">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2">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2">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2">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2">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2">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2">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2">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2">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2">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2">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2">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2">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2">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2">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2">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2">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2">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2">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2">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2">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2">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2">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2">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2">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2">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2">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2">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37</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2">
      <c r="A63" s="53" t="s">
        <v>442</v>
      </c>
      <c r="B63" s="719" t="s">
        <v>74</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474</v>
      </c>
      <c r="AG63" s="723"/>
      <c r="AH63" s="723"/>
      <c r="AI63" s="723"/>
      <c r="AJ63" s="726"/>
      <c r="AK63" s="727"/>
      <c r="AL63" s="728"/>
      <c r="AM63" s="728"/>
      <c r="AN63" s="728"/>
      <c r="AO63" s="728"/>
      <c r="AP63" s="723"/>
      <c r="AQ63" s="723"/>
      <c r="AR63" s="723"/>
      <c r="AS63" s="723"/>
      <c r="AT63" s="723"/>
      <c r="AU63" s="723"/>
      <c r="AV63" s="723"/>
      <c r="AW63" s="723"/>
      <c r="AX63" s="723"/>
      <c r="AY63" s="723"/>
      <c r="AZ63" s="753"/>
      <c r="BA63" s="753"/>
      <c r="BB63" s="753"/>
      <c r="BC63" s="753"/>
      <c r="BD63" s="753"/>
      <c r="BE63" s="729"/>
      <c r="BF63" s="729"/>
      <c r="BG63" s="729"/>
      <c r="BH63" s="729"/>
      <c r="BI63" s="730"/>
      <c r="BJ63" s="731" t="s">
        <v>34</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2">
      <c r="A65" s="56" t="s">
        <v>244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2">
      <c r="A66" s="933" t="s">
        <v>222</v>
      </c>
      <c r="B66" s="934"/>
      <c r="C66" s="934"/>
      <c r="D66" s="934"/>
      <c r="E66" s="934"/>
      <c r="F66" s="934"/>
      <c r="G66" s="934"/>
      <c r="H66" s="934"/>
      <c r="I66" s="934"/>
      <c r="J66" s="934"/>
      <c r="K66" s="934"/>
      <c r="L66" s="934"/>
      <c r="M66" s="934"/>
      <c r="N66" s="934"/>
      <c r="O66" s="934"/>
      <c r="P66" s="935"/>
      <c r="Q66" s="939" t="s">
        <v>415</v>
      </c>
      <c r="R66" s="940"/>
      <c r="S66" s="940"/>
      <c r="T66" s="940"/>
      <c r="U66" s="941"/>
      <c r="V66" s="939" t="s">
        <v>454</v>
      </c>
      <c r="W66" s="940"/>
      <c r="X66" s="940"/>
      <c r="Y66" s="940"/>
      <c r="Z66" s="941"/>
      <c r="AA66" s="939" t="s">
        <v>161</v>
      </c>
      <c r="AB66" s="940"/>
      <c r="AC66" s="940"/>
      <c r="AD66" s="940"/>
      <c r="AE66" s="941"/>
      <c r="AF66" s="961" t="s">
        <v>463</v>
      </c>
      <c r="AG66" s="956"/>
      <c r="AH66" s="956"/>
      <c r="AI66" s="956"/>
      <c r="AJ66" s="962"/>
      <c r="AK66" s="939" t="s">
        <v>464</v>
      </c>
      <c r="AL66" s="934"/>
      <c r="AM66" s="934"/>
      <c r="AN66" s="934"/>
      <c r="AO66" s="935"/>
      <c r="AP66" s="939" t="s">
        <v>420</v>
      </c>
      <c r="AQ66" s="940"/>
      <c r="AR66" s="940"/>
      <c r="AS66" s="940"/>
      <c r="AT66" s="941"/>
      <c r="AU66" s="939" t="s">
        <v>472</v>
      </c>
      <c r="AV66" s="940"/>
      <c r="AW66" s="940"/>
      <c r="AX66" s="940"/>
      <c r="AY66" s="941"/>
      <c r="AZ66" s="939" t="s">
        <v>452</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2">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2">
      <c r="A68" s="51">
        <v>1</v>
      </c>
      <c r="B68" s="680" t="s">
        <v>533</v>
      </c>
      <c r="C68" s="681"/>
      <c r="D68" s="681"/>
      <c r="E68" s="681"/>
      <c r="F68" s="681"/>
      <c r="G68" s="681"/>
      <c r="H68" s="681"/>
      <c r="I68" s="681"/>
      <c r="J68" s="681"/>
      <c r="K68" s="681"/>
      <c r="L68" s="681"/>
      <c r="M68" s="681"/>
      <c r="N68" s="681"/>
      <c r="O68" s="681"/>
      <c r="P68" s="682"/>
      <c r="Q68" s="683">
        <v>0</v>
      </c>
      <c r="R68" s="684"/>
      <c r="S68" s="684"/>
      <c r="T68" s="684"/>
      <c r="U68" s="684"/>
      <c r="V68" s="684">
        <v>0</v>
      </c>
      <c r="W68" s="684"/>
      <c r="X68" s="684"/>
      <c r="Y68" s="684"/>
      <c r="Z68" s="684"/>
      <c r="AA68" s="684">
        <v>0</v>
      </c>
      <c r="AB68" s="684"/>
      <c r="AC68" s="684"/>
      <c r="AD68" s="684"/>
      <c r="AE68" s="684"/>
      <c r="AF68" s="684">
        <v>0</v>
      </c>
      <c r="AG68" s="684"/>
      <c r="AH68" s="684"/>
      <c r="AI68" s="684"/>
      <c r="AJ68" s="684"/>
      <c r="AK68" s="684">
        <v>0</v>
      </c>
      <c r="AL68" s="684"/>
      <c r="AM68" s="684"/>
      <c r="AN68" s="684"/>
      <c r="AO68" s="684"/>
      <c r="AP68" s="684">
        <v>85</v>
      </c>
      <c r="AQ68" s="684"/>
      <c r="AR68" s="684"/>
      <c r="AS68" s="684"/>
      <c r="AT68" s="684"/>
      <c r="AU68" s="684">
        <v>34</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2">
      <c r="A69" s="52">
        <v>2</v>
      </c>
      <c r="B69" s="696" t="s">
        <v>426</v>
      </c>
      <c r="C69" s="697"/>
      <c r="D69" s="697"/>
      <c r="E69" s="697"/>
      <c r="F69" s="697"/>
      <c r="G69" s="697"/>
      <c r="H69" s="697"/>
      <c r="I69" s="697"/>
      <c r="J69" s="697"/>
      <c r="K69" s="697"/>
      <c r="L69" s="697"/>
      <c r="M69" s="697"/>
      <c r="N69" s="697"/>
      <c r="O69" s="697"/>
      <c r="P69" s="698"/>
      <c r="Q69" s="699">
        <v>1156</v>
      </c>
      <c r="R69" s="700"/>
      <c r="S69" s="700"/>
      <c r="T69" s="700"/>
      <c r="U69" s="700"/>
      <c r="V69" s="700">
        <v>1014</v>
      </c>
      <c r="W69" s="700"/>
      <c r="X69" s="700"/>
      <c r="Y69" s="700"/>
      <c r="Z69" s="700"/>
      <c r="AA69" s="700">
        <v>143</v>
      </c>
      <c r="AB69" s="700"/>
      <c r="AC69" s="700"/>
      <c r="AD69" s="700"/>
      <c r="AE69" s="700"/>
      <c r="AF69" s="700">
        <v>143</v>
      </c>
      <c r="AG69" s="700"/>
      <c r="AH69" s="700"/>
      <c r="AI69" s="700"/>
      <c r="AJ69" s="700"/>
      <c r="AK69" s="700">
        <v>12</v>
      </c>
      <c r="AL69" s="700"/>
      <c r="AM69" s="700"/>
      <c r="AN69" s="700"/>
      <c r="AO69" s="700"/>
      <c r="AP69" s="700">
        <v>1719</v>
      </c>
      <c r="AQ69" s="700"/>
      <c r="AR69" s="700"/>
      <c r="AS69" s="700"/>
      <c r="AT69" s="700"/>
      <c r="AU69" s="700">
        <v>0</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2">
      <c r="A70" s="52">
        <v>3</v>
      </c>
      <c r="B70" s="696" t="s">
        <v>498</v>
      </c>
      <c r="C70" s="697"/>
      <c r="D70" s="697"/>
      <c r="E70" s="697"/>
      <c r="F70" s="697"/>
      <c r="G70" s="697"/>
      <c r="H70" s="697"/>
      <c r="I70" s="697"/>
      <c r="J70" s="697"/>
      <c r="K70" s="697"/>
      <c r="L70" s="697"/>
      <c r="M70" s="697"/>
      <c r="N70" s="697"/>
      <c r="O70" s="697"/>
      <c r="P70" s="698"/>
      <c r="Q70" s="699">
        <v>2800</v>
      </c>
      <c r="R70" s="700"/>
      <c r="S70" s="700"/>
      <c r="T70" s="700"/>
      <c r="U70" s="700"/>
      <c r="V70" s="700">
        <v>2743</v>
      </c>
      <c r="W70" s="700"/>
      <c r="X70" s="700"/>
      <c r="Y70" s="700"/>
      <c r="Z70" s="700"/>
      <c r="AA70" s="700">
        <v>57</v>
      </c>
      <c r="AB70" s="700"/>
      <c r="AC70" s="700"/>
      <c r="AD70" s="700"/>
      <c r="AE70" s="700"/>
      <c r="AF70" s="700">
        <v>57</v>
      </c>
      <c r="AG70" s="700"/>
      <c r="AH70" s="700"/>
      <c r="AI70" s="700"/>
      <c r="AJ70" s="700"/>
      <c r="AK70" s="700">
        <v>0</v>
      </c>
      <c r="AL70" s="700"/>
      <c r="AM70" s="700"/>
      <c r="AN70" s="700"/>
      <c r="AO70" s="700"/>
      <c r="AP70" s="700">
        <v>27</v>
      </c>
      <c r="AQ70" s="700"/>
      <c r="AR70" s="700"/>
      <c r="AS70" s="700"/>
      <c r="AT70" s="700"/>
      <c r="AU70" s="700">
        <v>4</v>
      </c>
      <c r="AV70" s="700"/>
      <c r="AW70" s="700"/>
      <c r="AX70" s="700"/>
      <c r="AY70" s="700"/>
      <c r="AZ70" s="706"/>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2">
      <c r="A71" s="52">
        <v>4</v>
      </c>
      <c r="B71" s="696" t="s">
        <v>534</v>
      </c>
      <c r="C71" s="697"/>
      <c r="D71" s="697"/>
      <c r="E71" s="697"/>
      <c r="F71" s="697"/>
      <c r="G71" s="697"/>
      <c r="H71" s="697"/>
      <c r="I71" s="697"/>
      <c r="J71" s="697"/>
      <c r="K71" s="697"/>
      <c r="L71" s="697"/>
      <c r="M71" s="697"/>
      <c r="N71" s="697"/>
      <c r="O71" s="697"/>
      <c r="P71" s="698"/>
      <c r="Q71" s="699">
        <v>785</v>
      </c>
      <c r="R71" s="700"/>
      <c r="S71" s="700"/>
      <c r="T71" s="700"/>
      <c r="U71" s="700"/>
      <c r="V71" s="700">
        <v>370</v>
      </c>
      <c r="W71" s="700"/>
      <c r="X71" s="700"/>
      <c r="Y71" s="700"/>
      <c r="Z71" s="700"/>
      <c r="AA71" s="700">
        <v>414</v>
      </c>
      <c r="AB71" s="700"/>
      <c r="AC71" s="700"/>
      <c r="AD71" s="700"/>
      <c r="AE71" s="700"/>
      <c r="AF71" s="700">
        <v>414</v>
      </c>
      <c r="AG71" s="700"/>
      <c r="AH71" s="700"/>
      <c r="AI71" s="700"/>
      <c r="AJ71" s="700"/>
      <c r="AK71" s="700">
        <v>0</v>
      </c>
      <c r="AL71" s="700"/>
      <c r="AM71" s="700"/>
      <c r="AN71" s="700"/>
      <c r="AO71" s="700"/>
      <c r="AP71" s="700">
        <v>0</v>
      </c>
      <c r="AQ71" s="700"/>
      <c r="AR71" s="700"/>
      <c r="AS71" s="700"/>
      <c r="AT71" s="700"/>
      <c r="AU71" s="700">
        <v>0</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2">
      <c r="A72" s="52">
        <v>5</v>
      </c>
      <c r="B72" s="696" t="s">
        <v>535</v>
      </c>
      <c r="C72" s="697"/>
      <c r="D72" s="697"/>
      <c r="E72" s="697"/>
      <c r="F72" s="697"/>
      <c r="G72" s="697"/>
      <c r="H72" s="697"/>
      <c r="I72" s="697"/>
      <c r="J72" s="697"/>
      <c r="K72" s="697"/>
      <c r="L72" s="697"/>
      <c r="M72" s="697"/>
      <c r="N72" s="697"/>
      <c r="O72" s="697"/>
      <c r="P72" s="698"/>
      <c r="Q72" s="699">
        <v>906481</v>
      </c>
      <c r="R72" s="700"/>
      <c r="S72" s="700"/>
      <c r="T72" s="700"/>
      <c r="U72" s="700"/>
      <c r="V72" s="700">
        <v>887687</v>
      </c>
      <c r="W72" s="700"/>
      <c r="X72" s="700"/>
      <c r="Y72" s="700"/>
      <c r="Z72" s="700"/>
      <c r="AA72" s="700">
        <v>18794</v>
      </c>
      <c r="AB72" s="700"/>
      <c r="AC72" s="700"/>
      <c r="AD72" s="700"/>
      <c r="AE72" s="700"/>
      <c r="AF72" s="700">
        <v>18794</v>
      </c>
      <c r="AG72" s="700"/>
      <c r="AH72" s="700"/>
      <c r="AI72" s="700"/>
      <c r="AJ72" s="700"/>
      <c r="AK72" s="700">
        <v>9782</v>
      </c>
      <c r="AL72" s="700"/>
      <c r="AM72" s="700"/>
      <c r="AN72" s="700"/>
      <c r="AO72" s="700"/>
      <c r="AP72" s="700">
        <v>0</v>
      </c>
      <c r="AQ72" s="700"/>
      <c r="AR72" s="700"/>
      <c r="AS72" s="700"/>
      <c r="AT72" s="700"/>
      <c r="AU72" s="700">
        <v>0</v>
      </c>
      <c r="AV72" s="700"/>
      <c r="AW72" s="700"/>
      <c r="AX72" s="700"/>
      <c r="AY72" s="700"/>
      <c r="AZ72" s="706"/>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2">
      <c r="A73" s="52">
        <v>6</v>
      </c>
      <c r="B73" s="696"/>
      <c r="C73" s="697"/>
      <c r="D73" s="697"/>
      <c r="E73" s="697"/>
      <c r="F73" s="697"/>
      <c r="G73" s="697"/>
      <c r="H73" s="697"/>
      <c r="I73" s="697"/>
      <c r="J73" s="697"/>
      <c r="K73" s="697"/>
      <c r="L73" s="697"/>
      <c r="M73" s="697"/>
      <c r="N73" s="697"/>
      <c r="O73" s="697"/>
      <c r="P73" s="698"/>
      <c r="Q73" s="699"/>
      <c r="R73" s="700"/>
      <c r="S73" s="700"/>
      <c r="T73" s="700"/>
      <c r="U73" s="700"/>
      <c r="V73" s="700"/>
      <c r="W73" s="700"/>
      <c r="X73" s="700"/>
      <c r="Y73" s="700"/>
      <c r="Z73" s="700"/>
      <c r="AA73" s="700"/>
      <c r="AB73" s="700"/>
      <c r="AC73" s="700"/>
      <c r="AD73" s="700"/>
      <c r="AE73" s="700"/>
      <c r="AF73" s="700"/>
      <c r="AG73" s="700"/>
      <c r="AH73" s="700"/>
      <c r="AI73" s="700"/>
      <c r="AJ73" s="700"/>
      <c r="AK73" s="700"/>
      <c r="AL73" s="700"/>
      <c r="AM73" s="700"/>
      <c r="AN73" s="700"/>
      <c r="AO73" s="700"/>
      <c r="AP73" s="700"/>
      <c r="AQ73" s="700"/>
      <c r="AR73" s="700"/>
      <c r="AS73" s="700"/>
      <c r="AT73" s="700"/>
      <c r="AU73" s="700"/>
      <c r="AV73" s="700"/>
      <c r="AW73" s="700"/>
      <c r="AX73" s="700"/>
      <c r="AY73" s="700"/>
      <c r="AZ73" s="706"/>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2">
      <c r="A74" s="52">
        <v>7</v>
      </c>
      <c r="B74" s="696"/>
      <c r="C74" s="697"/>
      <c r="D74" s="697"/>
      <c r="E74" s="697"/>
      <c r="F74" s="697"/>
      <c r="G74" s="697"/>
      <c r="H74" s="697"/>
      <c r="I74" s="697"/>
      <c r="J74" s="697"/>
      <c r="K74" s="697"/>
      <c r="L74" s="697"/>
      <c r="M74" s="697"/>
      <c r="N74" s="697"/>
      <c r="O74" s="697"/>
      <c r="P74" s="698"/>
      <c r="Q74" s="699"/>
      <c r="R74" s="700"/>
      <c r="S74" s="700"/>
      <c r="T74" s="700"/>
      <c r="U74" s="700"/>
      <c r="V74" s="700"/>
      <c r="W74" s="700"/>
      <c r="X74" s="700"/>
      <c r="Y74" s="700"/>
      <c r="Z74" s="700"/>
      <c r="AA74" s="700"/>
      <c r="AB74" s="700"/>
      <c r="AC74" s="700"/>
      <c r="AD74" s="700"/>
      <c r="AE74" s="700"/>
      <c r="AF74" s="700"/>
      <c r="AG74" s="700"/>
      <c r="AH74" s="700"/>
      <c r="AI74" s="700"/>
      <c r="AJ74" s="700"/>
      <c r="AK74" s="700"/>
      <c r="AL74" s="700"/>
      <c r="AM74" s="700"/>
      <c r="AN74" s="700"/>
      <c r="AO74" s="700"/>
      <c r="AP74" s="700"/>
      <c r="AQ74" s="700"/>
      <c r="AR74" s="700"/>
      <c r="AS74" s="700"/>
      <c r="AT74" s="700"/>
      <c r="AU74" s="700"/>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2">
      <c r="A75" s="52">
        <v>8</v>
      </c>
      <c r="B75" s="696"/>
      <c r="C75" s="697"/>
      <c r="D75" s="697"/>
      <c r="E75" s="697"/>
      <c r="F75" s="697"/>
      <c r="G75" s="697"/>
      <c r="H75" s="697"/>
      <c r="I75" s="697"/>
      <c r="J75" s="697"/>
      <c r="K75" s="697"/>
      <c r="L75" s="697"/>
      <c r="M75" s="697"/>
      <c r="N75" s="697"/>
      <c r="O75" s="697"/>
      <c r="P75" s="698"/>
      <c r="Q75" s="708"/>
      <c r="R75" s="703"/>
      <c r="S75" s="703"/>
      <c r="T75" s="703"/>
      <c r="U75" s="705"/>
      <c r="V75" s="701"/>
      <c r="W75" s="703"/>
      <c r="X75" s="703"/>
      <c r="Y75" s="703"/>
      <c r="Z75" s="705"/>
      <c r="AA75" s="701"/>
      <c r="AB75" s="703"/>
      <c r="AC75" s="703"/>
      <c r="AD75" s="703"/>
      <c r="AE75" s="705"/>
      <c r="AF75" s="701"/>
      <c r="AG75" s="703"/>
      <c r="AH75" s="703"/>
      <c r="AI75" s="703"/>
      <c r="AJ75" s="705"/>
      <c r="AK75" s="701"/>
      <c r="AL75" s="703"/>
      <c r="AM75" s="703"/>
      <c r="AN75" s="703"/>
      <c r="AO75" s="705"/>
      <c r="AP75" s="701"/>
      <c r="AQ75" s="703"/>
      <c r="AR75" s="703"/>
      <c r="AS75" s="703"/>
      <c r="AT75" s="705"/>
      <c r="AU75" s="701"/>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2">
      <c r="A76" s="52">
        <v>9</v>
      </c>
      <c r="B76" s="696"/>
      <c r="C76" s="697"/>
      <c r="D76" s="697"/>
      <c r="E76" s="697"/>
      <c r="F76" s="697"/>
      <c r="G76" s="697"/>
      <c r="H76" s="697"/>
      <c r="I76" s="697"/>
      <c r="J76" s="697"/>
      <c r="K76" s="697"/>
      <c r="L76" s="697"/>
      <c r="M76" s="697"/>
      <c r="N76" s="697"/>
      <c r="O76" s="697"/>
      <c r="P76" s="698"/>
      <c r="Q76" s="708"/>
      <c r="R76" s="703"/>
      <c r="S76" s="703"/>
      <c r="T76" s="703"/>
      <c r="U76" s="705"/>
      <c r="V76" s="701"/>
      <c r="W76" s="703"/>
      <c r="X76" s="703"/>
      <c r="Y76" s="703"/>
      <c r="Z76" s="705"/>
      <c r="AA76" s="701"/>
      <c r="AB76" s="703"/>
      <c r="AC76" s="703"/>
      <c r="AD76" s="703"/>
      <c r="AE76" s="705"/>
      <c r="AF76" s="701"/>
      <c r="AG76" s="703"/>
      <c r="AH76" s="703"/>
      <c r="AI76" s="703"/>
      <c r="AJ76" s="705"/>
      <c r="AK76" s="701"/>
      <c r="AL76" s="703"/>
      <c r="AM76" s="703"/>
      <c r="AN76" s="703"/>
      <c r="AO76" s="705"/>
      <c r="AP76" s="701"/>
      <c r="AQ76" s="703"/>
      <c r="AR76" s="703"/>
      <c r="AS76" s="703"/>
      <c r="AT76" s="705"/>
      <c r="AU76" s="701"/>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2">
      <c r="A77" s="52">
        <v>10</v>
      </c>
      <c r="B77" s="696"/>
      <c r="C77" s="697"/>
      <c r="D77" s="697"/>
      <c r="E77" s="697"/>
      <c r="F77" s="697"/>
      <c r="G77" s="697"/>
      <c r="H77" s="697"/>
      <c r="I77" s="697"/>
      <c r="J77" s="697"/>
      <c r="K77" s="697"/>
      <c r="L77" s="697"/>
      <c r="M77" s="697"/>
      <c r="N77" s="697"/>
      <c r="O77" s="697"/>
      <c r="P77" s="698"/>
      <c r="Q77" s="708"/>
      <c r="R77" s="703"/>
      <c r="S77" s="703"/>
      <c r="T77" s="703"/>
      <c r="U77" s="705"/>
      <c r="V77" s="701"/>
      <c r="W77" s="703"/>
      <c r="X77" s="703"/>
      <c r="Y77" s="703"/>
      <c r="Z77" s="705"/>
      <c r="AA77" s="701"/>
      <c r="AB77" s="703"/>
      <c r="AC77" s="703"/>
      <c r="AD77" s="703"/>
      <c r="AE77" s="705"/>
      <c r="AF77" s="701"/>
      <c r="AG77" s="703"/>
      <c r="AH77" s="703"/>
      <c r="AI77" s="703"/>
      <c r="AJ77" s="705"/>
      <c r="AK77" s="701"/>
      <c r="AL77" s="703"/>
      <c r="AM77" s="703"/>
      <c r="AN77" s="703"/>
      <c r="AO77" s="705"/>
      <c r="AP77" s="701"/>
      <c r="AQ77" s="703"/>
      <c r="AR77" s="703"/>
      <c r="AS77" s="703"/>
      <c r="AT77" s="705"/>
      <c r="AU77" s="701"/>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2">
      <c r="A78" s="52">
        <v>11</v>
      </c>
      <c r="B78" s="696"/>
      <c r="C78" s="697"/>
      <c r="D78" s="697"/>
      <c r="E78" s="697"/>
      <c r="F78" s="697"/>
      <c r="G78" s="697"/>
      <c r="H78" s="697"/>
      <c r="I78" s="697"/>
      <c r="J78" s="697"/>
      <c r="K78" s="697"/>
      <c r="L78" s="697"/>
      <c r="M78" s="697"/>
      <c r="N78" s="697"/>
      <c r="O78" s="697"/>
      <c r="P78" s="698"/>
      <c r="Q78" s="699"/>
      <c r="R78" s="700"/>
      <c r="S78" s="700"/>
      <c r="T78" s="700"/>
      <c r="U78" s="700"/>
      <c r="V78" s="700"/>
      <c r="W78" s="700"/>
      <c r="X78" s="700"/>
      <c r="Y78" s="700"/>
      <c r="Z78" s="700"/>
      <c r="AA78" s="700"/>
      <c r="AB78" s="700"/>
      <c r="AC78" s="700"/>
      <c r="AD78" s="700"/>
      <c r="AE78" s="700"/>
      <c r="AF78" s="700"/>
      <c r="AG78" s="700"/>
      <c r="AH78" s="700"/>
      <c r="AI78" s="700"/>
      <c r="AJ78" s="700"/>
      <c r="AK78" s="700"/>
      <c r="AL78" s="700"/>
      <c r="AM78" s="700"/>
      <c r="AN78" s="700"/>
      <c r="AO78" s="700"/>
      <c r="AP78" s="700"/>
      <c r="AQ78" s="700"/>
      <c r="AR78" s="700"/>
      <c r="AS78" s="700"/>
      <c r="AT78" s="700"/>
      <c r="AU78" s="700"/>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2">
      <c r="A79" s="52">
        <v>12</v>
      </c>
      <c r="B79" s="696"/>
      <c r="C79" s="697"/>
      <c r="D79" s="697"/>
      <c r="E79" s="697"/>
      <c r="F79" s="697"/>
      <c r="G79" s="697"/>
      <c r="H79" s="697"/>
      <c r="I79" s="697"/>
      <c r="J79" s="697"/>
      <c r="K79" s="697"/>
      <c r="L79" s="697"/>
      <c r="M79" s="697"/>
      <c r="N79" s="697"/>
      <c r="O79" s="697"/>
      <c r="P79" s="698"/>
      <c r="Q79" s="699"/>
      <c r="R79" s="700"/>
      <c r="S79" s="700"/>
      <c r="T79" s="700"/>
      <c r="U79" s="700"/>
      <c r="V79" s="700"/>
      <c r="W79" s="700"/>
      <c r="X79" s="700"/>
      <c r="Y79" s="700"/>
      <c r="Z79" s="700"/>
      <c r="AA79" s="700"/>
      <c r="AB79" s="700"/>
      <c r="AC79" s="700"/>
      <c r="AD79" s="700"/>
      <c r="AE79" s="700"/>
      <c r="AF79" s="700"/>
      <c r="AG79" s="700"/>
      <c r="AH79" s="700"/>
      <c r="AI79" s="700"/>
      <c r="AJ79" s="700"/>
      <c r="AK79" s="700"/>
      <c r="AL79" s="700"/>
      <c r="AM79" s="700"/>
      <c r="AN79" s="700"/>
      <c r="AO79" s="700"/>
      <c r="AP79" s="700"/>
      <c r="AQ79" s="700"/>
      <c r="AR79" s="700"/>
      <c r="AS79" s="700"/>
      <c r="AT79" s="700"/>
      <c r="AU79" s="700"/>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2">
      <c r="A80" s="52">
        <v>13</v>
      </c>
      <c r="B80" s="696"/>
      <c r="C80" s="697"/>
      <c r="D80" s="697"/>
      <c r="E80" s="697"/>
      <c r="F80" s="697"/>
      <c r="G80" s="697"/>
      <c r="H80" s="697"/>
      <c r="I80" s="697"/>
      <c r="J80" s="697"/>
      <c r="K80" s="697"/>
      <c r="L80" s="697"/>
      <c r="M80" s="697"/>
      <c r="N80" s="697"/>
      <c r="O80" s="697"/>
      <c r="P80" s="698"/>
      <c r="Q80" s="699"/>
      <c r="R80" s="700"/>
      <c r="S80" s="700"/>
      <c r="T80" s="700"/>
      <c r="U80" s="700"/>
      <c r="V80" s="700"/>
      <c r="W80" s="700"/>
      <c r="X80" s="700"/>
      <c r="Y80" s="700"/>
      <c r="Z80" s="700"/>
      <c r="AA80" s="700"/>
      <c r="AB80" s="700"/>
      <c r="AC80" s="700"/>
      <c r="AD80" s="700"/>
      <c r="AE80" s="700"/>
      <c r="AF80" s="700"/>
      <c r="AG80" s="700"/>
      <c r="AH80" s="700"/>
      <c r="AI80" s="700"/>
      <c r="AJ80" s="700"/>
      <c r="AK80" s="700"/>
      <c r="AL80" s="700"/>
      <c r="AM80" s="700"/>
      <c r="AN80" s="700"/>
      <c r="AO80" s="700"/>
      <c r="AP80" s="700"/>
      <c r="AQ80" s="700"/>
      <c r="AR80" s="700"/>
      <c r="AS80" s="700"/>
      <c r="AT80" s="700"/>
      <c r="AU80" s="700"/>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2">
      <c r="A81" s="52">
        <v>14</v>
      </c>
      <c r="B81" s="696"/>
      <c r="C81" s="697"/>
      <c r="D81" s="697"/>
      <c r="E81" s="697"/>
      <c r="F81" s="697"/>
      <c r="G81" s="697"/>
      <c r="H81" s="697"/>
      <c r="I81" s="697"/>
      <c r="J81" s="697"/>
      <c r="K81" s="697"/>
      <c r="L81" s="697"/>
      <c r="M81" s="697"/>
      <c r="N81" s="697"/>
      <c r="O81" s="697"/>
      <c r="P81" s="698"/>
      <c r="Q81" s="699"/>
      <c r="R81" s="700"/>
      <c r="S81" s="700"/>
      <c r="T81" s="700"/>
      <c r="U81" s="700"/>
      <c r="V81" s="700"/>
      <c r="W81" s="700"/>
      <c r="X81" s="700"/>
      <c r="Y81" s="700"/>
      <c r="Z81" s="700"/>
      <c r="AA81" s="700"/>
      <c r="AB81" s="700"/>
      <c r="AC81" s="700"/>
      <c r="AD81" s="700"/>
      <c r="AE81" s="700"/>
      <c r="AF81" s="700"/>
      <c r="AG81" s="700"/>
      <c r="AH81" s="700"/>
      <c r="AI81" s="700"/>
      <c r="AJ81" s="700"/>
      <c r="AK81" s="700"/>
      <c r="AL81" s="700"/>
      <c r="AM81" s="700"/>
      <c r="AN81" s="700"/>
      <c r="AO81" s="700"/>
      <c r="AP81" s="700"/>
      <c r="AQ81" s="700"/>
      <c r="AR81" s="700"/>
      <c r="AS81" s="700"/>
      <c r="AT81" s="700"/>
      <c r="AU81" s="700"/>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2">
      <c r="A82" s="52">
        <v>15</v>
      </c>
      <c r="B82" s="696"/>
      <c r="C82" s="697"/>
      <c r="D82" s="697"/>
      <c r="E82" s="697"/>
      <c r="F82" s="697"/>
      <c r="G82" s="697"/>
      <c r="H82" s="697"/>
      <c r="I82" s="697"/>
      <c r="J82" s="697"/>
      <c r="K82" s="697"/>
      <c r="L82" s="697"/>
      <c r="M82" s="697"/>
      <c r="N82" s="697"/>
      <c r="O82" s="697"/>
      <c r="P82" s="698"/>
      <c r="Q82" s="699"/>
      <c r="R82" s="700"/>
      <c r="S82" s="700"/>
      <c r="T82" s="700"/>
      <c r="U82" s="700"/>
      <c r="V82" s="700"/>
      <c r="W82" s="700"/>
      <c r="X82" s="700"/>
      <c r="Y82" s="700"/>
      <c r="Z82" s="700"/>
      <c r="AA82" s="700"/>
      <c r="AB82" s="700"/>
      <c r="AC82" s="700"/>
      <c r="AD82" s="700"/>
      <c r="AE82" s="700"/>
      <c r="AF82" s="700"/>
      <c r="AG82" s="700"/>
      <c r="AH82" s="700"/>
      <c r="AI82" s="700"/>
      <c r="AJ82" s="700"/>
      <c r="AK82" s="700"/>
      <c r="AL82" s="700"/>
      <c r="AM82" s="700"/>
      <c r="AN82" s="700"/>
      <c r="AO82" s="700"/>
      <c r="AP82" s="700"/>
      <c r="AQ82" s="700"/>
      <c r="AR82" s="700"/>
      <c r="AS82" s="700"/>
      <c r="AT82" s="700"/>
      <c r="AU82" s="700"/>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2">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2">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2">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2">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2">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2">
      <c r="A88" s="53" t="s">
        <v>442</v>
      </c>
      <c r="B88" s="719" t="s">
        <v>329</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c r="AG88" s="723"/>
      <c r="AH88" s="723"/>
      <c r="AI88" s="723"/>
      <c r="AJ88" s="723"/>
      <c r="AK88" s="728"/>
      <c r="AL88" s="728"/>
      <c r="AM88" s="728"/>
      <c r="AN88" s="728"/>
      <c r="AO88" s="728"/>
      <c r="AP88" s="723"/>
      <c r="AQ88" s="723"/>
      <c r="AR88" s="723"/>
      <c r="AS88" s="723"/>
      <c r="AT88" s="723"/>
      <c r="AU88" s="723"/>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442</v>
      </c>
      <c r="BR102" s="719" t="s">
        <v>473</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c r="CS102" s="732"/>
      <c r="CT102" s="732"/>
      <c r="CU102" s="732"/>
      <c r="CV102" s="772"/>
      <c r="CW102" s="771"/>
      <c r="CX102" s="732"/>
      <c r="CY102" s="732"/>
      <c r="CZ102" s="732"/>
      <c r="DA102" s="772"/>
      <c r="DB102" s="771"/>
      <c r="DC102" s="732"/>
      <c r="DD102" s="732"/>
      <c r="DE102" s="732"/>
      <c r="DF102" s="772"/>
      <c r="DG102" s="771"/>
      <c r="DH102" s="732"/>
      <c r="DI102" s="732"/>
      <c r="DJ102" s="732"/>
      <c r="DK102" s="772"/>
      <c r="DL102" s="771"/>
      <c r="DM102" s="732"/>
      <c r="DN102" s="732"/>
      <c r="DO102" s="732"/>
      <c r="DP102" s="772"/>
      <c r="DQ102" s="771"/>
      <c r="DR102" s="732"/>
      <c r="DS102" s="732"/>
      <c r="DT102" s="732"/>
      <c r="DU102" s="772"/>
      <c r="DV102" s="719"/>
      <c r="DW102" s="720"/>
      <c r="DX102" s="720"/>
      <c r="DY102" s="720"/>
      <c r="DZ102" s="77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474</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475</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6" t="s">
        <v>477</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479</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2">
      <c r="A109" s="779" t="s">
        <v>480</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416</v>
      </c>
      <c r="AB109" s="780"/>
      <c r="AC109" s="780"/>
      <c r="AD109" s="780"/>
      <c r="AE109" s="781"/>
      <c r="AF109" s="782" t="s">
        <v>482</v>
      </c>
      <c r="AG109" s="780"/>
      <c r="AH109" s="780"/>
      <c r="AI109" s="780"/>
      <c r="AJ109" s="781"/>
      <c r="AK109" s="782" t="s">
        <v>396</v>
      </c>
      <c r="AL109" s="780"/>
      <c r="AM109" s="780"/>
      <c r="AN109" s="780"/>
      <c r="AO109" s="781"/>
      <c r="AP109" s="782" t="s">
        <v>483</v>
      </c>
      <c r="AQ109" s="780"/>
      <c r="AR109" s="780"/>
      <c r="AS109" s="780"/>
      <c r="AT109" s="783"/>
      <c r="AU109" s="779" t="s">
        <v>480</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416</v>
      </c>
      <c r="BR109" s="780"/>
      <c r="BS109" s="780"/>
      <c r="BT109" s="780"/>
      <c r="BU109" s="781"/>
      <c r="BV109" s="782" t="s">
        <v>482</v>
      </c>
      <c r="BW109" s="780"/>
      <c r="BX109" s="780"/>
      <c r="BY109" s="780"/>
      <c r="BZ109" s="781"/>
      <c r="CA109" s="782" t="s">
        <v>396</v>
      </c>
      <c r="CB109" s="780"/>
      <c r="CC109" s="780"/>
      <c r="CD109" s="780"/>
      <c r="CE109" s="781"/>
      <c r="CF109" s="784" t="s">
        <v>483</v>
      </c>
      <c r="CG109" s="784"/>
      <c r="CH109" s="784"/>
      <c r="CI109" s="784"/>
      <c r="CJ109" s="784"/>
      <c r="CK109" s="782" t="s">
        <v>484</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416</v>
      </c>
      <c r="DH109" s="780"/>
      <c r="DI109" s="780"/>
      <c r="DJ109" s="780"/>
      <c r="DK109" s="781"/>
      <c r="DL109" s="782" t="s">
        <v>482</v>
      </c>
      <c r="DM109" s="780"/>
      <c r="DN109" s="780"/>
      <c r="DO109" s="780"/>
      <c r="DP109" s="781"/>
      <c r="DQ109" s="782" t="s">
        <v>396</v>
      </c>
      <c r="DR109" s="780"/>
      <c r="DS109" s="780"/>
      <c r="DT109" s="780"/>
      <c r="DU109" s="781"/>
      <c r="DV109" s="782" t="s">
        <v>483</v>
      </c>
      <c r="DW109" s="780"/>
      <c r="DX109" s="780"/>
      <c r="DY109" s="780"/>
      <c r="DZ109" s="783"/>
    </row>
    <row r="110" spans="1:131" s="48" customFormat="1" ht="26.25" customHeight="1" x14ac:dyDescent="0.2">
      <c r="A110" s="785" t="s">
        <v>233</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1364460</v>
      </c>
      <c r="AB110" s="789"/>
      <c r="AC110" s="789"/>
      <c r="AD110" s="789"/>
      <c r="AE110" s="790"/>
      <c r="AF110" s="791">
        <v>1287837</v>
      </c>
      <c r="AG110" s="789"/>
      <c r="AH110" s="789"/>
      <c r="AI110" s="789"/>
      <c r="AJ110" s="790"/>
      <c r="AK110" s="791">
        <v>1210341</v>
      </c>
      <c r="AL110" s="789"/>
      <c r="AM110" s="789"/>
      <c r="AN110" s="789"/>
      <c r="AO110" s="790"/>
      <c r="AP110" s="792">
        <v>16.3</v>
      </c>
      <c r="AQ110" s="793"/>
      <c r="AR110" s="793"/>
      <c r="AS110" s="793"/>
      <c r="AT110" s="794"/>
      <c r="AU110" s="997" t="s">
        <v>109</v>
      </c>
      <c r="AV110" s="998"/>
      <c r="AW110" s="998"/>
      <c r="AX110" s="998"/>
      <c r="AY110" s="998"/>
      <c r="AZ110" s="795" t="s">
        <v>275</v>
      </c>
      <c r="BA110" s="786"/>
      <c r="BB110" s="786"/>
      <c r="BC110" s="786"/>
      <c r="BD110" s="786"/>
      <c r="BE110" s="786"/>
      <c r="BF110" s="786"/>
      <c r="BG110" s="786"/>
      <c r="BH110" s="786"/>
      <c r="BI110" s="786"/>
      <c r="BJ110" s="786"/>
      <c r="BK110" s="786"/>
      <c r="BL110" s="786"/>
      <c r="BM110" s="786"/>
      <c r="BN110" s="786"/>
      <c r="BO110" s="786"/>
      <c r="BP110" s="787"/>
      <c r="BQ110" s="796">
        <v>11250518</v>
      </c>
      <c r="BR110" s="797"/>
      <c r="BS110" s="797"/>
      <c r="BT110" s="797"/>
      <c r="BU110" s="797"/>
      <c r="BV110" s="797">
        <v>10490416</v>
      </c>
      <c r="BW110" s="797"/>
      <c r="BX110" s="797"/>
      <c r="BY110" s="797"/>
      <c r="BZ110" s="797"/>
      <c r="CA110" s="797">
        <v>10111753</v>
      </c>
      <c r="CB110" s="797"/>
      <c r="CC110" s="797"/>
      <c r="CD110" s="797"/>
      <c r="CE110" s="797"/>
      <c r="CF110" s="798">
        <v>136.4</v>
      </c>
      <c r="CG110" s="799"/>
      <c r="CH110" s="799"/>
      <c r="CI110" s="799"/>
      <c r="CJ110" s="799"/>
      <c r="CK110" s="1003" t="s">
        <v>103</v>
      </c>
      <c r="CL110" s="1004"/>
      <c r="CM110" s="795" t="s">
        <v>485</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34</v>
      </c>
      <c r="DH110" s="797"/>
      <c r="DI110" s="797"/>
      <c r="DJ110" s="797"/>
      <c r="DK110" s="797"/>
      <c r="DL110" s="797" t="s">
        <v>34</v>
      </c>
      <c r="DM110" s="797"/>
      <c r="DN110" s="797"/>
      <c r="DO110" s="797"/>
      <c r="DP110" s="797"/>
      <c r="DQ110" s="797" t="s">
        <v>34</v>
      </c>
      <c r="DR110" s="797"/>
      <c r="DS110" s="797"/>
      <c r="DT110" s="797"/>
      <c r="DU110" s="797"/>
      <c r="DV110" s="800" t="s">
        <v>34</v>
      </c>
      <c r="DW110" s="800"/>
      <c r="DX110" s="800"/>
      <c r="DY110" s="800"/>
      <c r="DZ110" s="801"/>
    </row>
    <row r="111" spans="1:131" s="48" customFormat="1" ht="26.25" customHeight="1" x14ac:dyDescent="0.2">
      <c r="A111" s="802" t="s">
        <v>374</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34</v>
      </c>
      <c r="AB111" s="805"/>
      <c r="AC111" s="805"/>
      <c r="AD111" s="805"/>
      <c r="AE111" s="806"/>
      <c r="AF111" s="807" t="s">
        <v>34</v>
      </c>
      <c r="AG111" s="805"/>
      <c r="AH111" s="805"/>
      <c r="AI111" s="805"/>
      <c r="AJ111" s="806"/>
      <c r="AK111" s="807" t="s">
        <v>34</v>
      </c>
      <c r="AL111" s="805"/>
      <c r="AM111" s="805"/>
      <c r="AN111" s="805"/>
      <c r="AO111" s="806"/>
      <c r="AP111" s="808" t="s">
        <v>34</v>
      </c>
      <c r="AQ111" s="809"/>
      <c r="AR111" s="809"/>
      <c r="AS111" s="809"/>
      <c r="AT111" s="810"/>
      <c r="AU111" s="999"/>
      <c r="AV111" s="1000"/>
      <c r="AW111" s="1000"/>
      <c r="AX111" s="1000"/>
      <c r="AY111" s="1000"/>
      <c r="AZ111" s="811" t="s">
        <v>486</v>
      </c>
      <c r="BA111" s="812"/>
      <c r="BB111" s="812"/>
      <c r="BC111" s="812"/>
      <c r="BD111" s="812"/>
      <c r="BE111" s="812"/>
      <c r="BF111" s="812"/>
      <c r="BG111" s="812"/>
      <c r="BH111" s="812"/>
      <c r="BI111" s="812"/>
      <c r="BJ111" s="812"/>
      <c r="BK111" s="812"/>
      <c r="BL111" s="812"/>
      <c r="BM111" s="812"/>
      <c r="BN111" s="812"/>
      <c r="BO111" s="812"/>
      <c r="BP111" s="813"/>
      <c r="BQ111" s="814" t="s">
        <v>34</v>
      </c>
      <c r="BR111" s="815"/>
      <c r="BS111" s="815"/>
      <c r="BT111" s="815"/>
      <c r="BU111" s="815"/>
      <c r="BV111" s="815" t="s">
        <v>34</v>
      </c>
      <c r="BW111" s="815"/>
      <c r="BX111" s="815"/>
      <c r="BY111" s="815"/>
      <c r="BZ111" s="815"/>
      <c r="CA111" s="815" t="s">
        <v>34</v>
      </c>
      <c r="CB111" s="815"/>
      <c r="CC111" s="815"/>
      <c r="CD111" s="815"/>
      <c r="CE111" s="815"/>
      <c r="CF111" s="816" t="s">
        <v>34</v>
      </c>
      <c r="CG111" s="817"/>
      <c r="CH111" s="817"/>
      <c r="CI111" s="817"/>
      <c r="CJ111" s="817"/>
      <c r="CK111" s="1005"/>
      <c r="CL111" s="1006"/>
      <c r="CM111" s="811" t="s">
        <v>456</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34</v>
      </c>
      <c r="DH111" s="815"/>
      <c r="DI111" s="815"/>
      <c r="DJ111" s="815"/>
      <c r="DK111" s="815"/>
      <c r="DL111" s="815" t="s">
        <v>34</v>
      </c>
      <c r="DM111" s="815"/>
      <c r="DN111" s="815"/>
      <c r="DO111" s="815"/>
      <c r="DP111" s="815"/>
      <c r="DQ111" s="815" t="s">
        <v>34</v>
      </c>
      <c r="DR111" s="815"/>
      <c r="DS111" s="815"/>
      <c r="DT111" s="815"/>
      <c r="DU111" s="815"/>
      <c r="DV111" s="818" t="s">
        <v>34</v>
      </c>
      <c r="DW111" s="818"/>
      <c r="DX111" s="818"/>
      <c r="DY111" s="818"/>
      <c r="DZ111" s="819"/>
    </row>
    <row r="112" spans="1:131" s="48" customFormat="1" ht="26.25" customHeight="1" x14ac:dyDescent="0.2">
      <c r="A112" s="966" t="s">
        <v>481</v>
      </c>
      <c r="B112" s="967"/>
      <c r="C112" s="812" t="s">
        <v>23</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34</v>
      </c>
      <c r="AB112" s="805"/>
      <c r="AC112" s="805"/>
      <c r="AD112" s="805"/>
      <c r="AE112" s="806"/>
      <c r="AF112" s="807" t="s">
        <v>34</v>
      </c>
      <c r="AG112" s="805"/>
      <c r="AH112" s="805"/>
      <c r="AI112" s="805"/>
      <c r="AJ112" s="806"/>
      <c r="AK112" s="807" t="s">
        <v>34</v>
      </c>
      <c r="AL112" s="805"/>
      <c r="AM112" s="805"/>
      <c r="AN112" s="805"/>
      <c r="AO112" s="806"/>
      <c r="AP112" s="808" t="s">
        <v>34</v>
      </c>
      <c r="AQ112" s="809"/>
      <c r="AR112" s="809"/>
      <c r="AS112" s="809"/>
      <c r="AT112" s="810"/>
      <c r="AU112" s="999"/>
      <c r="AV112" s="1000"/>
      <c r="AW112" s="1000"/>
      <c r="AX112" s="1000"/>
      <c r="AY112" s="1000"/>
      <c r="AZ112" s="811" t="s">
        <v>487</v>
      </c>
      <c r="BA112" s="812"/>
      <c r="BB112" s="812"/>
      <c r="BC112" s="812"/>
      <c r="BD112" s="812"/>
      <c r="BE112" s="812"/>
      <c r="BF112" s="812"/>
      <c r="BG112" s="812"/>
      <c r="BH112" s="812"/>
      <c r="BI112" s="812"/>
      <c r="BJ112" s="812"/>
      <c r="BK112" s="812"/>
      <c r="BL112" s="812"/>
      <c r="BM112" s="812"/>
      <c r="BN112" s="812"/>
      <c r="BO112" s="812"/>
      <c r="BP112" s="813"/>
      <c r="BQ112" s="814">
        <v>13239929</v>
      </c>
      <c r="BR112" s="815"/>
      <c r="BS112" s="815"/>
      <c r="BT112" s="815"/>
      <c r="BU112" s="815"/>
      <c r="BV112" s="815">
        <v>13107068</v>
      </c>
      <c r="BW112" s="815"/>
      <c r="BX112" s="815"/>
      <c r="BY112" s="815"/>
      <c r="BZ112" s="815"/>
      <c r="CA112" s="815">
        <v>12516835</v>
      </c>
      <c r="CB112" s="815"/>
      <c r="CC112" s="815"/>
      <c r="CD112" s="815"/>
      <c r="CE112" s="815"/>
      <c r="CF112" s="816">
        <v>168.9</v>
      </c>
      <c r="CG112" s="817"/>
      <c r="CH112" s="817"/>
      <c r="CI112" s="817"/>
      <c r="CJ112" s="817"/>
      <c r="CK112" s="1005"/>
      <c r="CL112" s="1006"/>
      <c r="CM112" s="811" t="s">
        <v>488</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34</v>
      </c>
      <c r="DH112" s="815"/>
      <c r="DI112" s="815"/>
      <c r="DJ112" s="815"/>
      <c r="DK112" s="815"/>
      <c r="DL112" s="815" t="s">
        <v>34</v>
      </c>
      <c r="DM112" s="815"/>
      <c r="DN112" s="815"/>
      <c r="DO112" s="815"/>
      <c r="DP112" s="815"/>
      <c r="DQ112" s="815" t="s">
        <v>34</v>
      </c>
      <c r="DR112" s="815"/>
      <c r="DS112" s="815"/>
      <c r="DT112" s="815"/>
      <c r="DU112" s="815"/>
      <c r="DV112" s="818" t="s">
        <v>34</v>
      </c>
      <c r="DW112" s="818"/>
      <c r="DX112" s="818"/>
      <c r="DY112" s="818"/>
      <c r="DZ112" s="819"/>
    </row>
    <row r="113" spans="1:130" s="48" customFormat="1" ht="26.25" customHeight="1" x14ac:dyDescent="0.2">
      <c r="A113" s="968"/>
      <c r="B113" s="969"/>
      <c r="C113" s="812" t="s">
        <v>69</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1029728</v>
      </c>
      <c r="AB113" s="805"/>
      <c r="AC113" s="805"/>
      <c r="AD113" s="805"/>
      <c r="AE113" s="806"/>
      <c r="AF113" s="807">
        <v>1093294</v>
      </c>
      <c r="AG113" s="805"/>
      <c r="AH113" s="805"/>
      <c r="AI113" s="805"/>
      <c r="AJ113" s="806"/>
      <c r="AK113" s="807">
        <v>973716</v>
      </c>
      <c r="AL113" s="805"/>
      <c r="AM113" s="805"/>
      <c r="AN113" s="805"/>
      <c r="AO113" s="806"/>
      <c r="AP113" s="808">
        <v>13.1</v>
      </c>
      <c r="AQ113" s="809"/>
      <c r="AR113" s="809"/>
      <c r="AS113" s="809"/>
      <c r="AT113" s="810"/>
      <c r="AU113" s="999"/>
      <c r="AV113" s="1000"/>
      <c r="AW113" s="1000"/>
      <c r="AX113" s="1000"/>
      <c r="AY113" s="1000"/>
      <c r="AZ113" s="811" t="s">
        <v>489</v>
      </c>
      <c r="BA113" s="812"/>
      <c r="BB113" s="812"/>
      <c r="BC113" s="812"/>
      <c r="BD113" s="812"/>
      <c r="BE113" s="812"/>
      <c r="BF113" s="812"/>
      <c r="BG113" s="812"/>
      <c r="BH113" s="812"/>
      <c r="BI113" s="812"/>
      <c r="BJ113" s="812"/>
      <c r="BK113" s="812"/>
      <c r="BL113" s="812"/>
      <c r="BM113" s="812"/>
      <c r="BN113" s="812"/>
      <c r="BO113" s="812"/>
      <c r="BP113" s="813"/>
      <c r="BQ113" s="814">
        <v>56032</v>
      </c>
      <c r="BR113" s="815"/>
      <c r="BS113" s="815"/>
      <c r="BT113" s="815"/>
      <c r="BU113" s="815"/>
      <c r="BV113" s="815">
        <v>44309</v>
      </c>
      <c r="BW113" s="815"/>
      <c r="BX113" s="815"/>
      <c r="BY113" s="815"/>
      <c r="BZ113" s="815"/>
      <c r="CA113" s="815">
        <v>38133</v>
      </c>
      <c r="CB113" s="815"/>
      <c r="CC113" s="815"/>
      <c r="CD113" s="815"/>
      <c r="CE113" s="815"/>
      <c r="CF113" s="816">
        <v>0.5</v>
      </c>
      <c r="CG113" s="817"/>
      <c r="CH113" s="817"/>
      <c r="CI113" s="817"/>
      <c r="CJ113" s="817"/>
      <c r="CK113" s="1005"/>
      <c r="CL113" s="1006"/>
      <c r="CM113" s="811" t="s">
        <v>60</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34</v>
      </c>
      <c r="DH113" s="805"/>
      <c r="DI113" s="805"/>
      <c r="DJ113" s="805"/>
      <c r="DK113" s="806"/>
      <c r="DL113" s="807" t="s">
        <v>34</v>
      </c>
      <c r="DM113" s="805"/>
      <c r="DN113" s="805"/>
      <c r="DO113" s="805"/>
      <c r="DP113" s="806"/>
      <c r="DQ113" s="807" t="s">
        <v>34</v>
      </c>
      <c r="DR113" s="805"/>
      <c r="DS113" s="805"/>
      <c r="DT113" s="805"/>
      <c r="DU113" s="806"/>
      <c r="DV113" s="808" t="s">
        <v>34</v>
      </c>
      <c r="DW113" s="809"/>
      <c r="DX113" s="809"/>
      <c r="DY113" s="809"/>
      <c r="DZ113" s="810"/>
    </row>
    <row r="114" spans="1:130" s="48" customFormat="1" ht="26.25" customHeight="1" x14ac:dyDescent="0.2">
      <c r="A114" s="968"/>
      <c r="B114" s="969"/>
      <c r="C114" s="812" t="s">
        <v>422</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7082</v>
      </c>
      <c r="AB114" s="805"/>
      <c r="AC114" s="805"/>
      <c r="AD114" s="805"/>
      <c r="AE114" s="806"/>
      <c r="AF114" s="807">
        <v>6671</v>
      </c>
      <c r="AG114" s="805"/>
      <c r="AH114" s="805"/>
      <c r="AI114" s="805"/>
      <c r="AJ114" s="806"/>
      <c r="AK114" s="807">
        <v>6374</v>
      </c>
      <c r="AL114" s="805"/>
      <c r="AM114" s="805"/>
      <c r="AN114" s="805"/>
      <c r="AO114" s="806"/>
      <c r="AP114" s="808">
        <v>0.1</v>
      </c>
      <c r="AQ114" s="809"/>
      <c r="AR114" s="809"/>
      <c r="AS114" s="809"/>
      <c r="AT114" s="810"/>
      <c r="AU114" s="999"/>
      <c r="AV114" s="1000"/>
      <c r="AW114" s="1000"/>
      <c r="AX114" s="1000"/>
      <c r="AY114" s="1000"/>
      <c r="AZ114" s="811" t="s">
        <v>491</v>
      </c>
      <c r="BA114" s="812"/>
      <c r="BB114" s="812"/>
      <c r="BC114" s="812"/>
      <c r="BD114" s="812"/>
      <c r="BE114" s="812"/>
      <c r="BF114" s="812"/>
      <c r="BG114" s="812"/>
      <c r="BH114" s="812"/>
      <c r="BI114" s="812"/>
      <c r="BJ114" s="812"/>
      <c r="BK114" s="812"/>
      <c r="BL114" s="812"/>
      <c r="BM114" s="812"/>
      <c r="BN114" s="812"/>
      <c r="BO114" s="812"/>
      <c r="BP114" s="813"/>
      <c r="BQ114" s="814">
        <v>1247214</v>
      </c>
      <c r="BR114" s="815"/>
      <c r="BS114" s="815"/>
      <c r="BT114" s="815"/>
      <c r="BU114" s="815"/>
      <c r="BV114" s="815">
        <v>1296765</v>
      </c>
      <c r="BW114" s="815"/>
      <c r="BX114" s="815"/>
      <c r="BY114" s="815"/>
      <c r="BZ114" s="815"/>
      <c r="CA114" s="815">
        <v>1315385</v>
      </c>
      <c r="CB114" s="815"/>
      <c r="CC114" s="815"/>
      <c r="CD114" s="815"/>
      <c r="CE114" s="815"/>
      <c r="CF114" s="816">
        <v>17.7</v>
      </c>
      <c r="CG114" s="817"/>
      <c r="CH114" s="817"/>
      <c r="CI114" s="817"/>
      <c r="CJ114" s="817"/>
      <c r="CK114" s="1005"/>
      <c r="CL114" s="1006"/>
      <c r="CM114" s="811" t="s">
        <v>63</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34</v>
      </c>
      <c r="DH114" s="805"/>
      <c r="DI114" s="805"/>
      <c r="DJ114" s="805"/>
      <c r="DK114" s="806"/>
      <c r="DL114" s="807" t="s">
        <v>34</v>
      </c>
      <c r="DM114" s="805"/>
      <c r="DN114" s="805"/>
      <c r="DO114" s="805"/>
      <c r="DP114" s="806"/>
      <c r="DQ114" s="807" t="s">
        <v>34</v>
      </c>
      <c r="DR114" s="805"/>
      <c r="DS114" s="805"/>
      <c r="DT114" s="805"/>
      <c r="DU114" s="806"/>
      <c r="DV114" s="808" t="s">
        <v>34</v>
      </c>
      <c r="DW114" s="809"/>
      <c r="DX114" s="809"/>
      <c r="DY114" s="809"/>
      <c r="DZ114" s="810"/>
    </row>
    <row r="115" spans="1:130" s="48" customFormat="1" ht="26.25" customHeight="1" x14ac:dyDescent="0.2">
      <c r="A115" s="968"/>
      <c r="B115" s="969"/>
      <c r="C115" s="812" t="s">
        <v>401</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t="s">
        <v>34</v>
      </c>
      <c r="AB115" s="805"/>
      <c r="AC115" s="805"/>
      <c r="AD115" s="805"/>
      <c r="AE115" s="806"/>
      <c r="AF115" s="807" t="s">
        <v>34</v>
      </c>
      <c r="AG115" s="805"/>
      <c r="AH115" s="805"/>
      <c r="AI115" s="805"/>
      <c r="AJ115" s="806"/>
      <c r="AK115" s="807" t="s">
        <v>34</v>
      </c>
      <c r="AL115" s="805"/>
      <c r="AM115" s="805"/>
      <c r="AN115" s="805"/>
      <c r="AO115" s="806"/>
      <c r="AP115" s="808" t="s">
        <v>34</v>
      </c>
      <c r="AQ115" s="809"/>
      <c r="AR115" s="809"/>
      <c r="AS115" s="809"/>
      <c r="AT115" s="810"/>
      <c r="AU115" s="999"/>
      <c r="AV115" s="1000"/>
      <c r="AW115" s="1000"/>
      <c r="AX115" s="1000"/>
      <c r="AY115" s="1000"/>
      <c r="AZ115" s="811" t="s">
        <v>465</v>
      </c>
      <c r="BA115" s="812"/>
      <c r="BB115" s="812"/>
      <c r="BC115" s="812"/>
      <c r="BD115" s="812"/>
      <c r="BE115" s="812"/>
      <c r="BF115" s="812"/>
      <c r="BG115" s="812"/>
      <c r="BH115" s="812"/>
      <c r="BI115" s="812"/>
      <c r="BJ115" s="812"/>
      <c r="BK115" s="812"/>
      <c r="BL115" s="812"/>
      <c r="BM115" s="812"/>
      <c r="BN115" s="812"/>
      <c r="BO115" s="812"/>
      <c r="BP115" s="813"/>
      <c r="BQ115" s="814" t="s">
        <v>34</v>
      </c>
      <c r="BR115" s="815"/>
      <c r="BS115" s="815"/>
      <c r="BT115" s="815"/>
      <c r="BU115" s="815"/>
      <c r="BV115" s="815" t="s">
        <v>34</v>
      </c>
      <c r="BW115" s="815"/>
      <c r="BX115" s="815"/>
      <c r="BY115" s="815"/>
      <c r="BZ115" s="815"/>
      <c r="CA115" s="815" t="s">
        <v>34</v>
      </c>
      <c r="CB115" s="815"/>
      <c r="CC115" s="815"/>
      <c r="CD115" s="815"/>
      <c r="CE115" s="815"/>
      <c r="CF115" s="816" t="s">
        <v>34</v>
      </c>
      <c r="CG115" s="817"/>
      <c r="CH115" s="817"/>
      <c r="CI115" s="817"/>
      <c r="CJ115" s="817"/>
      <c r="CK115" s="1005"/>
      <c r="CL115" s="1006"/>
      <c r="CM115" s="811" t="s">
        <v>235</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34</v>
      </c>
      <c r="DH115" s="805"/>
      <c r="DI115" s="805"/>
      <c r="DJ115" s="805"/>
      <c r="DK115" s="806"/>
      <c r="DL115" s="807" t="s">
        <v>34</v>
      </c>
      <c r="DM115" s="805"/>
      <c r="DN115" s="805"/>
      <c r="DO115" s="805"/>
      <c r="DP115" s="806"/>
      <c r="DQ115" s="807" t="s">
        <v>34</v>
      </c>
      <c r="DR115" s="805"/>
      <c r="DS115" s="805"/>
      <c r="DT115" s="805"/>
      <c r="DU115" s="806"/>
      <c r="DV115" s="808" t="s">
        <v>34</v>
      </c>
      <c r="DW115" s="809"/>
      <c r="DX115" s="809"/>
      <c r="DY115" s="809"/>
      <c r="DZ115" s="810"/>
    </row>
    <row r="116" spans="1:130" s="48" customFormat="1" ht="26.25" customHeight="1" x14ac:dyDescent="0.2">
      <c r="A116" s="970"/>
      <c r="B116" s="971"/>
      <c r="C116" s="820" t="s">
        <v>287</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34</v>
      </c>
      <c r="AB116" s="805"/>
      <c r="AC116" s="805"/>
      <c r="AD116" s="805"/>
      <c r="AE116" s="806"/>
      <c r="AF116" s="807" t="s">
        <v>34</v>
      </c>
      <c r="AG116" s="805"/>
      <c r="AH116" s="805"/>
      <c r="AI116" s="805"/>
      <c r="AJ116" s="806"/>
      <c r="AK116" s="807" t="s">
        <v>34</v>
      </c>
      <c r="AL116" s="805"/>
      <c r="AM116" s="805"/>
      <c r="AN116" s="805"/>
      <c r="AO116" s="806"/>
      <c r="AP116" s="808" t="s">
        <v>34</v>
      </c>
      <c r="AQ116" s="809"/>
      <c r="AR116" s="809"/>
      <c r="AS116" s="809"/>
      <c r="AT116" s="810"/>
      <c r="AU116" s="999"/>
      <c r="AV116" s="1000"/>
      <c r="AW116" s="1000"/>
      <c r="AX116" s="1000"/>
      <c r="AY116" s="1000"/>
      <c r="AZ116" s="822" t="s">
        <v>337</v>
      </c>
      <c r="BA116" s="823"/>
      <c r="BB116" s="823"/>
      <c r="BC116" s="823"/>
      <c r="BD116" s="823"/>
      <c r="BE116" s="823"/>
      <c r="BF116" s="823"/>
      <c r="BG116" s="823"/>
      <c r="BH116" s="823"/>
      <c r="BI116" s="823"/>
      <c r="BJ116" s="823"/>
      <c r="BK116" s="823"/>
      <c r="BL116" s="823"/>
      <c r="BM116" s="823"/>
      <c r="BN116" s="823"/>
      <c r="BO116" s="823"/>
      <c r="BP116" s="824"/>
      <c r="BQ116" s="814" t="s">
        <v>34</v>
      </c>
      <c r="BR116" s="815"/>
      <c r="BS116" s="815"/>
      <c r="BT116" s="815"/>
      <c r="BU116" s="815"/>
      <c r="BV116" s="815" t="s">
        <v>34</v>
      </c>
      <c r="BW116" s="815"/>
      <c r="BX116" s="815"/>
      <c r="BY116" s="815"/>
      <c r="BZ116" s="815"/>
      <c r="CA116" s="815" t="s">
        <v>34</v>
      </c>
      <c r="CB116" s="815"/>
      <c r="CC116" s="815"/>
      <c r="CD116" s="815"/>
      <c r="CE116" s="815"/>
      <c r="CF116" s="816" t="s">
        <v>34</v>
      </c>
      <c r="CG116" s="817"/>
      <c r="CH116" s="817"/>
      <c r="CI116" s="817"/>
      <c r="CJ116" s="817"/>
      <c r="CK116" s="1005"/>
      <c r="CL116" s="1006"/>
      <c r="CM116" s="811" t="s">
        <v>492</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34</v>
      </c>
      <c r="DH116" s="805"/>
      <c r="DI116" s="805"/>
      <c r="DJ116" s="805"/>
      <c r="DK116" s="806"/>
      <c r="DL116" s="807" t="s">
        <v>34</v>
      </c>
      <c r="DM116" s="805"/>
      <c r="DN116" s="805"/>
      <c r="DO116" s="805"/>
      <c r="DP116" s="806"/>
      <c r="DQ116" s="807" t="s">
        <v>34</v>
      </c>
      <c r="DR116" s="805"/>
      <c r="DS116" s="805"/>
      <c r="DT116" s="805"/>
      <c r="DU116" s="806"/>
      <c r="DV116" s="808" t="s">
        <v>34</v>
      </c>
      <c r="DW116" s="809"/>
      <c r="DX116" s="809"/>
      <c r="DY116" s="809"/>
      <c r="DZ116" s="810"/>
    </row>
    <row r="117" spans="1:130" s="48" customFormat="1" ht="26.25" customHeight="1" x14ac:dyDescent="0.2">
      <c r="A117" s="779" t="s">
        <v>91</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494</v>
      </c>
      <c r="Z117" s="781"/>
      <c r="AA117" s="826">
        <v>2401270</v>
      </c>
      <c r="AB117" s="827"/>
      <c r="AC117" s="827"/>
      <c r="AD117" s="827"/>
      <c r="AE117" s="828"/>
      <c r="AF117" s="829">
        <v>2387802</v>
      </c>
      <c r="AG117" s="827"/>
      <c r="AH117" s="827"/>
      <c r="AI117" s="827"/>
      <c r="AJ117" s="828"/>
      <c r="AK117" s="829">
        <v>2190431</v>
      </c>
      <c r="AL117" s="827"/>
      <c r="AM117" s="827"/>
      <c r="AN117" s="827"/>
      <c r="AO117" s="828"/>
      <c r="AP117" s="830"/>
      <c r="AQ117" s="831"/>
      <c r="AR117" s="831"/>
      <c r="AS117" s="831"/>
      <c r="AT117" s="832"/>
      <c r="AU117" s="999"/>
      <c r="AV117" s="1000"/>
      <c r="AW117" s="1000"/>
      <c r="AX117" s="1000"/>
      <c r="AY117" s="1000"/>
      <c r="AZ117" s="833" t="s">
        <v>309</v>
      </c>
      <c r="BA117" s="834"/>
      <c r="BB117" s="834"/>
      <c r="BC117" s="834"/>
      <c r="BD117" s="834"/>
      <c r="BE117" s="834"/>
      <c r="BF117" s="834"/>
      <c r="BG117" s="834"/>
      <c r="BH117" s="834"/>
      <c r="BI117" s="834"/>
      <c r="BJ117" s="834"/>
      <c r="BK117" s="834"/>
      <c r="BL117" s="834"/>
      <c r="BM117" s="834"/>
      <c r="BN117" s="834"/>
      <c r="BO117" s="834"/>
      <c r="BP117" s="835"/>
      <c r="BQ117" s="814" t="s">
        <v>34</v>
      </c>
      <c r="BR117" s="815"/>
      <c r="BS117" s="815"/>
      <c r="BT117" s="815"/>
      <c r="BU117" s="815"/>
      <c r="BV117" s="815" t="s">
        <v>34</v>
      </c>
      <c r="BW117" s="815"/>
      <c r="BX117" s="815"/>
      <c r="BY117" s="815"/>
      <c r="BZ117" s="815"/>
      <c r="CA117" s="815" t="s">
        <v>34</v>
      </c>
      <c r="CB117" s="815"/>
      <c r="CC117" s="815"/>
      <c r="CD117" s="815"/>
      <c r="CE117" s="815"/>
      <c r="CF117" s="816" t="s">
        <v>34</v>
      </c>
      <c r="CG117" s="817"/>
      <c r="CH117" s="817"/>
      <c r="CI117" s="817"/>
      <c r="CJ117" s="817"/>
      <c r="CK117" s="1005"/>
      <c r="CL117" s="1006"/>
      <c r="CM117" s="811" t="s">
        <v>430</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34</v>
      </c>
      <c r="DH117" s="805"/>
      <c r="DI117" s="805"/>
      <c r="DJ117" s="805"/>
      <c r="DK117" s="806"/>
      <c r="DL117" s="807" t="s">
        <v>34</v>
      </c>
      <c r="DM117" s="805"/>
      <c r="DN117" s="805"/>
      <c r="DO117" s="805"/>
      <c r="DP117" s="806"/>
      <c r="DQ117" s="807" t="s">
        <v>34</v>
      </c>
      <c r="DR117" s="805"/>
      <c r="DS117" s="805"/>
      <c r="DT117" s="805"/>
      <c r="DU117" s="806"/>
      <c r="DV117" s="808" t="s">
        <v>34</v>
      </c>
      <c r="DW117" s="809"/>
      <c r="DX117" s="809"/>
      <c r="DY117" s="809"/>
      <c r="DZ117" s="810"/>
    </row>
    <row r="118" spans="1:130" s="48" customFormat="1" ht="26.25" customHeight="1" x14ac:dyDescent="0.2">
      <c r="A118" s="779" t="s">
        <v>484</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416</v>
      </c>
      <c r="AB118" s="780"/>
      <c r="AC118" s="780"/>
      <c r="AD118" s="780"/>
      <c r="AE118" s="781"/>
      <c r="AF118" s="782" t="s">
        <v>482</v>
      </c>
      <c r="AG118" s="780"/>
      <c r="AH118" s="780"/>
      <c r="AI118" s="780"/>
      <c r="AJ118" s="781"/>
      <c r="AK118" s="782" t="s">
        <v>396</v>
      </c>
      <c r="AL118" s="780"/>
      <c r="AM118" s="780"/>
      <c r="AN118" s="780"/>
      <c r="AO118" s="781"/>
      <c r="AP118" s="782" t="s">
        <v>483</v>
      </c>
      <c r="AQ118" s="780"/>
      <c r="AR118" s="780"/>
      <c r="AS118" s="780"/>
      <c r="AT118" s="783"/>
      <c r="AU118" s="999"/>
      <c r="AV118" s="1000"/>
      <c r="AW118" s="1000"/>
      <c r="AX118" s="1000"/>
      <c r="AY118" s="1000"/>
      <c r="AZ118" s="836" t="s">
        <v>437</v>
      </c>
      <c r="BA118" s="820"/>
      <c r="BB118" s="820"/>
      <c r="BC118" s="820"/>
      <c r="BD118" s="820"/>
      <c r="BE118" s="820"/>
      <c r="BF118" s="820"/>
      <c r="BG118" s="820"/>
      <c r="BH118" s="820"/>
      <c r="BI118" s="820"/>
      <c r="BJ118" s="820"/>
      <c r="BK118" s="820"/>
      <c r="BL118" s="820"/>
      <c r="BM118" s="820"/>
      <c r="BN118" s="820"/>
      <c r="BO118" s="820"/>
      <c r="BP118" s="821"/>
      <c r="BQ118" s="837" t="s">
        <v>34</v>
      </c>
      <c r="BR118" s="838"/>
      <c r="BS118" s="838"/>
      <c r="BT118" s="838"/>
      <c r="BU118" s="838"/>
      <c r="BV118" s="838" t="s">
        <v>34</v>
      </c>
      <c r="BW118" s="838"/>
      <c r="BX118" s="838"/>
      <c r="BY118" s="838"/>
      <c r="BZ118" s="838"/>
      <c r="CA118" s="838" t="s">
        <v>34</v>
      </c>
      <c r="CB118" s="838"/>
      <c r="CC118" s="838"/>
      <c r="CD118" s="838"/>
      <c r="CE118" s="838"/>
      <c r="CF118" s="816" t="s">
        <v>34</v>
      </c>
      <c r="CG118" s="817"/>
      <c r="CH118" s="817"/>
      <c r="CI118" s="817"/>
      <c r="CJ118" s="817"/>
      <c r="CK118" s="1005"/>
      <c r="CL118" s="1006"/>
      <c r="CM118" s="811" t="s">
        <v>169</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34</v>
      </c>
      <c r="DH118" s="805"/>
      <c r="DI118" s="805"/>
      <c r="DJ118" s="805"/>
      <c r="DK118" s="806"/>
      <c r="DL118" s="807" t="s">
        <v>34</v>
      </c>
      <c r="DM118" s="805"/>
      <c r="DN118" s="805"/>
      <c r="DO118" s="805"/>
      <c r="DP118" s="806"/>
      <c r="DQ118" s="807" t="s">
        <v>34</v>
      </c>
      <c r="DR118" s="805"/>
      <c r="DS118" s="805"/>
      <c r="DT118" s="805"/>
      <c r="DU118" s="806"/>
      <c r="DV118" s="808" t="s">
        <v>34</v>
      </c>
      <c r="DW118" s="809"/>
      <c r="DX118" s="809"/>
      <c r="DY118" s="809"/>
      <c r="DZ118" s="810"/>
    </row>
    <row r="119" spans="1:130" s="48" customFormat="1" ht="26.25" customHeight="1" x14ac:dyDescent="0.2">
      <c r="A119" s="1009" t="s">
        <v>103</v>
      </c>
      <c r="B119" s="1004"/>
      <c r="C119" s="795" t="s">
        <v>485</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34</v>
      </c>
      <c r="AB119" s="789"/>
      <c r="AC119" s="789"/>
      <c r="AD119" s="789"/>
      <c r="AE119" s="790"/>
      <c r="AF119" s="791" t="s">
        <v>34</v>
      </c>
      <c r="AG119" s="789"/>
      <c r="AH119" s="789"/>
      <c r="AI119" s="789"/>
      <c r="AJ119" s="790"/>
      <c r="AK119" s="791" t="s">
        <v>34</v>
      </c>
      <c r="AL119" s="789"/>
      <c r="AM119" s="789"/>
      <c r="AN119" s="789"/>
      <c r="AO119" s="790"/>
      <c r="AP119" s="792" t="s">
        <v>34</v>
      </c>
      <c r="AQ119" s="793"/>
      <c r="AR119" s="793"/>
      <c r="AS119" s="793"/>
      <c r="AT119" s="794"/>
      <c r="AU119" s="1001"/>
      <c r="AV119" s="1002"/>
      <c r="AW119" s="1002"/>
      <c r="AX119" s="1002"/>
      <c r="AY119" s="1002"/>
      <c r="AZ119" s="69" t="s">
        <v>91</v>
      </c>
      <c r="BA119" s="69"/>
      <c r="BB119" s="69"/>
      <c r="BC119" s="69"/>
      <c r="BD119" s="69"/>
      <c r="BE119" s="69"/>
      <c r="BF119" s="69"/>
      <c r="BG119" s="69"/>
      <c r="BH119" s="69"/>
      <c r="BI119" s="69"/>
      <c r="BJ119" s="69"/>
      <c r="BK119" s="69"/>
      <c r="BL119" s="69"/>
      <c r="BM119" s="69"/>
      <c r="BN119" s="69"/>
      <c r="BO119" s="825" t="s">
        <v>495</v>
      </c>
      <c r="BP119" s="839"/>
      <c r="BQ119" s="837">
        <v>25793693</v>
      </c>
      <c r="BR119" s="838"/>
      <c r="BS119" s="838"/>
      <c r="BT119" s="838"/>
      <c r="BU119" s="838"/>
      <c r="BV119" s="838">
        <v>24938558</v>
      </c>
      <c r="BW119" s="838"/>
      <c r="BX119" s="838"/>
      <c r="BY119" s="838"/>
      <c r="BZ119" s="838"/>
      <c r="CA119" s="838">
        <v>23982106</v>
      </c>
      <c r="CB119" s="838"/>
      <c r="CC119" s="838"/>
      <c r="CD119" s="838"/>
      <c r="CE119" s="838"/>
      <c r="CF119" s="840"/>
      <c r="CG119" s="841"/>
      <c r="CH119" s="841"/>
      <c r="CI119" s="841"/>
      <c r="CJ119" s="842"/>
      <c r="CK119" s="1007"/>
      <c r="CL119" s="1008"/>
      <c r="CM119" s="836" t="s">
        <v>496</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t="s">
        <v>34</v>
      </c>
      <c r="DH119" s="844"/>
      <c r="DI119" s="844"/>
      <c r="DJ119" s="844"/>
      <c r="DK119" s="845"/>
      <c r="DL119" s="846" t="s">
        <v>34</v>
      </c>
      <c r="DM119" s="844"/>
      <c r="DN119" s="844"/>
      <c r="DO119" s="844"/>
      <c r="DP119" s="845"/>
      <c r="DQ119" s="846" t="s">
        <v>34</v>
      </c>
      <c r="DR119" s="844"/>
      <c r="DS119" s="844"/>
      <c r="DT119" s="844"/>
      <c r="DU119" s="845"/>
      <c r="DV119" s="847" t="s">
        <v>34</v>
      </c>
      <c r="DW119" s="848"/>
      <c r="DX119" s="848"/>
      <c r="DY119" s="848"/>
      <c r="DZ119" s="849"/>
    </row>
    <row r="120" spans="1:130" s="48" customFormat="1" ht="26.25" customHeight="1" x14ac:dyDescent="0.2">
      <c r="A120" s="1010"/>
      <c r="B120" s="1006"/>
      <c r="C120" s="811" t="s">
        <v>456</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34</v>
      </c>
      <c r="AB120" s="805"/>
      <c r="AC120" s="805"/>
      <c r="AD120" s="805"/>
      <c r="AE120" s="806"/>
      <c r="AF120" s="807" t="s">
        <v>34</v>
      </c>
      <c r="AG120" s="805"/>
      <c r="AH120" s="805"/>
      <c r="AI120" s="805"/>
      <c r="AJ120" s="806"/>
      <c r="AK120" s="807" t="s">
        <v>34</v>
      </c>
      <c r="AL120" s="805"/>
      <c r="AM120" s="805"/>
      <c r="AN120" s="805"/>
      <c r="AO120" s="806"/>
      <c r="AP120" s="808" t="s">
        <v>34</v>
      </c>
      <c r="AQ120" s="809"/>
      <c r="AR120" s="809"/>
      <c r="AS120" s="809"/>
      <c r="AT120" s="810"/>
      <c r="AU120" s="972" t="s">
        <v>377</v>
      </c>
      <c r="AV120" s="973"/>
      <c r="AW120" s="973"/>
      <c r="AX120" s="973"/>
      <c r="AY120" s="974"/>
      <c r="AZ120" s="795" t="s">
        <v>497</v>
      </c>
      <c r="BA120" s="786"/>
      <c r="BB120" s="786"/>
      <c r="BC120" s="786"/>
      <c r="BD120" s="786"/>
      <c r="BE120" s="786"/>
      <c r="BF120" s="786"/>
      <c r="BG120" s="786"/>
      <c r="BH120" s="786"/>
      <c r="BI120" s="786"/>
      <c r="BJ120" s="786"/>
      <c r="BK120" s="786"/>
      <c r="BL120" s="786"/>
      <c r="BM120" s="786"/>
      <c r="BN120" s="786"/>
      <c r="BO120" s="786"/>
      <c r="BP120" s="787"/>
      <c r="BQ120" s="796">
        <v>3721913</v>
      </c>
      <c r="BR120" s="797"/>
      <c r="BS120" s="797"/>
      <c r="BT120" s="797"/>
      <c r="BU120" s="797"/>
      <c r="BV120" s="797">
        <v>3410715</v>
      </c>
      <c r="BW120" s="797"/>
      <c r="BX120" s="797"/>
      <c r="BY120" s="797"/>
      <c r="BZ120" s="797"/>
      <c r="CA120" s="797">
        <v>3725583</v>
      </c>
      <c r="CB120" s="797"/>
      <c r="CC120" s="797"/>
      <c r="CD120" s="797"/>
      <c r="CE120" s="797"/>
      <c r="CF120" s="798">
        <v>50.3</v>
      </c>
      <c r="CG120" s="799"/>
      <c r="CH120" s="799"/>
      <c r="CI120" s="799"/>
      <c r="CJ120" s="799"/>
      <c r="CK120" s="980" t="s">
        <v>260</v>
      </c>
      <c r="CL120" s="981"/>
      <c r="CM120" s="981"/>
      <c r="CN120" s="981"/>
      <c r="CO120" s="982"/>
      <c r="CP120" s="850" t="s">
        <v>163</v>
      </c>
      <c r="CQ120" s="851"/>
      <c r="CR120" s="851"/>
      <c r="CS120" s="851"/>
      <c r="CT120" s="851"/>
      <c r="CU120" s="851"/>
      <c r="CV120" s="851"/>
      <c r="CW120" s="851"/>
      <c r="CX120" s="851"/>
      <c r="CY120" s="851"/>
      <c r="CZ120" s="851"/>
      <c r="DA120" s="851"/>
      <c r="DB120" s="851"/>
      <c r="DC120" s="851"/>
      <c r="DD120" s="851"/>
      <c r="DE120" s="851"/>
      <c r="DF120" s="852"/>
      <c r="DG120" s="796">
        <v>13218211</v>
      </c>
      <c r="DH120" s="797"/>
      <c r="DI120" s="797"/>
      <c r="DJ120" s="797"/>
      <c r="DK120" s="797"/>
      <c r="DL120" s="797">
        <v>13082213</v>
      </c>
      <c r="DM120" s="797"/>
      <c r="DN120" s="797"/>
      <c r="DO120" s="797"/>
      <c r="DP120" s="797"/>
      <c r="DQ120" s="797">
        <v>12396841</v>
      </c>
      <c r="DR120" s="797"/>
      <c r="DS120" s="797"/>
      <c r="DT120" s="797"/>
      <c r="DU120" s="797"/>
      <c r="DV120" s="800">
        <v>167.3</v>
      </c>
      <c r="DW120" s="800"/>
      <c r="DX120" s="800"/>
      <c r="DY120" s="800"/>
      <c r="DZ120" s="801"/>
    </row>
    <row r="121" spans="1:130" s="48" customFormat="1" ht="26.25" customHeight="1" x14ac:dyDescent="0.2">
      <c r="A121" s="1010"/>
      <c r="B121" s="1006"/>
      <c r="C121" s="833" t="s">
        <v>499</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34</v>
      </c>
      <c r="AB121" s="805"/>
      <c r="AC121" s="805"/>
      <c r="AD121" s="805"/>
      <c r="AE121" s="806"/>
      <c r="AF121" s="807" t="s">
        <v>34</v>
      </c>
      <c r="AG121" s="805"/>
      <c r="AH121" s="805"/>
      <c r="AI121" s="805"/>
      <c r="AJ121" s="806"/>
      <c r="AK121" s="807" t="s">
        <v>34</v>
      </c>
      <c r="AL121" s="805"/>
      <c r="AM121" s="805"/>
      <c r="AN121" s="805"/>
      <c r="AO121" s="806"/>
      <c r="AP121" s="808" t="s">
        <v>34</v>
      </c>
      <c r="AQ121" s="809"/>
      <c r="AR121" s="809"/>
      <c r="AS121" s="809"/>
      <c r="AT121" s="810"/>
      <c r="AU121" s="975"/>
      <c r="AV121" s="976"/>
      <c r="AW121" s="976"/>
      <c r="AX121" s="976"/>
      <c r="AY121" s="977"/>
      <c r="AZ121" s="811" t="s">
        <v>500</v>
      </c>
      <c r="BA121" s="812"/>
      <c r="BB121" s="812"/>
      <c r="BC121" s="812"/>
      <c r="BD121" s="812"/>
      <c r="BE121" s="812"/>
      <c r="BF121" s="812"/>
      <c r="BG121" s="812"/>
      <c r="BH121" s="812"/>
      <c r="BI121" s="812"/>
      <c r="BJ121" s="812"/>
      <c r="BK121" s="812"/>
      <c r="BL121" s="812"/>
      <c r="BM121" s="812"/>
      <c r="BN121" s="812"/>
      <c r="BO121" s="812"/>
      <c r="BP121" s="813"/>
      <c r="BQ121" s="814">
        <v>2352168</v>
      </c>
      <c r="BR121" s="815"/>
      <c r="BS121" s="815"/>
      <c r="BT121" s="815"/>
      <c r="BU121" s="815"/>
      <c r="BV121" s="815">
        <v>2313606</v>
      </c>
      <c r="BW121" s="815"/>
      <c r="BX121" s="815"/>
      <c r="BY121" s="815"/>
      <c r="BZ121" s="815"/>
      <c r="CA121" s="815">
        <v>2371333</v>
      </c>
      <c r="CB121" s="815"/>
      <c r="CC121" s="815"/>
      <c r="CD121" s="815"/>
      <c r="CE121" s="815"/>
      <c r="CF121" s="816">
        <v>32</v>
      </c>
      <c r="CG121" s="817"/>
      <c r="CH121" s="817"/>
      <c r="CI121" s="817"/>
      <c r="CJ121" s="817"/>
      <c r="CK121" s="983"/>
      <c r="CL121" s="984"/>
      <c r="CM121" s="984"/>
      <c r="CN121" s="984"/>
      <c r="CO121" s="985"/>
      <c r="CP121" s="853" t="s">
        <v>471</v>
      </c>
      <c r="CQ121" s="854"/>
      <c r="CR121" s="854"/>
      <c r="CS121" s="854"/>
      <c r="CT121" s="854"/>
      <c r="CU121" s="854"/>
      <c r="CV121" s="854"/>
      <c r="CW121" s="854"/>
      <c r="CX121" s="854"/>
      <c r="CY121" s="854"/>
      <c r="CZ121" s="854"/>
      <c r="DA121" s="854"/>
      <c r="DB121" s="854"/>
      <c r="DC121" s="854"/>
      <c r="DD121" s="854"/>
      <c r="DE121" s="854"/>
      <c r="DF121" s="855"/>
      <c r="DG121" s="814">
        <v>21718</v>
      </c>
      <c r="DH121" s="815"/>
      <c r="DI121" s="815"/>
      <c r="DJ121" s="815"/>
      <c r="DK121" s="815"/>
      <c r="DL121" s="815">
        <v>24855</v>
      </c>
      <c r="DM121" s="815"/>
      <c r="DN121" s="815"/>
      <c r="DO121" s="815"/>
      <c r="DP121" s="815"/>
      <c r="DQ121" s="815">
        <v>119994</v>
      </c>
      <c r="DR121" s="815"/>
      <c r="DS121" s="815"/>
      <c r="DT121" s="815"/>
      <c r="DU121" s="815"/>
      <c r="DV121" s="818">
        <v>1.6</v>
      </c>
      <c r="DW121" s="818"/>
      <c r="DX121" s="818"/>
      <c r="DY121" s="818"/>
      <c r="DZ121" s="819"/>
    </row>
    <row r="122" spans="1:130" s="48" customFormat="1" ht="26.25" customHeight="1" x14ac:dyDescent="0.2">
      <c r="A122" s="1010"/>
      <c r="B122" s="1006"/>
      <c r="C122" s="811" t="s">
        <v>63</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34</v>
      </c>
      <c r="AB122" s="805"/>
      <c r="AC122" s="805"/>
      <c r="AD122" s="805"/>
      <c r="AE122" s="806"/>
      <c r="AF122" s="807" t="s">
        <v>34</v>
      </c>
      <c r="AG122" s="805"/>
      <c r="AH122" s="805"/>
      <c r="AI122" s="805"/>
      <c r="AJ122" s="806"/>
      <c r="AK122" s="807" t="s">
        <v>34</v>
      </c>
      <c r="AL122" s="805"/>
      <c r="AM122" s="805"/>
      <c r="AN122" s="805"/>
      <c r="AO122" s="806"/>
      <c r="AP122" s="808" t="s">
        <v>34</v>
      </c>
      <c r="AQ122" s="809"/>
      <c r="AR122" s="809"/>
      <c r="AS122" s="809"/>
      <c r="AT122" s="810"/>
      <c r="AU122" s="975"/>
      <c r="AV122" s="976"/>
      <c r="AW122" s="976"/>
      <c r="AX122" s="976"/>
      <c r="AY122" s="977"/>
      <c r="AZ122" s="836" t="s">
        <v>501</v>
      </c>
      <c r="BA122" s="820"/>
      <c r="BB122" s="820"/>
      <c r="BC122" s="820"/>
      <c r="BD122" s="820"/>
      <c r="BE122" s="820"/>
      <c r="BF122" s="820"/>
      <c r="BG122" s="820"/>
      <c r="BH122" s="820"/>
      <c r="BI122" s="820"/>
      <c r="BJ122" s="820"/>
      <c r="BK122" s="820"/>
      <c r="BL122" s="820"/>
      <c r="BM122" s="820"/>
      <c r="BN122" s="820"/>
      <c r="BO122" s="820"/>
      <c r="BP122" s="821"/>
      <c r="BQ122" s="837">
        <v>15701320</v>
      </c>
      <c r="BR122" s="838"/>
      <c r="BS122" s="838"/>
      <c r="BT122" s="838"/>
      <c r="BU122" s="838"/>
      <c r="BV122" s="838">
        <v>14798788</v>
      </c>
      <c r="BW122" s="838"/>
      <c r="BX122" s="838"/>
      <c r="BY122" s="838"/>
      <c r="BZ122" s="838"/>
      <c r="CA122" s="838">
        <v>14217525</v>
      </c>
      <c r="CB122" s="838"/>
      <c r="CC122" s="838"/>
      <c r="CD122" s="838"/>
      <c r="CE122" s="838"/>
      <c r="CF122" s="856">
        <v>191.8</v>
      </c>
      <c r="CG122" s="857"/>
      <c r="CH122" s="857"/>
      <c r="CI122" s="857"/>
      <c r="CJ122" s="857"/>
      <c r="CK122" s="983"/>
      <c r="CL122" s="984"/>
      <c r="CM122" s="984"/>
      <c r="CN122" s="984"/>
      <c r="CO122" s="985"/>
      <c r="CP122" s="853"/>
      <c r="CQ122" s="854"/>
      <c r="CR122" s="854"/>
      <c r="CS122" s="854"/>
      <c r="CT122" s="854"/>
      <c r="CU122" s="854"/>
      <c r="CV122" s="854"/>
      <c r="CW122" s="854"/>
      <c r="CX122" s="854"/>
      <c r="CY122" s="854"/>
      <c r="CZ122" s="854"/>
      <c r="DA122" s="854"/>
      <c r="DB122" s="854"/>
      <c r="DC122" s="854"/>
      <c r="DD122" s="854"/>
      <c r="DE122" s="854"/>
      <c r="DF122" s="855"/>
      <c r="DG122" s="814"/>
      <c r="DH122" s="815"/>
      <c r="DI122" s="815"/>
      <c r="DJ122" s="815"/>
      <c r="DK122" s="815"/>
      <c r="DL122" s="815"/>
      <c r="DM122" s="815"/>
      <c r="DN122" s="815"/>
      <c r="DO122" s="815"/>
      <c r="DP122" s="815"/>
      <c r="DQ122" s="815"/>
      <c r="DR122" s="815"/>
      <c r="DS122" s="815"/>
      <c r="DT122" s="815"/>
      <c r="DU122" s="815"/>
      <c r="DV122" s="818"/>
      <c r="DW122" s="818"/>
      <c r="DX122" s="818"/>
      <c r="DY122" s="818"/>
      <c r="DZ122" s="819"/>
    </row>
    <row r="123" spans="1:130" s="48" customFormat="1" ht="26.25" customHeight="1" x14ac:dyDescent="0.2">
      <c r="A123" s="1010"/>
      <c r="B123" s="1006"/>
      <c r="C123" s="811" t="s">
        <v>492</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34</v>
      </c>
      <c r="AB123" s="805"/>
      <c r="AC123" s="805"/>
      <c r="AD123" s="805"/>
      <c r="AE123" s="806"/>
      <c r="AF123" s="807" t="s">
        <v>34</v>
      </c>
      <c r="AG123" s="805"/>
      <c r="AH123" s="805"/>
      <c r="AI123" s="805"/>
      <c r="AJ123" s="806"/>
      <c r="AK123" s="807" t="s">
        <v>34</v>
      </c>
      <c r="AL123" s="805"/>
      <c r="AM123" s="805"/>
      <c r="AN123" s="805"/>
      <c r="AO123" s="806"/>
      <c r="AP123" s="808" t="s">
        <v>34</v>
      </c>
      <c r="AQ123" s="809"/>
      <c r="AR123" s="809"/>
      <c r="AS123" s="809"/>
      <c r="AT123" s="810"/>
      <c r="AU123" s="978"/>
      <c r="AV123" s="979"/>
      <c r="AW123" s="979"/>
      <c r="AX123" s="979"/>
      <c r="AY123" s="979"/>
      <c r="AZ123" s="69" t="s">
        <v>91</v>
      </c>
      <c r="BA123" s="69"/>
      <c r="BB123" s="69"/>
      <c r="BC123" s="69"/>
      <c r="BD123" s="69"/>
      <c r="BE123" s="69"/>
      <c r="BF123" s="69"/>
      <c r="BG123" s="69"/>
      <c r="BH123" s="69"/>
      <c r="BI123" s="69"/>
      <c r="BJ123" s="69"/>
      <c r="BK123" s="69"/>
      <c r="BL123" s="69"/>
      <c r="BM123" s="69"/>
      <c r="BN123" s="69"/>
      <c r="BO123" s="825" t="s">
        <v>502</v>
      </c>
      <c r="BP123" s="839"/>
      <c r="BQ123" s="858">
        <v>21775401</v>
      </c>
      <c r="BR123" s="859"/>
      <c r="BS123" s="859"/>
      <c r="BT123" s="859"/>
      <c r="BU123" s="859"/>
      <c r="BV123" s="859">
        <v>20523109</v>
      </c>
      <c r="BW123" s="859"/>
      <c r="BX123" s="859"/>
      <c r="BY123" s="859"/>
      <c r="BZ123" s="859"/>
      <c r="CA123" s="859">
        <v>20314441</v>
      </c>
      <c r="CB123" s="859"/>
      <c r="CC123" s="859"/>
      <c r="CD123" s="859"/>
      <c r="CE123" s="859"/>
      <c r="CF123" s="840"/>
      <c r="CG123" s="841"/>
      <c r="CH123" s="841"/>
      <c r="CI123" s="841"/>
      <c r="CJ123" s="842"/>
      <c r="CK123" s="983"/>
      <c r="CL123" s="984"/>
      <c r="CM123" s="984"/>
      <c r="CN123" s="984"/>
      <c r="CO123" s="985"/>
      <c r="CP123" s="853"/>
      <c r="CQ123" s="854"/>
      <c r="CR123" s="854"/>
      <c r="CS123" s="854"/>
      <c r="CT123" s="854"/>
      <c r="CU123" s="854"/>
      <c r="CV123" s="854"/>
      <c r="CW123" s="854"/>
      <c r="CX123" s="854"/>
      <c r="CY123" s="854"/>
      <c r="CZ123" s="854"/>
      <c r="DA123" s="854"/>
      <c r="DB123" s="854"/>
      <c r="DC123" s="854"/>
      <c r="DD123" s="854"/>
      <c r="DE123" s="854"/>
      <c r="DF123" s="855"/>
      <c r="DG123" s="804"/>
      <c r="DH123" s="805"/>
      <c r="DI123" s="805"/>
      <c r="DJ123" s="805"/>
      <c r="DK123" s="806"/>
      <c r="DL123" s="807"/>
      <c r="DM123" s="805"/>
      <c r="DN123" s="805"/>
      <c r="DO123" s="805"/>
      <c r="DP123" s="806"/>
      <c r="DQ123" s="807"/>
      <c r="DR123" s="805"/>
      <c r="DS123" s="805"/>
      <c r="DT123" s="805"/>
      <c r="DU123" s="806"/>
      <c r="DV123" s="808"/>
      <c r="DW123" s="809"/>
      <c r="DX123" s="809"/>
      <c r="DY123" s="809"/>
      <c r="DZ123" s="810"/>
    </row>
    <row r="124" spans="1:130" s="48" customFormat="1" ht="26.25" customHeight="1" x14ac:dyDescent="0.2">
      <c r="A124" s="1010"/>
      <c r="B124" s="1006"/>
      <c r="C124" s="811" t="s">
        <v>430</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34</v>
      </c>
      <c r="AB124" s="805"/>
      <c r="AC124" s="805"/>
      <c r="AD124" s="805"/>
      <c r="AE124" s="806"/>
      <c r="AF124" s="807" t="s">
        <v>34</v>
      </c>
      <c r="AG124" s="805"/>
      <c r="AH124" s="805"/>
      <c r="AI124" s="805"/>
      <c r="AJ124" s="806"/>
      <c r="AK124" s="807" t="s">
        <v>34</v>
      </c>
      <c r="AL124" s="805"/>
      <c r="AM124" s="805"/>
      <c r="AN124" s="805"/>
      <c r="AO124" s="806"/>
      <c r="AP124" s="808" t="s">
        <v>34</v>
      </c>
      <c r="AQ124" s="809"/>
      <c r="AR124" s="809"/>
      <c r="AS124" s="809"/>
      <c r="AT124" s="810"/>
      <c r="AU124" s="860" t="s">
        <v>241</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v>57.3</v>
      </c>
      <c r="BR124" s="864"/>
      <c r="BS124" s="864"/>
      <c r="BT124" s="864"/>
      <c r="BU124" s="864"/>
      <c r="BV124" s="864">
        <v>62.2</v>
      </c>
      <c r="BW124" s="864"/>
      <c r="BX124" s="864"/>
      <c r="BY124" s="864"/>
      <c r="BZ124" s="864"/>
      <c r="CA124" s="864">
        <v>49.4</v>
      </c>
      <c r="CB124" s="864"/>
      <c r="CC124" s="864"/>
      <c r="CD124" s="864"/>
      <c r="CE124" s="864"/>
      <c r="CF124" s="865"/>
      <c r="CG124" s="866"/>
      <c r="CH124" s="866"/>
      <c r="CI124" s="866"/>
      <c r="CJ124" s="867"/>
      <c r="CK124" s="986"/>
      <c r="CL124" s="986"/>
      <c r="CM124" s="986"/>
      <c r="CN124" s="986"/>
      <c r="CO124" s="987"/>
      <c r="CP124" s="853" t="s">
        <v>451</v>
      </c>
      <c r="CQ124" s="854"/>
      <c r="CR124" s="854"/>
      <c r="CS124" s="854"/>
      <c r="CT124" s="854"/>
      <c r="CU124" s="854"/>
      <c r="CV124" s="854"/>
      <c r="CW124" s="854"/>
      <c r="CX124" s="854"/>
      <c r="CY124" s="854"/>
      <c r="CZ124" s="854"/>
      <c r="DA124" s="854"/>
      <c r="DB124" s="854"/>
      <c r="DC124" s="854"/>
      <c r="DD124" s="854"/>
      <c r="DE124" s="854"/>
      <c r="DF124" s="855"/>
      <c r="DG124" s="843" t="s">
        <v>34</v>
      </c>
      <c r="DH124" s="844"/>
      <c r="DI124" s="844"/>
      <c r="DJ124" s="844"/>
      <c r="DK124" s="845"/>
      <c r="DL124" s="846" t="s">
        <v>34</v>
      </c>
      <c r="DM124" s="844"/>
      <c r="DN124" s="844"/>
      <c r="DO124" s="844"/>
      <c r="DP124" s="845"/>
      <c r="DQ124" s="846" t="s">
        <v>34</v>
      </c>
      <c r="DR124" s="844"/>
      <c r="DS124" s="844"/>
      <c r="DT124" s="844"/>
      <c r="DU124" s="845"/>
      <c r="DV124" s="847" t="s">
        <v>34</v>
      </c>
      <c r="DW124" s="848"/>
      <c r="DX124" s="848"/>
      <c r="DY124" s="848"/>
      <c r="DZ124" s="849"/>
    </row>
    <row r="125" spans="1:130" s="48" customFormat="1" ht="26.25" customHeight="1" x14ac:dyDescent="0.2">
      <c r="A125" s="1010"/>
      <c r="B125" s="1006"/>
      <c r="C125" s="811" t="s">
        <v>169</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34</v>
      </c>
      <c r="AB125" s="805"/>
      <c r="AC125" s="805"/>
      <c r="AD125" s="805"/>
      <c r="AE125" s="806"/>
      <c r="AF125" s="807" t="s">
        <v>34</v>
      </c>
      <c r="AG125" s="805"/>
      <c r="AH125" s="805"/>
      <c r="AI125" s="805"/>
      <c r="AJ125" s="806"/>
      <c r="AK125" s="807" t="s">
        <v>34</v>
      </c>
      <c r="AL125" s="805"/>
      <c r="AM125" s="805"/>
      <c r="AN125" s="805"/>
      <c r="AO125" s="806"/>
      <c r="AP125" s="808" t="s">
        <v>34</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423</v>
      </c>
      <c r="CL125" s="981"/>
      <c r="CM125" s="981"/>
      <c r="CN125" s="981"/>
      <c r="CO125" s="982"/>
      <c r="CP125" s="795" t="s">
        <v>208</v>
      </c>
      <c r="CQ125" s="786"/>
      <c r="CR125" s="786"/>
      <c r="CS125" s="786"/>
      <c r="CT125" s="786"/>
      <c r="CU125" s="786"/>
      <c r="CV125" s="786"/>
      <c r="CW125" s="786"/>
      <c r="CX125" s="786"/>
      <c r="CY125" s="786"/>
      <c r="CZ125" s="786"/>
      <c r="DA125" s="786"/>
      <c r="DB125" s="786"/>
      <c r="DC125" s="786"/>
      <c r="DD125" s="786"/>
      <c r="DE125" s="786"/>
      <c r="DF125" s="787"/>
      <c r="DG125" s="796" t="s">
        <v>34</v>
      </c>
      <c r="DH125" s="797"/>
      <c r="DI125" s="797"/>
      <c r="DJ125" s="797"/>
      <c r="DK125" s="797"/>
      <c r="DL125" s="797" t="s">
        <v>34</v>
      </c>
      <c r="DM125" s="797"/>
      <c r="DN125" s="797"/>
      <c r="DO125" s="797"/>
      <c r="DP125" s="797"/>
      <c r="DQ125" s="797" t="s">
        <v>34</v>
      </c>
      <c r="DR125" s="797"/>
      <c r="DS125" s="797"/>
      <c r="DT125" s="797"/>
      <c r="DU125" s="797"/>
      <c r="DV125" s="800" t="s">
        <v>34</v>
      </c>
      <c r="DW125" s="800"/>
      <c r="DX125" s="800"/>
      <c r="DY125" s="800"/>
      <c r="DZ125" s="801"/>
    </row>
    <row r="126" spans="1:130" s="48" customFormat="1" ht="26.25" customHeight="1" x14ac:dyDescent="0.2">
      <c r="A126" s="1010"/>
      <c r="B126" s="1006"/>
      <c r="C126" s="811" t="s">
        <v>496</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34</v>
      </c>
      <c r="AB126" s="805"/>
      <c r="AC126" s="805"/>
      <c r="AD126" s="805"/>
      <c r="AE126" s="806"/>
      <c r="AF126" s="807" t="s">
        <v>34</v>
      </c>
      <c r="AG126" s="805"/>
      <c r="AH126" s="805"/>
      <c r="AI126" s="805"/>
      <c r="AJ126" s="806"/>
      <c r="AK126" s="807" t="s">
        <v>34</v>
      </c>
      <c r="AL126" s="805"/>
      <c r="AM126" s="805"/>
      <c r="AN126" s="805"/>
      <c r="AO126" s="806"/>
      <c r="AP126" s="808" t="s">
        <v>34</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89</v>
      </c>
      <c r="CQ126" s="812"/>
      <c r="CR126" s="812"/>
      <c r="CS126" s="812"/>
      <c r="CT126" s="812"/>
      <c r="CU126" s="812"/>
      <c r="CV126" s="812"/>
      <c r="CW126" s="812"/>
      <c r="CX126" s="812"/>
      <c r="CY126" s="812"/>
      <c r="CZ126" s="812"/>
      <c r="DA126" s="812"/>
      <c r="DB126" s="812"/>
      <c r="DC126" s="812"/>
      <c r="DD126" s="812"/>
      <c r="DE126" s="812"/>
      <c r="DF126" s="813"/>
      <c r="DG126" s="814" t="s">
        <v>34</v>
      </c>
      <c r="DH126" s="815"/>
      <c r="DI126" s="815"/>
      <c r="DJ126" s="815"/>
      <c r="DK126" s="815"/>
      <c r="DL126" s="815" t="s">
        <v>34</v>
      </c>
      <c r="DM126" s="815"/>
      <c r="DN126" s="815"/>
      <c r="DO126" s="815"/>
      <c r="DP126" s="815"/>
      <c r="DQ126" s="815" t="s">
        <v>34</v>
      </c>
      <c r="DR126" s="815"/>
      <c r="DS126" s="815"/>
      <c r="DT126" s="815"/>
      <c r="DU126" s="815"/>
      <c r="DV126" s="818" t="s">
        <v>34</v>
      </c>
      <c r="DW126" s="818"/>
      <c r="DX126" s="818"/>
      <c r="DY126" s="818"/>
      <c r="DZ126" s="819"/>
    </row>
    <row r="127" spans="1:130" s="48" customFormat="1" ht="26.25" customHeight="1" x14ac:dyDescent="0.2">
      <c r="A127" s="1011"/>
      <c r="B127" s="1008"/>
      <c r="C127" s="836" t="s">
        <v>291</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t="s">
        <v>34</v>
      </c>
      <c r="AB127" s="805"/>
      <c r="AC127" s="805"/>
      <c r="AD127" s="805"/>
      <c r="AE127" s="806"/>
      <c r="AF127" s="807" t="s">
        <v>34</v>
      </c>
      <c r="AG127" s="805"/>
      <c r="AH127" s="805"/>
      <c r="AI127" s="805"/>
      <c r="AJ127" s="806"/>
      <c r="AK127" s="807" t="s">
        <v>34</v>
      </c>
      <c r="AL127" s="805"/>
      <c r="AM127" s="805"/>
      <c r="AN127" s="805"/>
      <c r="AO127" s="806"/>
      <c r="AP127" s="808" t="s">
        <v>34</v>
      </c>
      <c r="AQ127" s="809"/>
      <c r="AR127" s="809"/>
      <c r="AS127" s="809"/>
      <c r="AT127" s="810"/>
      <c r="AU127" s="56"/>
      <c r="AV127" s="56"/>
      <c r="AW127" s="56"/>
      <c r="AX127" s="868" t="s">
        <v>388</v>
      </c>
      <c r="AY127" s="869"/>
      <c r="AZ127" s="869"/>
      <c r="BA127" s="869"/>
      <c r="BB127" s="869"/>
      <c r="BC127" s="869"/>
      <c r="BD127" s="869"/>
      <c r="BE127" s="870"/>
      <c r="BF127" s="871" t="s">
        <v>447</v>
      </c>
      <c r="BG127" s="869"/>
      <c r="BH127" s="869"/>
      <c r="BI127" s="869"/>
      <c r="BJ127" s="869"/>
      <c r="BK127" s="869"/>
      <c r="BL127" s="870"/>
      <c r="BM127" s="871" t="s">
        <v>411</v>
      </c>
      <c r="BN127" s="869"/>
      <c r="BO127" s="869"/>
      <c r="BP127" s="869"/>
      <c r="BQ127" s="869"/>
      <c r="BR127" s="869"/>
      <c r="BS127" s="870"/>
      <c r="BT127" s="871" t="s">
        <v>83</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338</v>
      </c>
      <c r="CQ127" s="812"/>
      <c r="CR127" s="812"/>
      <c r="CS127" s="812"/>
      <c r="CT127" s="812"/>
      <c r="CU127" s="812"/>
      <c r="CV127" s="812"/>
      <c r="CW127" s="812"/>
      <c r="CX127" s="812"/>
      <c r="CY127" s="812"/>
      <c r="CZ127" s="812"/>
      <c r="DA127" s="812"/>
      <c r="DB127" s="812"/>
      <c r="DC127" s="812"/>
      <c r="DD127" s="812"/>
      <c r="DE127" s="812"/>
      <c r="DF127" s="813"/>
      <c r="DG127" s="814" t="s">
        <v>34</v>
      </c>
      <c r="DH127" s="815"/>
      <c r="DI127" s="815"/>
      <c r="DJ127" s="815"/>
      <c r="DK127" s="815"/>
      <c r="DL127" s="815" t="s">
        <v>34</v>
      </c>
      <c r="DM127" s="815"/>
      <c r="DN127" s="815"/>
      <c r="DO127" s="815"/>
      <c r="DP127" s="815"/>
      <c r="DQ127" s="815" t="s">
        <v>34</v>
      </c>
      <c r="DR127" s="815"/>
      <c r="DS127" s="815"/>
      <c r="DT127" s="815"/>
      <c r="DU127" s="815"/>
      <c r="DV127" s="818" t="s">
        <v>34</v>
      </c>
      <c r="DW127" s="818"/>
      <c r="DX127" s="818"/>
      <c r="DY127" s="818"/>
      <c r="DZ127" s="819"/>
    </row>
    <row r="128" spans="1:130" s="48" customFormat="1" ht="26.25" customHeight="1" x14ac:dyDescent="0.2">
      <c r="A128" s="873" t="s">
        <v>503</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504</v>
      </c>
      <c r="X128" s="875"/>
      <c r="Y128" s="875"/>
      <c r="Z128" s="876"/>
      <c r="AA128" s="788">
        <v>259155</v>
      </c>
      <c r="AB128" s="789"/>
      <c r="AC128" s="789"/>
      <c r="AD128" s="789"/>
      <c r="AE128" s="790"/>
      <c r="AF128" s="791">
        <v>248761</v>
      </c>
      <c r="AG128" s="789"/>
      <c r="AH128" s="789"/>
      <c r="AI128" s="789"/>
      <c r="AJ128" s="790"/>
      <c r="AK128" s="791">
        <v>286494</v>
      </c>
      <c r="AL128" s="789"/>
      <c r="AM128" s="789"/>
      <c r="AN128" s="789"/>
      <c r="AO128" s="790"/>
      <c r="AP128" s="877"/>
      <c r="AQ128" s="878"/>
      <c r="AR128" s="878"/>
      <c r="AS128" s="878"/>
      <c r="AT128" s="879"/>
      <c r="AU128" s="56"/>
      <c r="AV128" s="56"/>
      <c r="AW128" s="56"/>
      <c r="AX128" s="785" t="s">
        <v>505</v>
      </c>
      <c r="AY128" s="786"/>
      <c r="AZ128" s="786"/>
      <c r="BA128" s="786"/>
      <c r="BB128" s="786"/>
      <c r="BC128" s="786"/>
      <c r="BD128" s="786"/>
      <c r="BE128" s="787"/>
      <c r="BF128" s="880" t="s">
        <v>34</v>
      </c>
      <c r="BG128" s="881"/>
      <c r="BH128" s="881"/>
      <c r="BI128" s="881"/>
      <c r="BJ128" s="881"/>
      <c r="BK128" s="881"/>
      <c r="BL128" s="882"/>
      <c r="BM128" s="880">
        <v>13.59</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240</v>
      </c>
      <c r="CQ128" s="679"/>
      <c r="CR128" s="679"/>
      <c r="CS128" s="679"/>
      <c r="CT128" s="679"/>
      <c r="CU128" s="679"/>
      <c r="CV128" s="679"/>
      <c r="CW128" s="679"/>
      <c r="CX128" s="679"/>
      <c r="CY128" s="679"/>
      <c r="CZ128" s="679"/>
      <c r="DA128" s="679"/>
      <c r="DB128" s="679"/>
      <c r="DC128" s="679"/>
      <c r="DD128" s="679"/>
      <c r="DE128" s="679"/>
      <c r="DF128" s="885"/>
      <c r="DG128" s="886" t="s">
        <v>34</v>
      </c>
      <c r="DH128" s="887"/>
      <c r="DI128" s="887"/>
      <c r="DJ128" s="887"/>
      <c r="DK128" s="887"/>
      <c r="DL128" s="887" t="s">
        <v>34</v>
      </c>
      <c r="DM128" s="887"/>
      <c r="DN128" s="887"/>
      <c r="DO128" s="887"/>
      <c r="DP128" s="887"/>
      <c r="DQ128" s="887" t="s">
        <v>34</v>
      </c>
      <c r="DR128" s="887"/>
      <c r="DS128" s="887"/>
      <c r="DT128" s="887"/>
      <c r="DU128" s="887"/>
      <c r="DV128" s="888" t="s">
        <v>34</v>
      </c>
      <c r="DW128" s="888"/>
      <c r="DX128" s="888"/>
      <c r="DY128" s="888"/>
      <c r="DZ128" s="889"/>
    </row>
    <row r="129" spans="1:131" s="48" customFormat="1" ht="26.25" customHeight="1" x14ac:dyDescent="0.2">
      <c r="A129" s="802" t="s">
        <v>160</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80</v>
      </c>
      <c r="X129" s="891"/>
      <c r="Y129" s="891"/>
      <c r="Z129" s="892"/>
      <c r="AA129" s="804">
        <v>8387020</v>
      </c>
      <c r="AB129" s="805"/>
      <c r="AC129" s="805"/>
      <c r="AD129" s="805"/>
      <c r="AE129" s="806"/>
      <c r="AF129" s="807">
        <v>8495964</v>
      </c>
      <c r="AG129" s="805"/>
      <c r="AH129" s="805"/>
      <c r="AI129" s="805"/>
      <c r="AJ129" s="806"/>
      <c r="AK129" s="807">
        <v>8647404</v>
      </c>
      <c r="AL129" s="805"/>
      <c r="AM129" s="805"/>
      <c r="AN129" s="805"/>
      <c r="AO129" s="806"/>
      <c r="AP129" s="893"/>
      <c r="AQ129" s="894"/>
      <c r="AR129" s="894"/>
      <c r="AS129" s="894"/>
      <c r="AT129" s="895"/>
      <c r="AU129" s="67"/>
      <c r="AV129" s="67"/>
      <c r="AW129" s="67"/>
      <c r="AX129" s="896" t="s">
        <v>86</v>
      </c>
      <c r="AY129" s="812"/>
      <c r="AZ129" s="812"/>
      <c r="BA129" s="812"/>
      <c r="BB129" s="812"/>
      <c r="BC129" s="812"/>
      <c r="BD129" s="812"/>
      <c r="BE129" s="813"/>
      <c r="BF129" s="897" t="s">
        <v>34</v>
      </c>
      <c r="BG129" s="898"/>
      <c r="BH129" s="898"/>
      <c r="BI129" s="898"/>
      <c r="BJ129" s="898"/>
      <c r="BK129" s="898"/>
      <c r="BL129" s="899"/>
      <c r="BM129" s="897">
        <v>18.59</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2" t="s">
        <v>92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54</v>
      </c>
      <c r="X130" s="891"/>
      <c r="Y130" s="891"/>
      <c r="Z130" s="892"/>
      <c r="AA130" s="804">
        <v>1382929</v>
      </c>
      <c r="AB130" s="805"/>
      <c r="AC130" s="805"/>
      <c r="AD130" s="805"/>
      <c r="AE130" s="806"/>
      <c r="AF130" s="807">
        <v>1397408</v>
      </c>
      <c r="AG130" s="805"/>
      <c r="AH130" s="805"/>
      <c r="AI130" s="805"/>
      <c r="AJ130" s="806"/>
      <c r="AK130" s="807">
        <v>1236355</v>
      </c>
      <c r="AL130" s="805"/>
      <c r="AM130" s="805"/>
      <c r="AN130" s="805"/>
      <c r="AO130" s="806"/>
      <c r="AP130" s="893"/>
      <c r="AQ130" s="894"/>
      <c r="AR130" s="894"/>
      <c r="AS130" s="894"/>
      <c r="AT130" s="895"/>
      <c r="AU130" s="67"/>
      <c r="AV130" s="67"/>
      <c r="AW130" s="67"/>
      <c r="AX130" s="896" t="s">
        <v>417</v>
      </c>
      <c r="AY130" s="812"/>
      <c r="AZ130" s="812"/>
      <c r="BA130" s="812"/>
      <c r="BB130" s="812"/>
      <c r="BC130" s="812"/>
      <c r="BD130" s="812"/>
      <c r="BE130" s="813"/>
      <c r="BF130" s="901">
        <v>10</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468</v>
      </c>
      <c r="X131" s="908"/>
      <c r="Y131" s="908"/>
      <c r="Z131" s="909"/>
      <c r="AA131" s="843">
        <v>7004091</v>
      </c>
      <c r="AB131" s="844"/>
      <c r="AC131" s="844"/>
      <c r="AD131" s="844"/>
      <c r="AE131" s="845"/>
      <c r="AF131" s="846">
        <v>7098556</v>
      </c>
      <c r="AG131" s="844"/>
      <c r="AH131" s="844"/>
      <c r="AI131" s="844"/>
      <c r="AJ131" s="845"/>
      <c r="AK131" s="846">
        <v>7411049</v>
      </c>
      <c r="AL131" s="844"/>
      <c r="AM131" s="844"/>
      <c r="AN131" s="844"/>
      <c r="AO131" s="845"/>
      <c r="AP131" s="910"/>
      <c r="AQ131" s="911"/>
      <c r="AR131" s="911"/>
      <c r="AS131" s="911"/>
      <c r="AT131" s="912"/>
      <c r="AU131" s="67"/>
      <c r="AV131" s="67"/>
      <c r="AW131" s="67"/>
      <c r="AX131" s="913" t="s">
        <v>507</v>
      </c>
      <c r="AY131" s="679"/>
      <c r="AZ131" s="679"/>
      <c r="BA131" s="679"/>
      <c r="BB131" s="679"/>
      <c r="BC131" s="679"/>
      <c r="BD131" s="679"/>
      <c r="BE131" s="885"/>
      <c r="BF131" s="914">
        <v>49.4</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3" t="s">
        <v>508</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506</v>
      </c>
      <c r="W132" s="920"/>
      <c r="X132" s="920"/>
      <c r="Y132" s="920"/>
      <c r="Z132" s="921"/>
      <c r="AA132" s="922">
        <v>10.839178240000001</v>
      </c>
      <c r="AB132" s="923"/>
      <c r="AC132" s="923"/>
      <c r="AD132" s="923"/>
      <c r="AE132" s="924"/>
      <c r="AF132" s="925">
        <v>10.44766377</v>
      </c>
      <c r="AG132" s="923"/>
      <c r="AH132" s="923"/>
      <c r="AI132" s="923"/>
      <c r="AJ132" s="924"/>
      <c r="AK132" s="925">
        <v>9.0079307469999996</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365</v>
      </c>
      <c r="W133" s="927"/>
      <c r="X133" s="927"/>
      <c r="Y133" s="927"/>
      <c r="Z133" s="928"/>
      <c r="AA133" s="929">
        <v>12.6</v>
      </c>
      <c r="AB133" s="930"/>
      <c r="AC133" s="930"/>
      <c r="AD133" s="930"/>
      <c r="AE133" s="931"/>
      <c r="AF133" s="929">
        <v>11.1</v>
      </c>
      <c r="AG133" s="930"/>
      <c r="AH133" s="930"/>
      <c r="AI133" s="930"/>
      <c r="AJ133" s="931"/>
      <c r="AK133" s="929">
        <v>10</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DtOo4NUiuFLQLXCzWB5ZdC1Crhji4RO/gVJDVfPEnWR6NXTtZhTUuRQwYkD3JK3ho/PDR59Ysv0bBpZk4Em98w==" saltValue="sPmxDuzC3+Z3znIA6oVhl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509</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seMaQWmN6xracNtSSQF3pbOThk5vNKQtI2ZN7g28zbmWP3pVIUjxJ3FGbiFTadZF7TgK7F42RVXWGK3KCHLYVw==" saltValue="9F+3gTK489eHZGbR0+B+P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5" zoomScaleNormal="75"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2"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2" x14ac:dyDescent="0.2"/>
    <row r="3" spans="2:116" ht="13.2" x14ac:dyDescent="0.2"/>
    <row r="4" spans="2:116" ht="13.2"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2"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2" x14ac:dyDescent="0.2"/>
    <row r="20" spans="9:116" ht="13.2" x14ac:dyDescent="0.2"/>
    <row r="21" spans="9:116" ht="13.2" x14ac:dyDescent="0.2">
      <c r="DL21" s="78"/>
    </row>
    <row r="22" spans="9:116" ht="13.2" x14ac:dyDescent="0.2">
      <c r="DI22" s="78"/>
      <c r="DJ22" s="78"/>
      <c r="DK22" s="78"/>
      <c r="DL22" s="78"/>
    </row>
    <row r="23" spans="9:116" ht="13.2" x14ac:dyDescent="0.2">
      <c r="CY23" s="78"/>
      <c r="CZ23" s="78"/>
      <c r="DA23" s="78"/>
      <c r="DB23" s="78"/>
      <c r="DC23" s="78"/>
      <c r="DD23" s="78"/>
      <c r="DE23" s="78"/>
      <c r="DF23" s="78"/>
      <c r="DG23" s="78"/>
      <c r="DH23" s="78"/>
      <c r="DI23" s="78"/>
      <c r="DJ23" s="78"/>
      <c r="DK23" s="78"/>
      <c r="DL23" s="78"/>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78"/>
      <c r="DA35" s="78"/>
      <c r="DB35" s="78"/>
      <c r="DC35" s="78"/>
      <c r="DD35" s="78"/>
      <c r="DE35" s="78"/>
      <c r="DF35" s="78"/>
      <c r="DG35" s="78"/>
      <c r="DH35" s="78"/>
      <c r="DI35" s="78"/>
      <c r="DJ35" s="78"/>
      <c r="DK35" s="78"/>
      <c r="DL35" s="78"/>
    </row>
    <row r="36" spans="15:116" ht="13.2" x14ac:dyDescent="0.2"/>
    <row r="37" spans="15:116" ht="13.2" x14ac:dyDescent="0.2">
      <c r="DL37" s="78"/>
    </row>
    <row r="38" spans="15:116" ht="13.2" x14ac:dyDescent="0.2">
      <c r="DI38" s="78"/>
      <c r="DJ38" s="78"/>
      <c r="DK38" s="78"/>
      <c r="DL38" s="78"/>
    </row>
    <row r="39" spans="15:116" ht="13.2" x14ac:dyDescent="0.2"/>
    <row r="40" spans="15:116" ht="13.2" x14ac:dyDescent="0.2"/>
    <row r="41" spans="15:116" ht="13.2" x14ac:dyDescent="0.2"/>
    <row r="42" spans="15:116" ht="13.2" x14ac:dyDescent="0.2"/>
    <row r="43" spans="15:116" ht="13.2"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2" x14ac:dyDescent="0.2">
      <c r="DL44" s="78"/>
    </row>
    <row r="45" spans="15:116" ht="13.2" x14ac:dyDescent="0.2"/>
    <row r="46" spans="15:116" ht="13.2" x14ac:dyDescent="0.2">
      <c r="DA46" s="78"/>
      <c r="DB46" s="78"/>
      <c r="DC46" s="78"/>
      <c r="DD46" s="78"/>
      <c r="DE46" s="78"/>
      <c r="DF46" s="78"/>
      <c r="DG46" s="78"/>
      <c r="DH46" s="78"/>
      <c r="DI46" s="78"/>
      <c r="DJ46" s="78"/>
      <c r="DK46" s="78"/>
      <c r="DL46" s="78"/>
    </row>
    <row r="47" spans="15:116" ht="13.2" x14ac:dyDescent="0.2"/>
    <row r="48" spans="15:116" ht="13.2" x14ac:dyDescent="0.2"/>
    <row r="49" spans="104:116" ht="13.2" x14ac:dyDescent="0.2"/>
    <row r="50" spans="104:116" ht="13.2" x14ac:dyDescent="0.2">
      <c r="CZ50" s="78"/>
      <c r="DA50" s="78"/>
      <c r="DB50" s="78"/>
      <c r="DC50" s="78"/>
      <c r="DD50" s="78"/>
      <c r="DE50" s="78"/>
      <c r="DF50" s="78"/>
      <c r="DG50" s="78"/>
      <c r="DH50" s="78"/>
      <c r="DI50" s="78"/>
      <c r="DJ50" s="78"/>
      <c r="DK50" s="78"/>
      <c r="DL50" s="78"/>
    </row>
    <row r="51" spans="104:116" ht="13.2" x14ac:dyDescent="0.2"/>
    <row r="52" spans="104:116" ht="13.2" x14ac:dyDescent="0.2"/>
    <row r="53" spans="104:116" ht="13.2" x14ac:dyDescent="0.2">
      <c r="DL53" s="78"/>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78"/>
      <c r="DD67" s="78"/>
      <c r="DE67" s="78"/>
      <c r="DF67" s="78"/>
      <c r="DG67" s="78"/>
      <c r="DH67" s="78"/>
      <c r="DI67" s="78"/>
      <c r="DJ67" s="78"/>
      <c r="DK67" s="78"/>
      <c r="DL67" s="78"/>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TsUv1buHsdGzzJjNzaNbfyYLMGi3bwA7+emOVc5XGgFXlYb5Cp5p24vv7J8El4oV4XnHI91xJKrxoVFx4J4Ew==" saltValue="sGZlspz6w41BIdTpGNGB4w==" spinCount="100000" sheet="1" objects="1" scenarios="1"/>
  <phoneticPr fontId="6"/>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5" zoomScaleSheetLayoutView="7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510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512</v>
      </c>
      <c r="AP7" s="126"/>
      <c r="AQ7" s="137" t="s">
        <v>359</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132</v>
      </c>
      <c r="AQ8" s="138" t="s">
        <v>357</v>
      </c>
      <c r="AR8" s="152" t="s">
        <v>199</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186</v>
      </c>
      <c r="AL9" s="1013"/>
      <c r="AM9" s="1013"/>
      <c r="AN9" s="1014"/>
      <c r="AO9" s="116">
        <v>2304564</v>
      </c>
      <c r="AP9" s="116">
        <v>85171</v>
      </c>
      <c r="AQ9" s="139">
        <v>99044</v>
      </c>
      <c r="AR9" s="153">
        <v>-14</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344</v>
      </c>
      <c r="AL10" s="1013"/>
      <c r="AM10" s="1013"/>
      <c r="AN10" s="1014"/>
      <c r="AO10" s="117">
        <v>328265</v>
      </c>
      <c r="AP10" s="117">
        <v>12132</v>
      </c>
      <c r="AQ10" s="140">
        <v>12597</v>
      </c>
      <c r="AR10" s="154">
        <v>-3.7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513</v>
      </c>
      <c r="AL11" s="1013"/>
      <c r="AM11" s="1013"/>
      <c r="AN11" s="1014"/>
      <c r="AO11" s="117">
        <v>50411</v>
      </c>
      <c r="AP11" s="117">
        <v>1863</v>
      </c>
      <c r="AQ11" s="140">
        <v>1194</v>
      </c>
      <c r="AR11" s="154">
        <v>56</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247</v>
      </c>
      <c r="AL12" s="1013"/>
      <c r="AM12" s="1013"/>
      <c r="AN12" s="1014"/>
      <c r="AO12" s="117" t="s">
        <v>34</v>
      </c>
      <c r="AP12" s="117" t="s">
        <v>34</v>
      </c>
      <c r="AQ12" s="140">
        <v>18</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514</v>
      </c>
      <c r="AL13" s="1013"/>
      <c r="AM13" s="1013"/>
      <c r="AN13" s="1014"/>
      <c r="AO13" s="117">
        <v>66627</v>
      </c>
      <c r="AP13" s="117">
        <v>2462</v>
      </c>
      <c r="AQ13" s="140">
        <v>3890</v>
      </c>
      <c r="AR13" s="154">
        <v>-36.700000000000003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462</v>
      </c>
      <c r="AL14" s="1013"/>
      <c r="AM14" s="1013"/>
      <c r="AN14" s="1014"/>
      <c r="AO14" s="117">
        <v>35425</v>
      </c>
      <c r="AP14" s="117">
        <v>1309</v>
      </c>
      <c r="AQ14" s="140">
        <v>1837</v>
      </c>
      <c r="AR14" s="154">
        <v>-28.7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515</v>
      </c>
      <c r="AL15" s="1016"/>
      <c r="AM15" s="1016"/>
      <c r="AN15" s="1017"/>
      <c r="AO15" s="117">
        <v>-103164</v>
      </c>
      <c r="AP15" s="117">
        <v>-3813</v>
      </c>
      <c r="AQ15" s="140">
        <v>-6318</v>
      </c>
      <c r="AR15" s="154">
        <v>-39.6</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91</v>
      </c>
      <c r="AL16" s="1016"/>
      <c r="AM16" s="1016"/>
      <c r="AN16" s="1017"/>
      <c r="AO16" s="117">
        <v>2682128</v>
      </c>
      <c r="AP16" s="117">
        <v>99125</v>
      </c>
      <c r="AQ16" s="140">
        <v>112262</v>
      </c>
      <c r="AR16" s="154">
        <v>-11.7</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311</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516</v>
      </c>
      <c r="AP20" s="128" t="s">
        <v>371</v>
      </c>
      <c r="AQ20" s="141" t="s">
        <v>384</v>
      </c>
      <c r="AR20" s="155"/>
    </row>
    <row r="21" spans="1:46" s="81" customFormat="1" ht="13.2" x14ac:dyDescent="0.2">
      <c r="A21" s="83"/>
      <c r="AK21" s="1018" t="s">
        <v>517</v>
      </c>
      <c r="AL21" s="1019"/>
      <c r="AM21" s="1019"/>
      <c r="AN21" s="1020"/>
      <c r="AO21" s="119">
        <v>8.32</v>
      </c>
      <c r="AP21" s="129">
        <v>9.26</v>
      </c>
      <c r="AQ21" s="142">
        <v>-0.94</v>
      </c>
      <c r="AS21" s="161"/>
      <c r="AT21" s="83"/>
    </row>
    <row r="22" spans="1:46" s="81" customFormat="1" ht="13.2" x14ac:dyDescent="0.2">
      <c r="A22" s="83"/>
      <c r="AK22" s="1018" t="s">
        <v>320</v>
      </c>
      <c r="AL22" s="1019"/>
      <c r="AM22" s="1019"/>
      <c r="AN22" s="1020"/>
      <c r="AO22" s="120">
        <v>98.6</v>
      </c>
      <c r="AP22" s="130">
        <v>97.3</v>
      </c>
      <c r="AQ22" s="143">
        <v>1.3</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21" t="s">
        <v>518</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ht="13.2" x14ac:dyDescent="0.2">
      <c r="A27" s="85"/>
      <c r="AO27" s="90"/>
      <c r="AP27" s="90"/>
      <c r="AQ27" s="90"/>
      <c r="AR27" s="90"/>
      <c r="AS27" s="90"/>
      <c r="AT27" s="90"/>
    </row>
    <row r="28" spans="1:46" ht="16.2"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512</v>
      </c>
      <c r="AP30" s="126"/>
      <c r="AQ30" s="137" t="s">
        <v>359</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132</v>
      </c>
      <c r="AQ31" s="138" t="s">
        <v>357</v>
      </c>
      <c r="AR31" s="152" t="s">
        <v>199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50</v>
      </c>
      <c r="AL32" s="1023"/>
      <c r="AM32" s="1023"/>
      <c r="AN32" s="1024"/>
      <c r="AO32" s="117">
        <v>1210341</v>
      </c>
      <c r="AP32" s="117">
        <v>44731</v>
      </c>
      <c r="AQ32" s="144">
        <v>60713</v>
      </c>
      <c r="AR32" s="154">
        <v>-26.3</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184</v>
      </c>
      <c r="AL33" s="1023"/>
      <c r="AM33" s="1023"/>
      <c r="AN33" s="1024"/>
      <c r="AO33" s="117" t="s">
        <v>34</v>
      </c>
      <c r="AP33" s="117" t="s">
        <v>34</v>
      </c>
      <c r="AQ33" s="144" t="s">
        <v>34</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520</v>
      </c>
      <c r="AL34" s="1023"/>
      <c r="AM34" s="1023"/>
      <c r="AN34" s="1024"/>
      <c r="AO34" s="117" t="s">
        <v>34</v>
      </c>
      <c r="AP34" s="117" t="s">
        <v>34</v>
      </c>
      <c r="AQ34" s="144" t="s">
        <v>34</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521</v>
      </c>
      <c r="AL35" s="1023"/>
      <c r="AM35" s="1023"/>
      <c r="AN35" s="1024"/>
      <c r="AO35" s="117">
        <v>973716</v>
      </c>
      <c r="AP35" s="117">
        <v>35986</v>
      </c>
      <c r="AQ35" s="144">
        <v>14168</v>
      </c>
      <c r="AR35" s="154">
        <v>154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279</v>
      </c>
      <c r="AL36" s="1023"/>
      <c r="AM36" s="1023"/>
      <c r="AN36" s="1024"/>
      <c r="AO36" s="117">
        <v>6374</v>
      </c>
      <c r="AP36" s="117">
        <v>236</v>
      </c>
      <c r="AQ36" s="144">
        <v>2586</v>
      </c>
      <c r="AR36" s="154">
        <v>-90.9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478</v>
      </c>
      <c r="AL37" s="1023"/>
      <c r="AM37" s="1023"/>
      <c r="AN37" s="1024"/>
      <c r="AO37" s="117" t="s">
        <v>34</v>
      </c>
      <c r="AP37" s="117" t="s">
        <v>34</v>
      </c>
      <c r="AQ37" s="144">
        <v>189</v>
      </c>
      <c r="AR37" s="154" t="s">
        <v>34</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313</v>
      </c>
      <c r="AL38" s="1026"/>
      <c r="AM38" s="1026"/>
      <c r="AN38" s="1027"/>
      <c r="AO38" s="121" t="s">
        <v>34</v>
      </c>
      <c r="AP38" s="121" t="s">
        <v>34</v>
      </c>
      <c r="AQ38" s="145">
        <v>8</v>
      </c>
      <c r="AR38" s="143" t="s">
        <v>34</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262</v>
      </c>
      <c r="AL39" s="1026"/>
      <c r="AM39" s="1026"/>
      <c r="AN39" s="1027"/>
      <c r="AO39" s="117">
        <v>-286494</v>
      </c>
      <c r="AP39" s="117">
        <v>-10588</v>
      </c>
      <c r="AQ39" s="144">
        <v>-5399</v>
      </c>
      <c r="AR39" s="154">
        <v>96.1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522</v>
      </c>
      <c r="AL40" s="1023"/>
      <c r="AM40" s="1023"/>
      <c r="AN40" s="1024"/>
      <c r="AO40" s="117">
        <v>-1236355</v>
      </c>
      <c r="AP40" s="117">
        <v>-45693</v>
      </c>
      <c r="AQ40" s="144">
        <v>-49527</v>
      </c>
      <c r="AR40" s="154">
        <v>-7.7</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128</v>
      </c>
      <c r="AL41" s="1029"/>
      <c r="AM41" s="1029"/>
      <c r="AN41" s="1030"/>
      <c r="AO41" s="117">
        <v>667582</v>
      </c>
      <c r="AP41" s="117">
        <v>24672</v>
      </c>
      <c r="AQ41" s="144">
        <v>22738</v>
      </c>
      <c r="AR41" s="154">
        <v>8.5</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512</v>
      </c>
      <c r="AN49" s="1031" t="s">
        <v>152</v>
      </c>
      <c r="AO49" s="1032"/>
      <c r="AP49" s="1032"/>
      <c r="AQ49" s="1032"/>
      <c r="AR49" s="1033"/>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523</v>
      </c>
      <c r="AO50" s="123" t="s">
        <v>524</v>
      </c>
      <c r="AP50" s="134" t="s">
        <v>142</v>
      </c>
      <c r="AQ50" s="147" t="s">
        <v>424</v>
      </c>
      <c r="AR50" s="157" t="s">
        <v>226</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525</v>
      </c>
      <c r="AL51" s="102"/>
      <c r="AM51" s="107">
        <v>879009</v>
      </c>
      <c r="AN51" s="114">
        <v>30517</v>
      </c>
      <c r="AO51" s="124">
        <v>-25.9</v>
      </c>
      <c r="AP51" s="135">
        <v>76347</v>
      </c>
      <c r="AQ51" s="148">
        <v>2.4</v>
      </c>
      <c r="AR51" s="158">
        <v>-28.3</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526</v>
      </c>
      <c r="AM52" s="108">
        <v>553046</v>
      </c>
      <c r="AN52" s="115">
        <v>19200</v>
      </c>
      <c r="AO52" s="125">
        <v>8.1</v>
      </c>
      <c r="AP52" s="136">
        <v>41762</v>
      </c>
      <c r="AQ52" s="149">
        <v>0.5</v>
      </c>
      <c r="AR52" s="159">
        <v>7.6</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300</v>
      </c>
      <c r="AL53" s="102"/>
      <c r="AM53" s="107">
        <v>915241</v>
      </c>
      <c r="AN53" s="114">
        <v>32215</v>
      </c>
      <c r="AO53" s="124">
        <v>5.6</v>
      </c>
      <c r="AP53" s="135">
        <v>71279</v>
      </c>
      <c r="AQ53" s="148">
        <v>-6.6</v>
      </c>
      <c r="AR53" s="158">
        <v>12.2</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526</v>
      </c>
      <c r="AM54" s="108">
        <v>712388</v>
      </c>
      <c r="AN54" s="115">
        <v>25075</v>
      </c>
      <c r="AO54" s="125">
        <v>30.6</v>
      </c>
      <c r="AP54" s="136">
        <v>36731</v>
      </c>
      <c r="AQ54" s="149">
        <v>-12</v>
      </c>
      <c r="AR54" s="159">
        <v>42.6</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290</v>
      </c>
      <c r="AL55" s="102"/>
      <c r="AM55" s="107">
        <v>937827</v>
      </c>
      <c r="AN55" s="114">
        <v>33525</v>
      </c>
      <c r="AO55" s="124">
        <v>4.0999999999999996</v>
      </c>
      <c r="AP55" s="135">
        <v>74994</v>
      </c>
      <c r="AQ55" s="148">
        <v>5.2</v>
      </c>
      <c r="AR55" s="158">
        <v>-1.1000000000000001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526</v>
      </c>
      <c r="AM56" s="108">
        <v>571331</v>
      </c>
      <c r="AN56" s="115">
        <v>20424</v>
      </c>
      <c r="AO56" s="125">
        <v>-18.5</v>
      </c>
      <c r="AP56" s="136">
        <v>36188</v>
      </c>
      <c r="AQ56" s="149">
        <v>-1.5</v>
      </c>
      <c r="AR56" s="159">
        <v>-17</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57</v>
      </c>
      <c r="AL57" s="102"/>
      <c r="AM57" s="107">
        <v>1091814</v>
      </c>
      <c r="AN57" s="114">
        <v>39749</v>
      </c>
      <c r="AO57" s="124">
        <v>18.600000000000001</v>
      </c>
      <c r="AP57" s="135">
        <v>71849</v>
      </c>
      <c r="AQ57" s="148">
        <v>-4.2</v>
      </c>
      <c r="AR57" s="158">
        <v>22.8</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526</v>
      </c>
      <c r="AM58" s="108">
        <v>686701</v>
      </c>
      <c r="AN58" s="115">
        <v>25000</v>
      </c>
      <c r="AO58" s="125">
        <v>22.4</v>
      </c>
      <c r="AP58" s="136">
        <v>36144</v>
      </c>
      <c r="AQ58" s="149">
        <v>-0.1</v>
      </c>
      <c r="AR58" s="159">
        <v>22.5</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527</v>
      </c>
      <c r="AL59" s="102"/>
      <c r="AM59" s="107">
        <v>1338695</v>
      </c>
      <c r="AN59" s="114">
        <v>49475</v>
      </c>
      <c r="AO59" s="124">
        <v>24.5</v>
      </c>
      <c r="AP59" s="135">
        <v>82962</v>
      </c>
      <c r="AQ59" s="148">
        <v>15.5</v>
      </c>
      <c r="AR59" s="158">
        <v>9</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526</v>
      </c>
      <c r="AM60" s="108">
        <v>1087368</v>
      </c>
      <c r="AN60" s="115">
        <v>40187</v>
      </c>
      <c r="AO60" s="125">
        <v>60.7</v>
      </c>
      <c r="AP60" s="136">
        <v>42835</v>
      </c>
      <c r="AQ60" s="149">
        <v>18.5</v>
      </c>
      <c r="AR60" s="159">
        <v>42.2</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528</v>
      </c>
      <c r="AL61" s="105"/>
      <c r="AM61" s="107">
        <v>1032517</v>
      </c>
      <c r="AN61" s="114">
        <v>37096</v>
      </c>
      <c r="AO61" s="124">
        <v>5.4</v>
      </c>
      <c r="AP61" s="135">
        <v>75486</v>
      </c>
      <c r="AQ61" s="150">
        <v>2.5</v>
      </c>
      <c r="AR61" s="158">
        <v>2.9</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526</v>
      </c>
      <c r="AM62" s="108">
        <v>722167</v>
      </c>
      <c r="AN62" s="115">
        <v>25977</v>
      </c>
      <c r="AO62" s="125">
        <v>20.7</v>
      </c>
      <c r="AP62" s="136">
        <v>38732</v>
      </c>
      <c r="AQ62" s="149">
        <v>1.1000000000000001</v>
      </c>
      <c r="AR62" s="159">
        <v>19.600000000000001</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g2vuItRzBNF+GFhoqK365S1+0vgv31quCjtV+azOwLEv1MFJFmoMt8r08KkiRLmXuFOpRtctZNOAWnPzBDOJQ==" saltValue="7LCWCZzN5zUvgAQcSz7bI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5" zoomScaleNormal="7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509</v>
      </c>
    </row>
    <row r="121" spans="125:125" ht="13.5" hidden="1" customHeight="1" x14ac:dyDescent="0.2">
      <c r="DU121" s="78"/>
    </row>
  </sheetData>
  <sheetProtection algorithmName="SHA-512" hashValue="XkG/SrliriMB2qRZSukM5cLVQbve5Gx/Ju82FsglaQenvt/ZMgnqgqCgWYrdxm889HUKk+4a2kS+7+YoF3wa/A==" saltValue="aDFYRJrxKH3/7wbDj5Rp2A=="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5" zoomScaleNormal="75"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509</v>
      </c>
    </row>
  </sheetData>
  <sheetProtection algorithmName="SHA-512" hashValue="zTh2hs3kdvxRomuBv/j3s3Pa6MLDIAoFOGgymjTFveh0pnIDM+Vq3F9kyFzTNnNStWRQJDSH8yMEXAtBVmuvUw==" saltValue="Qhir7Oorwceqgt12TEvHyg==" spinCount="100000" sheet="1" objects="1" scenarios="1"/>
  <phoneticPr fontId="6"/>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
      <c r="B46" s="166" t="s">
        <v>3</v>
      </c>
      <c r="C46" s="170"/>
      <c r="D46" s="170"/>
      <c r="E46" s="171" t="s">
        <v>5</v>
      </c>
      <c r="F46" s="172" t="s">
        <v>202</v>
      </c>
      <c r="G46" s="176" t="s">
        <v>530</v>
      </c>
      <c r="H46" s="176" t="s">
        <v>129</v>
      </c>
      <c r="I46" s="176" t="s">
        <v>316</v>
      </c>
      <c r="J46" s="181" t="s">
        <v>52</v>
      </c>
    </row>
    <row r="47" spans="2:10" ht="57.75" customHeight="1" x14ac:dyDescent="0.2">
      <c r="B47" s="167"/>
      <c r="C47" s="1038" t="s">
        <v>9</v>
      </c>
      <c r="D47" s="1038"/>
      <c r="E47" s="1039"/>
      <c r="F47" s="173">
        <v>17.649999999999999</v>
      </c>
      <c r="G47" s="177">
        <v>21.61</v>
      </c>
      <c r="H47" s="177">
        <v>21.14</v>
      </c>
      <c r="I47" s="177">
        <v>16.739999999999998</v>
      </c>
      <c r="J47" s="182">
        <v>20.059999999999999</v>
      </c>
    </row>
    <row r="48" spans="2:10" ht="57.75" customHeight="1" x14ac:dyDescent="0.2">
      <c r="B48" s="168"/>
      <c r="C48" s="1040" t="s">
        <v>7</v>
      </c>
      <c r="D48" s="1040"/>
      <c r="E48" s="1041"/>
      <c r="F48" s="174">
        <v>4.46</v>
      </c>
      <c r="G48" s="178">
        <v>5.37</v>
      </c>
      <c r="H48" s="178">
        <v>5.12</v>
      </c>
      <c r="I48" s="178">
        <v>4.8</v>
      </c>
      <c r="J48" s="183">
        <v>4.82</v>
      </c>
    </row>
    <row r="49" spans="2:10" ht="57.75" customHeight="1" x14ac:dyDescent="0.2">
      <c r="B49" s="169"/>
      <c r="C49" s="1042" t="s">
        <v>10</v>
      </c>
      <c r="D49" s="1042"/>
      <c r="E49" s="1043"/>
      <c r="F49" s="175" t="s">
        <v>531</v>
      </c>
      <c r="G49" s="179">
        <v>5.81</v>
      </c>
      <c r="H49" s="179" t="s">
        <v>532</v>
      </c>
      <c r="I49" s="179" t="s">
        <v>450</v>
      </c>
      <c r="J49" s="184">
        <v>3.72</v>
      </c>
    </row>
    <row r="50" spans="2:10" ht="13.2" x14ac:dyDescent="0.2"/>
  </sheetData>
  <sheetProtection algorithmName="SHA-512" hashValue="fc6Qdix3NEprCZTYKeMnxWNyBCLA6cnf+2evaUW6bmzyZ4dAxWnre6w44YE9jkPg6ZX7vB+W9OqRkebUyev9Lg==" saltValue="7LbDO1DF5pwp/xf4k38Cr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
      <c r="A33" s="185"/>
      <c r="B33" s="186" t="s">
        <v>11</v>
      </c>
      <c r="C33" s="192"/>
      <c r="D33" s="192"/>
      <c r="E33" s="194" t="s">
        <v>5</v>
      </c>
      <c r="F33" s="195" t="s">
        <v>202</v>
      </c>
      <c r="G33" s="199" t="s">
        <v>530</v>
      </c>
      <c r="H33" s="199" t="s">
        <v>129</v>
      </c>
      <c r="I33" s="199" t="s">
        <v>316</v>
      </c>
      <c r="J33" s="203" t="s">
        <v>52</v>
      </c>
      <c r="K33" s="185"/>
      <c r="L33" s="185"/>
      <c r="M33" s="185"/>
      <c r="N33" s="185"/>
      <c r="O33" s="185"/>
      <c r="P33" s="185"/>
    </row>
    <row r="34" spans="1:16" ht="39" customHeight="1" x14ac:dyDescent="0.2">
      <c r="A34" s="185"/>
      <c r="B34" s="187"/>
      <c r="C34" s="1044" t="s">
        <v>458</v>
      </c>
      <c r="D34" s="1044"/>
      <c r="E34" s="1045"/>
      <c r="F34" s="196">
        <v>4.46</v>
      </c>
      <c r="G34" s="200">
        <v>5.35</v>
      </c>
      <c r="H34" s="200">
        <v>5.12</v>
      </c>
      <c r="I34" s="200">
        <v>4.79</v>
      </c>
      <c r="J34" s="204">
        <v>4.82</v>
      </c>
      <c r="K34" s="185"/>
      <c r="L34" s="185"/>
      <c r="M34" s="185"/>
      <c r="N34" s="185"/>
      <c r="O34" s="185"/>
      <c r="P34" s="185"/>
    </row>
    <row r="35" spans="1:16" ht="39" customHeight="1" x14ac:dyDescent="0.2">
      <c r="A35" s="185"/>
      <c r="B35" s="188"/>
      <c r="C35" s="1046" t="s">
        <v>163</v>
      </c>
      <c r="D35" s="1046"/>
      <c r="E35" s="1047"/>
      <c r="F35" s="197">
        <v>0.6</v>
      </c>
      <c r="G35" s="201">
        <v>1.76</v>
      </c>
      <c r="H35" s="201">
        <v>3.58</v>
      </c>
      <c r="I35" s="201">
        <v>4.2</v>
      </c>
      <c r="J35" s="205">
        <v>4.2699999999999996</v>
      </c>
      <c r="K35" s="185"/>
      <c r="L35" s="185"/>
      <c r="M35" s="185"/>
      <c r="N35" s="185"/>
      <c r="O35" s="185"/>
      <c r="P35" s="185"/>
    </row>
    <row r="36" spans="1:16" ht="39" customHeight="1" x14ac:dyDescent="0.2">
      <c r="A36" s="185"/>
      <c r="B36" s="188"/>
      <c r="C36" s="1046" t="s">
        <v>469</v>
      </c>
      <c r="D36" s="1046"/>
      <c r="E36" s="1047"/>
      <c r="F36" s="197">
        <v>0.54</v>
      </c>
      <c r="G36" s="201">
        <v>0.74</v>
      </c>
      <c r="H36" s="201">
        <v>0.54</v>
      </c>
      <c r="I36" s="201">
        <v>0.56000000000000005</v>
      </c>
      <c r="J36" s="205">
        <v>0.59</v>
      </c>
      <c r="K36" s="185"/>
      <c r="L36" s="185"/>
      <c r="M36" s="185"/>
      <c r="N36" s="185"/>
      <c r="O36" s="185"/>
      <c r="P36" s="185"/>
    </row>
    <row r="37" spans="1:16" ht="39" customHeight="1" x14ac:dyDescent="0.2">
      <c r="A37" s="185"/>
      <c r="B37" s="188"/>
      <c r="C37" s="1046" t="s">
        <v>471</v>
      </c>
      <c r="D37" s="1046"/>
      <c r="E37" s="1047"/>
      <c r="F37" s="197">
        <v>0.86</v>
      </c>
      <c r="G37" s="201">
        <v>0.77</v>
      </c>
      <c r="H37" s="201">
        <v>0.57999999999999996</v>
      </c>
      <c r="I37" s="201">
        <v>0.54</v>
      </c>
      <c r="J37" s="205">
        <v>0.38</v>
      </c>
      <c r="K37" s="185"/>
      <c r="L37" s="185"/>
      <c r="M37" s="185"/>
      <c r="N37" s="185"/>
      <c r="O37" s="185"/>
      <c r="P37" s="185"/>
    </row>
    <row r="38" spans="1:16" ht="39" customHeight="1" x14ac:dyDescent="0.2">
      <c r="A38" s="185"/>
      <c r="B38" s="188"/>
      <c r="C38" s="1046" t="s">
        <v>314</v>
      </c>
      <c r="D38" s="1046"/>
      <c r="E38" s="1047"/>
      <c r="F38" s="197">
        <v>0.91</v>
      </c>
      <c r="G38" s="201">
        <v>1.03</v>
      </c>
      <c r="H38" s="201">
        <v>0.49</v>
      </c>
      <c r="I38" s="201">
        <v>0.27</v>
      </c>
      <c r="J38" s="205">
        <v>0.23</v>
      </c>
      <c r="K38" s="185"/>
      <c r="L38" s="185"/>
      <c r="M38" s="185"/>
      <c r="N38" s="185"/>
      <c r="O38" s="185"/>
      <c r="P38" s="185"/>
    </row>
    <row r="39" spans="1:16" ht="39" customHeight="1" x14ac:dyDescent="0.2">
      <c r="A39" s="185"/>
      <c r="B39" s="188"/>
      <c r="C39" s="1046" t="s">
        <v>470</v>
      </c>
      <c r="D39" s="1046"/>
      <c r="E39" s="1047"/>
      <c r="F39" s="197">
        <v>0.02</v>
      </c>
      <c r="G39" s="201">
        <v>0.02</v>
      </c>
      <c r="H39" s="201">
        <v>0</v>
      </c>
      <c r="I39" s="201">
        <v>0.13</v>
      </c>
      <c r="J39" s="205">
        <v>0</v>
      </c>
      <c r="K39" s="185"/>
      <c r="L39" s="185"/>
      <c r="M39" s="185"/>
      <c r="N39" s="185"/>
      <c r="O39" s="185"/>
      <c r="P39" s="185"/>
    </row>
    <row r="40" spans="1:16" ht="39" customHeight="1" x14ac:dyDescent="0.2">
      <c r="A40" s="185"/>
      <c r="B40" s="188"/>
      <c r="C40" s="1046" t="s">
        <v>408</v>
      </c>
      <c r="D40" s="1046"/>
      <c r="E40" s="1047"/>
      <c r="F40" s="197">
        <v>0</v>
      </c>
      <c r="G40" s="201">
        <v>0.01</v>
      </c>
      <c r="H40" s="201">
        <v>0</v>
      </c>
      <c r="I40" s="201">
        <v>0</v>
      </c>
      <c r="J40" s="205">
        <v>0</v>
      </c>
      <c r="K40" s="185"/>
      <c r="L40" s="185"/>
      <c r="M40" s="185"/>
      <c r="N40" s="185"/>
      <c r="O40" s="185"/>
      <c r="P40" s="185"/>
    </row>
    <row r="41" spans="1:16" ht="39" customHeight="1" x14ac:dyDescent="0.2">
      <c r="A41" s="185"/>
      <c r="B41" s="188"/>
      <c r="C41" s="1046"/>
      <c r="D41" s="1046"/>
      <c r="E41" s="1047"/>
      <c r="F41" s="197"/>
      <c r="G41" s="201"/>
      <c r="H41" s="201"/>
      <c r="I41" s="201"/>
      <c r="J41" s="205"/>
      <c r="K41" s="185"/>
      <c r="L41" s="185"/>
      <c r="M41" s="185"/>
      <c r="N41" s="185"/>
      <c r="O41" s="185"/>
      <c r="P41" s="185"/>
    </row>
    <row r="42" spans="1:16" ht="39" customHeight="1" x14ac:dyDescent="0.2">
      <c r="A42" s="185"/>
      <c r="B42" s="189"/>
      <c r="C42" s="1046" t="s">
        <v>493</v>
      </c>
      <c r="D42" s="1046"/>
      <c r="E42" s="1047"/>
      <c r="F42" s="197" t="s">
        <v>34</v>
      </c>
      <c r="G42" s="201" t="s">
        <v>34</v>
      </c>
      <c r="H42" s="201" t="s">
        <v>34</v>
      </c>
      <c r="I42" s="201" t="s">
        <v>34</v>
      </c>
      <c r="J42" s="205" t="s">
        <v>34</v>
      </c>
      <c r="K42" s="185"/>
      <c r="L42" s="185"/>
      <c r="M42" s="185"/>
      <c r="N42" s="185"/>
      <c r="O42" s="185"/>
      <c r="P42" s="185"/>
    </row>
    <row r="43" spans="1:16" ht="39" customHeight="1" x14ac:dyDescent="0.2">
      <c r="A43" s="185"/>
      <c r="B43" s="190"/>
      <c r="C43" s="1048" t="s">
        <v>248</v>
      </c>
      <c r="D43" s="1048"/>
      <c r="E43" s="1049"/>
      <c r="F43" s="198" t="s">
        <v>34</v>
      </c>
      <c r="G43" s="202" t="s">
        <v>34</v>
      </c>
      <c r="H43" s="202" t="s">
        <v>34</v>
      </c>
      <c r="I43" s="202" t="s">
        <v>34</v>
      </c>
      <c r="J43" s="206" t="s">
        <v>34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curkzFkWMZ14hVIn6aClTzE665maViAJZ8pVK5DGGknNadaY2pKtLKmkGydIjisIjzWmbcEc2KD76FSTuzgADA==" saltValue="SRL5IEkvbQAS1zX5X77bH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14</v>
      </c>
      <c r="P43" s="85"/>
      <c r="Q43" s="85"/>
      <c r="R43" s="85"/>
      <c r="S43" s="85"/>
      <c r="T43" s="85"/>
      <c r="U43" s="85"/>
    </row>
    <row r="44" spans="1:21" ht="30.75" customHeight="1" x14ac:dyDescent="0.2">
      <c r="A44" s="85"/>
      <c r="B44" s="207" t="s">
        <v>16</v>
      </c>
      <c r="C44" s="213"/>
      <c r="D44" s="213"/>
      <c r="E44" s="221"/>
      <c r="F44" s="221"/>
      <c r="G44" s="221"/>
      <c r="H44" s="221"/>
      <c r="I44" s="221"/>
      <c r="J44" s="224" t="s">
        <v>5</v>
      </c>
      <c r="K44" s="226" t="s">
        <v>202</v>
      </c>
      <c r="L44" s="235" t="s">
        <v>530</v>
      </c>
      <c r="M44" s="235" t="s">
        <v>129</v>
      </c>
      <c r="N44" s="235" t="s">
        <v>316</v>
      </c>
      <c r="O44" s="244" t="s">
        <v>52</v>
      </c>
      <c r="P44" s="85"/>
      <c r="Q44" s="85"/>
      <c r="R44" s="85"/>
      <c r="S44" s="85"/>
      <c r="T44" s="85"/>
      <c r="U44" s="85"/>
    </row>
    <row r="45" spans="1:21" ht="30.75" customHeight="1" x14ac:dyDescent="0.2">
      <c r="A45" s="85"/>
      <c r="B45" s="1075" t="s">
        <v>20</v>
      </c>
      <c r="C45" s="1076"/>
      <c r="D45" s="216"/>
      <c r="E45" s="1050" t="s">
        <v>24</v>
      </c>
      <c r="F45" s="1050"/>
      <c r="G45" s="1050"/>
      <c r="H45" s="1050"/>
      <c r="I45" s="1050"/>
      <c r="J45" s="1051"/>
      <c r="K45" s="227">
        <v>1576</v>
      </c>
      <c r="L45" s="236">
        <v>1487</v>
      </c>
      <c r="M45" s="236">
        <v>1364</v>
      </c>
      <c r="N45" s="236">
        <v>1288</v>
      </c>
      <c r="O45" s="245">
        <v>1210</v>
      </c>
      <c r="P45" s="85"/>
      <c r="Q45" s="85"/>
      <c r="R45" s="85"/>
      <c r="S45" s="85"/>
      <c r="T45" s="85"/>
      <c r="U45" s="85"/>
    </row>
    <row r="46" spans="1:21" ht="30.75" customHeight="1" x14ac:dyDescent="0.2">
      <c r="A46" s="85"/>
      <c r="B46" s="1077"/>
      <c r="C46" s="1078"/>
      <c r="D46" s="217"/>
      <c r="E46" s="1052" t="s">
        <v>25</v>
      </c>
      <c r="F46" s="1052"/>
      <c r="G46" s="1052"/>
      <c r="H46" s="1052"/>
      <c r="I46" s="1052"/>
      <c r="J46" s="1053"/>
      <c r="K46" s="228" t="s">
        <v>34</v>
      </c>
      <c r="L46" s="237" t="s">
        <v>34</v>
      </c>
      <c r="M46" s="237" t="s">
        <v>34</v>
      </c>
      <c r="N46" s="237" t="s">
        <v>34</v>
      </c>
      <c r="O46" s="246" t="s">
        <v>34</v>
      </c>
      <c r="P46" s="85"/>
      <c r="Q46" s="85"/>
      <c r="R46" s="85"/>
      <c r="S46" s="85"/>
      <c r="T46" s="85"/>
      <c r="U46" s="85"/>
    </row>
    <row r="47" spans="1:21" ht="30.75" customHeight="1" x14ac:dyDescent="0.2">
      <c r="A47" s="85"/>
      <c r="B47" s="1077"/>
      <c r="C47" s="1078"/>
      <c r="D47" s="217"/>
      <c r="E47" s="1052" t="s">
        <v>26</v>
      </c>
      <c r="F47" s="1052"/>
      <c r="G47" s="1052"/>
      <c r="H47" s="1052"/>
      <c r="I47" s="1052"/>
      <c r="J47" s="1053"/>
      <c r="K47" s="228" t="s">
        <v>34</v>
      </c>
      <c r="L47" s="237" t="s">
        <v>34</v>
      </c>
      <c r="M47" s="237" t="s">
        <v>34</v>
      </c>
      <c r="N47" s="237" t="s">
        <v>34</v>
      </c>
      <c r="O47" s="246" t="s">
        <v>34</v>
      </c>
      <c r="P47" s="85"/>
      <c r="Q47" s="85"/>
      <c r="R47" s="85"/>
      <c r="S47" s="85"/>
      <c r="T47" s="85"/>
      <c r="U47" s="85"/>
    </row>
    <row r="48" spans="1:21" ht="30.75" customHeight="1" x14ac:dyDescent="0.2">
      <c r="A48" s="85"/>
      <c r="B48" s="1077"/>
      <c r="C48" s="1078"/>
      <c r="D48" s="217"/>
      <c r="E48" s="1052" t="s">
        <v>21</v>
      </c>
      <c r="F48" s="1052"/>
      <c r="G48" s="1052"/>
      <c r="H48" s="1052"/>
      <c r="I48" s="1052"/>
      <c r="J48" s="1053"/>
      <c r="K48" s="228">
        <v>1168</v>
      </c>
      <c r="L48" s="237">
        <v>1070</v>
      </c>
      <c r="M48" s="237">
        <v>1030</v>
      </c>
      <c r="N48" s="237">
        <v>1093</v>
      </c>
      <c r="O48" s="246">
        <v>974</v>
      </c>
      <c r="P48" s="85"/>
      <c r="Q48" s="85"/>
      <c r="R48" s="85"/>
      <c r="S48" s="85"/>
      <c r="T48" s="85"/>
      <c r="U48" s="85"/>
    </row>
    <row r="49" spans="1:21" ht="30.75" customHeight="1" x14ac:dyDescent="0.2">
      <c r="A49" s="85"/>
      <c r="B49" s="1077"/>
      <c r="C49" s="1078"/>
      <c r="D49" s="217"/>
      <c r="E49" s="1052" t="s">
        <v>28</v>
      </c>
      <c r="F49" s="1052"/>
      <c r="G49" s="1052"/>
      <c r="H49" s="1052"/>
      <c r="I49" s="1052"/>
      <c r="J49" s="1053"/>
      <c r="K49" s="228">
        <v>10</v>
      </c>
      <c r="L49" s="237">
        <v>8</v>
      </c>
      <c r="M49" s="237">
        <v>7</v>
      </c>
      <c r="N49" s="237">
        <v>7</v>
      </c>
      <c r="O49" s="246">
        <v>6</v>
      </c>
      <c r="P49" s="85"/>
      <c r="Q49" s="85"/>
      <c r="R49" s="85"/>
      <c r="S49" s="85"/>
      <c r="T49" s="85"/>
      <c r="U49" s="85"/>
    </row>
    <row r="50" spans="1:21" ht="30.75" customHeight="1" x14ac:dyDescent="0.2">
      <c r="A50" s="85"/>
      <c r="B50" s="1077"/>
      <c r="C50" s="1078"/>
      <c r="D50" s="217"/>
      <c r="E50" s="1052" t="s">
        <v>30</v>
      </c>
      <c r="F50" s="1052"/>
      <c r="G50" s="1052"/>
      <c r="H50" s="1052"/>
      <c r="I50" s="1052"/>
      <c r="J50" s="1053"/>
      <c r="K50" s="228" t="s">
        <v>34</v>
      </c>
      <c r="L50" s="237" t="s">
        <v>34</v>
      </c>
      <c r="M50" s="237" t="s">
        <v>34</v>
      </c>
      <c r="N50" s="237" t="s">
        <v>34</v>
      </c>
      <c r="O50" s="246" t="s">
        <v>34</v>
      </c>
      <c r="P50" s="85"/>
      <c r="Q50" s="85"/>
      <c r="R50" s="85"/>
      <c r="S50" s="85"/>
      <c r="T50" s="85"/>
      <c r="U50" s="85"/>
    </row>
    <row r="51" spans="1:21" ht="30.75" customHeight="1" x14ac:dyDescent="0.2">
      <c r="A51" s="85"/>
      <c r="B51" s="1079"/>
      <c r="C51" s="1080"/>
      <c r="D51" s="218"/>
      <c r="E51" s="1052" t="s">
        <v>31</v>
      </c>
      <c r="F51" s="1052"/>
      <c r="G51" s="1052"/>
      <c r="H51" s="1052"/>
      <c r="I51" s="1052"/>
      <c r="J51" s="1053"/>
      <c r="K51" s="228" t="s">
        <v>34</v>
      </c>
      <c r="L51" s="237" t="s">
        <v>34</v>
      </c>
      <c r="M51" s="237" t="s">
        <v>34</v>
      </c>
      <c r="N51" s="237" t="s">
        <v>34</v>
      </c>
      <c r="O51" s="246" t="s">
        <v>34</v>
      </c>
      <c r="P51" s="85"/>
      <c r="Q51" s="85"/>
      <c r="R51" s="85"/>
      <c r="S51" s="85"/>
      <c r="T51" s="85"/>
      <c r="U51" s="85"/>
    </row>
    <row r="52" spans="1:21" ht="30.75" customHeight="1" x14ac:dyDescent="0.2">
      <c r="A52" s="85"/>
      <c r="B52" s="1054" t="s">
        <v>36</v>
      </c>
      <c r="C52" s="1055"/>
      <c r="D52" s="218"/>
      <c r="E52" s="1052" t="s">
        <v>42</v>
      </c>
      <c r="F52" s="1052"/>
      <c r="G52" s="1052"/>
      <c r="H52" s="1052"/>
      <c r="I52" s="1052"/>
      <c r="J52" s="1053"/>
      <c r="K52" s="228">
        <v>1728</v>
      </c>
      <c r="L52" s="237">
        <v>1677</v>
      </c>
      <c r="M52" s="237">
        <v>1642</v>
      </c>
      <c r="N52" s="237">
        <v>1646</v>
      </c>
      <c r="O52" s="246">
        <v>1522</v>
      </c>
      <c r="P52" s="85"/>
      <c r="Q52" s="85"/>
      <c r="R52" s="85"/>
      <c r="S52" s="85"/>
      <c r="T52" s="85"/>
      <c r="U52" s="85"/>
    </row>
    <row r="53" spans="1:21" ht="30.75" customHeight="1" x14ac:dyDescent="0.2">
      <c r="A53" s="85"/>
      <c r="B53" s="1056" t="s">
        <v>43</v>
      </c>
      <c r="C53" s="1057"/>
      <c r="D53" s="219"/>
      <c r="E53" s="1058" t="s">
        <v>44</v>
      </c>
      <c r="F53" s="1058"/>
      <c r="G53" s="1058"/>
      <c r="H53" s="1058"/>
      <c r="I53" s="1058"/>
      <c r="J53" s="1059"/>
      <c r="K53" s="229">
        <v>1026</v>
      </c>
      <c r="L53" s="238">
        <v>888</v>
      </c>
      <c r="M53" s="238">
        <v>759</v>
      </c>
      <c r="N53" s="238">
        <v>742</v>
      </c>
      <c r="O53" s="247">
        <v>668</v>
      </c>
      <c r="P53" s="85"/>
      <c r="Q53" s="85"/>
      <c r="R53" s="85"/>
      <c r="S53" s="85"/>
      <c r="T53" s="85"/>
      <c r="U53" s="85"/>
    </row>
    <row r="54" spans="1:21" ht="24" customHeight="1" x14ac:dyDescent="0.2">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49</v>
      </c>
      <c r="C56" s="214"/>
      <c r="D56" s="214"/>
      <c r="E56" s="214"/>
      <c r="F56" s="214"/>
      <c r="G56" s="214"/>
      <c r="H56" s="214"/>
      <c r="I56" s="214"/>
      <c r="J56" s="214"/>
      <c r="K56" s="230"/>
      <c r="L56" s="230"/>
      <c r="M56" s="230"/>
      <c r="N56" s="230"/>
      <c r="O56" s="248" t="s">
        <v>51</v>
      </c>
      <c r="P56" s="85"/>
      <c r="Q56" s="85"/>
      <c r="R56" s="85"/>
      <c r="S56" s="85"/>
      <c r="T56" s="85"/>
      <c r="U56" s="85"/>
    </row>
    <row r="57" spans="1:21" ht="31.5" customHeight="1" x14ac:dyDescent="0.2">
      <c r="A57" s="85"/>
      <c r="B57" s="210"/>
      <c r="C57" s="215"/>
      <c r="D57" s="215"/>
      <c r="E57" s="222"/>
      <c r="F57" s="222"/>
      <c r="G57" s="222"/>
      <c r="H57" s="222"/>
      <c r="I57" s="222"/>
      <c r="J57" s="225" t="s">
        <v>5</v>
      </c>
      <c r="K57" s="231" t="s">
        <v>202</v>
      </c>
      <c r="L57" s="239" t="s">
        <v>530</v>
      </c>
      <c r="M57" s="239" t="s">
        <v>129</v>
      </c>
      <c r="N57" s="239" t="s">
        <v>316</v>
      </c>
      <c r="O57" s="249" t="s">
        <v>52</v>
      </c>
      <c r="P57" s="85"/>
      <c r="Q57" s="85"/>
      <c r="R57" s="85"/>
      <c r="S57" s="85"/>
      <c r="T57" s="85"/>
      <c r="U57" s="85"/>
    </row>
    <row r="58" spans="1:21" ht="31.5" customHeight="1" x14ac:dyDescent="0.2">
      <c r="B58" s="1069" t="s">
        <v>56</v>
      </c>
      <c r="C58" s="1070"/>
      <c r="D58" s="1060" t="s">
        <v>59</v>
      </c>
      <c r="E58" s="1061"/>
      <c r="F58" s="1061"/>
      <c r="G58" s="1061"/>
      <c r="H58" s="1061"/>
      <c r="I58" s="1061"/>
      <c r="J58" s="1062"/>
      <c r="K58" s="232"/>
      <c r="L58" s="240"/>
      <c r="M58" s="240"/>
      <c r="N58" s="240"/>
      <c r="O58" s="250"/>
    </row>
    <row r="59" spans="1:21" ht="31.5" customHeight="1" x14ac:dyDescent="0.2">
      <c r="B59" s="1071"/>
      <c r="C59" s="1072"/>
      <c r="D59" s="1063" t="s">
        <v>61</v>
      </c>
      <c r="E59" s="1064"/>
      <c r="F59" s="1064"/>
      <c r="G59" s="1064"/>
      <c r="H59" s="1064"/>
      <c r="I59" s="1064"/>
      <c r="J59" s="1065"/>
      <c r="K59" s="233"/>
      <c r="L59" s="241"/>
      <c r="M59" s="241"/>
      <c r="N59" s="241"/>
      <c r="O59" s="251"/>
    </row>
    <row r="60" spans="1:21" ht="31.5" customHeight="1" x14ac:dyDescent="0.2">
      <c r="B60" s="1073"/>
      <c r="C60" s="1074"/>
      <c r="D60" s="1066" t="s">
        <v>46</v>
      </c>
      <c r="E60" s="1067"/>
      <c r="F60" s="1067"/>
      <c r="G60" s="1067"/>
      <c r="H60" s="1067"/>
      <c r="I60" s="1067"/>
      <c r="J60" s="1068"/>
      <c r="K60" s="234"/>
      <c r="L60" s="242"/>
      <c r="M60" s="242"/>
      <c r="N60" s="242"/>
      <c r="O60" s="252"/>
    </row>
    <row r="61" spans="1:21" ht="24" customHeight="1" x14ac:dyDescent="0.2">
      <c r="B61" s="211"/>
      <c r="C61" s="211"/>
      <c r="D61" s="220" t="s">
        <v>41</v>
      </c>
      <c r="E61" s="223"/>
      <c r="F61" s="223"/>
      <c r="G61" s="223"/>
      <c r="H61" s="223"/>
      <c r="I61" s="223"/>
      <c r="J61" s="223"/>
      <c r="K61" s="223"/>
      <c r="L61" s="223"/>
      <c r="M61" s="223"/>
      <c r="N61" s="223"/>
      <c r="O61" s="223"/>
    </row>
    <row r="62" spans="1:21" ht="24" customHeight="1" x14ac:dyDescent="0.2">
      <c r="B62" s="212"/>
      <c r="C62" s="212"/>
      <c r="D62" s="220" t="s">
        <v>64</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aI4q4TWqRxtwcGYZDt7y6ou7p1Vz3YJFV1j/YVidRrIAMGIglcPFI8KkcLngzNVcVzwC0kKZaKU4C8SOgvIYuA==" saltValue="6MHX1xEFRchMlD8vkbIvj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14</v>
      </c>
    </row>
    <row r="40" spans="2:13" ht="27.75" customHeight="1" x14ac:dyDescent="0.2">
      <c r="B40" s="207" t="s">
        <v>16</v>
      </c>
      <c r="C40" s="213"/>
      <c r="D40" s="213"/>
      <c r="E40" s="221"/>
      <c r="F40" s="221"/>
      <c r="G40" s="221"/>
      <c r="H40" s="224" t="s">
        <v>5</v>
      </c>
      <c r="I40" s="226" t="s">
        <v>202</v>
      </c>
      <c r="J40" s="235" t="s">
        <v>530</v>
      </c>
      <c r="K40" s="235" t="s">
        <v>129</v>
      </c>
      <c r="L40" s="235" t="s">
        <v>316</v>
      </c>
      <c r="M40" s="264" t="s">
        <v>52</v>
      </c>
    </row>
    <row r="41" spans="2:13" ht="27.75" customHeight="1" x14ac:dyDescent="0.2">
      <c r="B41" s="1075" t="s">
        <v>66</v>
      </c>
      <c r="C41" s="1076"/>
      <c r="D41" s="216"/>
      <c r="E41" s="1081" t="s">
        <v>67</v>
      </c>
      <c r="F41" s="1081"/>
      <c r="G41" s="1081"/>
      <c r="H41" s="1082"/>
      <c r="I41" s="257">
        <v>12693</v>
      </c>
      <c r="J41" s="261">
        <v>12107</v>
      </c>
      <c r="K41" s="261">
        <v>11251</v>
      </c>
      <c r="L41" s="261">
        <v>10490</v>
      </c>
      <c r="M41" s="265">
        <v>10112</v>
      </c>
    </row>
    <row r="42" spans="2:13" ht="27.75" customHeight="1" x14ac:dyDescent="0.2">
      <c r="B42" s="1077"/>
      <c r="C42" s="1078"/>
      <c r="D42" s="217"/>
      <c r="E42" s="1083" t="s">
        <v>70</v>
      </c>
      <c r="F42" s="1083"/>
      <c r="G42" s="1083"/>
      <c r="H42" s="1084"/>
      <c r="I42" s="258" t="s">
        <v>34</v>
      </c>
      <c r="J42" s="262" t="s">
        <v>34</v>
      </c>
      <c r="K42" s="262" t="s">
        <v>34</v>
      </c>
      <c r="L42" s="262" t="s">
        <v>34</v>
      </c>
      <c r="M42" s="266" t="s">
        <v>34</v>
      </c>
    </row>
    <row r="43" spans="2:13" ht="27.75" customHeight="1" x14ac:dyDescent="0.2">
      <c r="B43" s="1077"/>
      <c r="C43" s="1078"/>
      <c r="D43" s="217"/>
      <c r="E43" s="1083" t="s">
        <v>8</v>
      </c>
      <c r="F43" s="1083"/>
      <c r="G43" s="1083"/>
      <c r="H43" s="1084"/>
      <c r="I43" s="258">
        <v>14645</v>
      </c>
      <c r="J43" s="262">
        <v>13610</v>
      </c>
      <c r="K43" s="262">
        <v>13240</v>
      </c>
      <c r="L43" s="262">
        <v>13107</v>
      </c>
      <c r="M43" s="266">
        <v>12517</v>
      </c>
    </row>
    <row r="44" spans="2:13" ht="27.75" customHeight="1" x14ac:dyDescent="0.2">
      <c r="B44" s="1077"/>
      <c r="C44" s="1078"/>
      <c r="D44" s="217"/>
      <c r="E44" s="1083" t="s">
        <v>2</v>
      </c>
      <c r="F44" s="1083"/>
      <c r="G44" s="1083"/>
      <c r="H44" s="1084"/>
      <c r="I44" s="258">
        <v>84</v>
      </c>
      <c r="J44" s="262">
        <v>69</v>
      </c>
      <c r="K44" s="262">
        <v>56</v>
      </c>
      <c r="L44" s="262">
        <v>44</v>
      </c>
      <c r="M44" s="266">
        <v>38</v>
      </c>
    </row>
    <row r="45" spans="2:13" ht="27.75" customHeight="1" x14ac:dyDescent="0.2">
      <c r="B45" s="1077"/>
      <c r="C45" s="1078"/>
      <c r="D45" s="217"/>
      <c r="E45" s="1083" t="s">
        <v>71</v>
      </c>
      <c r="F45" s="1083"/>
      <c r="G45" s="1083"/>
      <c r="H45" s="1084"/>
      <c r="I45" s="258">
        <v>1289</v>
      </c>
      <c r="J45" s="262">
        <v>1373</v>
      </c>
      <c r="K45" s="262">
        <v>1247</v>
      </c>
      <c r="L45" s="262">
        <v>1297</v>
      </c>
      <c r="M45" s="266">
        <v>1315</v>
      </c>
    </row>
    <row r="46" spans="2:13" ht="27.75" customHeight="1" x14ac:dyDescent="0.2">
      <c r="B46" s="1077"/>
      <c r="C46" s="1078"/>
      <c r="D46" s="218"/>
      <c r="E46" s="1083" t="s">
        <v>73</v>
      </c>
      <c r="F46" s="1083"/>
      <c r="G46" s="1083"/>
      <c r="H46" s="1084"/>
      <c r="I46" s="258" t="s">
        <v>34</v>
      </c>
      <c r="J46" s="262" t="s">
        <v>34</v>
      </c>
      <c r="K46" s="262" t="s">
        <v>34</v>
      </c>
      <c r="L46" s="262" t="s">
        <v>34</v>
      </c>
      <c r="M46" s="266" t="s">
        <v>34</v>
      </c>
    </row>
    <row r="47" spans="2:13" ht="27.75" customHeight="1" x14ac:dyDescent="0.2">
      <c r="B47" s="1077"/>
      <c r="C47" s="1078"/>
      <c r="D47" s="254"/>
      <c r="E47" s="1085" t="s">
        <v>77</v>
      </c>
      <c r="F47" s="1086"/>
      <c r="G47" s="1086"/>
      <c r="H47" s="1087"/>
      <c r="I47" s="258" t="s">
        <v>34</v>
      </c>
      <c r="J47" s="262" t="s">
        <v>34</v>
      </c>
      <c r="K47" s="262" t="s">
        <v>34</v>
      </c>
      <c r="L47" s="262" t="s">
        <v>34</v>
      </c>
      <c r="M47" s="266" t="s">
        <v>34</v>
      </c>
    </row>
    <row r="48" spans="2:13" ht="27.75" customHeight="1" x14ac:dyDescent="0.2">
      <c r="B48" s="1077"/>
      <c r="C48" s="1078"/>
      <c r="D48" s="217"/>
      <c r="E48" s="1083" t="s">
        <v>4</v>
      </c>
      <c r="F48" s="1083"/>
      <c r="G48" s="1083"/>
      <c r="H48" s="1084"/>
      <c r="I48" s="258" t="s">
        <v>34</v>
      </c>
      <c r="J48" s="262" t="s">
        <v>34</v>
      </c>
      <c r="K48" s="262" t="s">
        <v>34</v>
      </c>
      <c r="L48" s="262" t="s">
        <v>34</v>
      </c>
      <c r="M48" s="266" t="s">
        <v>34</v>
      </c>
    </row>
    <row r="49" spans="2:13" ht="27.75" customHeight="1" x14ac:dyDescent="0.2">
      <c r="B49" s="1079"/>
      <c r="C49" s="1080"/>
      <c r="D49" s="217"/>
      <c r="E49" s="1083" t="s">
        <v>27</v>
      </c>
      <c r="F49" s="1083"/>
      <c r="G49" s="1083"/>
      <c r="H49" s="1084"/>
      <c r="I49" s="258" t="s">
        <v>34</v>
      </c>
      <c r="J49" s="262" t="s">
        <v>34</v>
      </c>
      <c r="K49" s="262" t="s">
        <v>34</v>
      </c>
      <c r="L49" s="262" t="s">
        <v>34</v>
      </c>
      <c r="M49" s="266" t="s">
        <v>34</v>
      </c>
    </row>
    <row r="50" spans="2:13" ht="27.75" customHeight="1" x14ac:dyDescent="0.2">
      <c r="B50" s="1090" t="s">
        <v>84</v>
      </c>
      <c r="C50" s="1091"/>
      <c r="D50" s="255"/>
      <c r="E50" s="1083" t="s">
        <v>68</v>
      </c>
      <c r="F50" s="1083"/>
      <c r="G50" s="1083"/>
      <c r="H50" s="1084"/>
      <c r="I50" s="258">
        <v>3273</v>
      </c>
      <c r="J50" s="262">
        <v>3727</v>
      </c>
      <c r="K50" s="262">
        <v>3722</v>
      </c>
      <c r="L50" s="262">
        <v>3411</v>
      </c>
      <c r="M50" s="266">
        <v>3726</v>
      </c>
    </row>
    <row r="51" spans="2:13" ht="27.75" customHeight="1" x14ac:dyDescent="0.2">
      <c r="B51" s="1077"/>
      <c r="C51" s="1078"/>
      <c r="D51" s="217"/>
      <c r="E51" s="1083" t="s">
        <v>87</v>
      </c>
      <c r="F51" s="1083"/>
      <c r="G51" s="1083"/>
      <c r="H51" s="1084"/>
      <c r="I51" s="258">
        <v>2402</v>
      </c>
      <c r="J51" s="262">
        <v>2301</v>
      </c>
      <c r="K51" s="262">
        <v>2352</v>
      </c>
      <c r="L51" s="262">
        <v>2314</v>
      </c>
      <c r="M51" s="266">
        <v>2371</v>
      </c>
    </row>
    <row r="52" spans="2:13" ht="27.75" customHeight="1" x14ac:dyDescent="0.2">
      <c r="B52" s="1079"/>
      <c r="C52" s="1080"/>
      <c r="D52" s="217"/>
      <c r="E52" s="1083" t="s">
        <v>35</v>
      </c>
      <c r="F52" s="1083"/>
      <c r="G52" s="1083"/>
      <c r="H52" s="1084"/>
      <c r="I52" s="258">
        <v>17389</v>
      </c>
      <c r="J52" s="262">
        <v>16284</v>
      </c>
      <c r="K52" s="262">
        <v>15701</v>
      </c>
      <c r="L52" s="262">
        <v>14799</v>
      </c>
      <c r="M52" s="266">
        <v>14218</v>
      </c>
    </row>
    <row r="53" spans="2:13" ht="27.75" customHeight="1" x14ac:dyDescent="0.2">
      <c r="B53" s="1056" t="s">
        <v>43</v>
      </c>
      <c r="C53" s="1057"/>
      <c r="D53" s="219"/>
      <c r="E53" s="1088" t="s">
        <v>90</v>
      </c>
      <c r="F53" s="1088"/>
      <c r="G53" s="1088"/>
      <c r="H53" s="1089"/>
      <c r="I53" s="259">
        <v>5647</v>
      </c>
      <c r="J53" s="263">
        <v>4846</v>
      </c>
      <c r="K53" s="263">
        <v>4018</v>
      </c>
      <c r="L53" s="263">
        <v>4415</v>
      </c>
      <c r="M53" s="267">
        <v>3668</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yO9iEhn3jyN8ir7l47Koi1fgXVRl1d027/XQrbznA28tcSfX1NQU29qtFSwISmk6kdTL/6ZZgBE3tFQcOVZMrw==" saltValue="xJkRXt3z9kQ1Lg+Cluhpc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93</v>
      </c>
    </row>
    <row r="54" spans="2:8" ht="29.25" customHeight="1" x14ac:dyDescent="0.25">
      <c r="B54" s="268" t="s">
        <v>3</v>
      </c>
      <c r="C54" s="274"/>
      <c r="D54" s="274"/>
      <c r="E54" s="275" t="s">
        <v>5</v>
      </c>
      <c r="F54" s="276" t="s">
        <v>129</v>
      </c>
      <c r="G54" s="276" t="s">
        <v>316</v>
      </c>
      <c r="H54" s="284" t="s">
        <v>52</v>
      </c>
    </row>
    <row r="55" spans="2:8" ht="52.5" customHeight="1" x14ac:dyDescent="0.2">
      <c r="B55" s="269"/>
      <c r="C55" s="1092" t="s">
        <v>53</v>
      </c>
      <c r="D55" s="1092"/>
      <c r="E55" s="1093"/>
      <c r="F55" s="277">
        <v>1773</v>
      </c>
      <c r="G55" s="277">
        <v>1422</v>
      </c>
      <c r="H55" s="285">
        <v>1735</v>
      </c>
    </row>
    <row r="56" spans="2:8" ht="52.5" customHeight="1" x14ac:dyDescent="0.2">
      <c r="B56" s="270"/>
      <c r="C56" s="1094" t="s">
        <v>18</v>
      </c>
      <c r="D56" s="1094"/>
      <c r="E56" s="1095"/>
      <c r="F56" s="278">
        <v>5</v>
      </c>
      <c r="G56" s="278">
        <v>5</v>
      </c>
      <c r="H56" s="286">
        <v>5</v>
      </c>
    </row>
    <row r="57" spans="2:8" ht="53.25" customHeight="1" x14ac:dyDescent="0.2">
      <c r="B57" s="270"/>
      <c r="C57" s="1096" t="s">
        <v>96</v>
      </c>
      <c r="D57" s="1096"/>
      <c r="E57" s="1097"/>
      <c r="F57" s="279">
        <v>1287</v>
      </c>
      <c r="G57" s="279">
        <v>1347</v>
      </c>
      <c r="H57" s="287">
        <v>1414</v>
      </c>
    </row>
    <row r="58" spans="2:8" ht="45.75" customHeight="1" x14ac:dyDescent="0.2">
      <c r="B58" s="271"/>
      <c r="C58" s="1098" t="s">
        <v>118</v>
      </c>
      <c r="D58" s="1099"/>
      <c r="E58" s="1100"/>
      <c r="F58" s="280">
        <v>500</v>
      </c>
      <c r="G58" s="280">
        <v>555</v>
      </c>
      <c r="H58" s="288">
        <v>607</v>
      </c>
    </row>
    <row r="59" spans="2:8" ht="45.75" customHeight="1" x14ac:dyDescent="0.2">
      <c r="B59" s="271"/>
      <c r="C59" s="1098" t="s">
        <v>537</v>
      </c>
      <c r="D59" s="1099"/>
      <c r="E59" s="1100"/>
      <c r="F59" s="280">
        <v>240</v>
      </c>
      <c r="G59" s="280">
        <v>231</v>
      </c>
      <c r="H59" s="288">
        <v>219</v>
      </c>
    </row>
    <row r="60" spans="2:8" ht="45.75" customHeight="1" x14ac:dyDescent="0.2">
      <c r="B60" s="271"/>
      <c r="C60" s="1098" t="s">
        <v>538</v>
      </c>
      <c r="D60" s="1099"/>
      <c r="E60" s="1100"/>
      <c r="F60" s="280">
        <v>170</v>
      </c>
      <c r="G60" s="280">
        <v>157</v>
      </c>
      <c r="H60" s="288">
        <v>183</v>
      </c>
    </row>
    <row r="61" spans="2:8" ht="45.75" customHeight="1" x14ac:dyDescent="0.2">
      <c r="B61" s="271"/>
      <c r="C61" s="1098" t="s">
        <v>227</v>
      </c>
      <c r="D61" s="1099"/>
      <c r="E61" s="1100"/>
      <c r="F61" s="280">
        <v>153</v>
      </c>
      <c r="G61" s="280">
        <v>178</v>
      </c>
      <c r="H61" s="288">
        <v>173</v>
      </c>
    </row>
    <row r="62" spans="2:8" ht="45.75" customHeight="1" x14ac:dyDescent="0.2">
      <c r="B62" s="272"/>
      <c r="C62" s="1101" t="s">
        <v>97</v>
      </c>
      <c r="D62" s="1102"/>
      <c r="E62" s="1103"/>
      <c r="F62" s="281">
        <v>109</v>
      </c>
      <c r="G62" s="281">
        <v>110</v>
      </c>
      <c r="H62" s="289">
        <v>113</v>
      </c>
    </row>
    <row r="63" spans="2:8" ht="52.5" customHeight="1" x14ac:dyDescent="0.2">
      <c r="B63" s="273"/>
      <c r="C63" s="1104" t="s">
        <v>98</v>
      </c>
      <c r="D63" s="1104"/>
      <c r="E63" s="1105"/>
      <c r="F63" s="282">
        <v>3065</v>
      </c>
      <c r="G63" s="282">
        <v>2774</v>
      </c>
      <c r="H63" s="290">
        <v>3153</v>
      </c>
    </row>
    <row r="64" spans="2:8" ht="13.2" x14ac:dyDescent="0.2"/>
  </sheetData>
  <sheetProtection algorithmName="SHA-512" hashValue="f+n9XBG5qonetkeHWg6cyXj+p/kqQNuX26UKwOS3SJrJUgUAvHWSp5ZEPkOrLAmdFXd6HWOCQ+zAVFaPgzfggw==" saltValue="XDpTdBmzM4pSsSNcAARqk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81</v>
      </c>
      <c r="E2" s="123"/>
      <c r="F2" s="306" t="s">
        <v>529</v>
      </c>
      <c r="G2" s="147"/>
      <c r="H2" s="157"/>
    </row>
    <row r="3" spans="1:8" x14ac:dyDescent="0.2">
      <c r="A3" s="113" t="s">
        <v>525</v>
      </c>
      <c r="B3" s="105"/>
      <c r="C3" s="299"/>
      <c r="D3" s="302">
        <v>30517</v>
      </c>
      <c r="E3" s="304"/>
      <c r="F3" s="307">
        <v>76347</v>
      </c>
      <c r="G3" s="309"/>
      <c r="H3" s="312"/>
    </row>
    <row r="4" spans="1:8" x14ac:dyDescent="0.2">
      <c r="A4" s="98"/>
      <c r="B4" s="104"/>
      <c r="C4" s="300"/>
      <c r="D4" s="303">
        <v>19200</v>
      </c>
      <c r="E4" s="305"/>
      <c r="F4" s="308">
        <v>41762</v>
      </c>
      <c r="G4" s="310"/>
      <c r="H4" s="313"/>
    </row>
    <row r="5" spans="1:8" x14ac:dyDescent="0.2">
      <c r="A5" s="113" t="s">
        <v>300</v>
      </c>
      <c r="B5" s="105"/>
      <c r="C5" s="299"/>
      <c r="D5" s="302">
        <v>32215</v>
      </c>
      <c r="E5" s="304"/>
      <c r="F5" s="307">
        <v>71279</v>
      </c>
      <c r="G5" s="309"/>
      <c r="H5" s="312"/>
    </row>
    <row r="6" spans="1:8" x14ac:dyDescent="0.2">
      <c r="A6" s="98"/>
      <c r="B6" s="104"/>
      <c r="C6" s="300"/>
      <c r="D6" s="303">
        <v>25075</v>
      </c>
      <c r="E6" s="305"/>
      <c r="F6" s="308">
        <v>36731</v>
      </c>
      <c r="G6" s="310"/>
      <c r="H6" s="313"/>
    </row>
    <row r="7" spans="1:8" x14ac:dyDescent="0.2">
      <c r="A7" s="113" t="s">
        <v>290</v>
      </c>
      <c r="B7" s="105"/>
      <c r="C7" s="299"/>
      <c r="D7" s="302">
        <v>33525</v>
      </c>
      <c r="E7" s="304"/>
      <c r="F7" s="307">
        <v>74994</v>
      </c>
      <c r="G7" s="309"/>
      <c r="H7" s="312"/>
    </row>
    <row r="8" spans="1:8" x14ac:dyDescent="0.2">
      <c r="A8" s="98"/>
      <c r="B8" s="104"/>
      <c r="C8" s="300"/>
      <c r="D8" s="303">
        <v>20424</v>
      </c>
      <c r="E8" s="305"/>
      <c r="F8" s="308">
        <v>36188</v>
      </c>
      <c r="G8" s="310"/>
      <c r="H8" s="313"/>
    </row>
    <row r="9" spans="1:8" x14ac:dyDescent="0.2">
      <c r="A9" s="113" t="s">
        <v>57</v>
      </c>
      <c r="B9" s="105"/>
      <c r="C9" s="299"/>
      <c r="D9" s="302">
        <v>39749</v>
      </c>
      <c r="E9" s="304"/>
      <c r="F9" s="307">
        <v>71849</v>
      </c>
      <c r="G9" s="309"/>
      <c r="H9" s="312"/>
    </row>
    <row r="10" spans="1:8" x14ac:dyDescent="0.2">
      <c r="A10" s="98"/>
      <c r="B10" s="104"/>
      <c r="C10" s="300"/>
      <c r="D10" s="303">
        <v>25000</v>
      </c>
      <c r="E10" s="305"/>
      <c r="F10" s="308">
        <v>36144</v>
      </c>
      <c r="G10" s="310"/>
      <c r="H10" s="313"/>
    </row>
    <row r="11" spans="1:8" x14ac:dyDescent="0.2">
      <c r="A11" s="113" t="s">
        <v>527</v>
      </c>
      <c r="B11" s="105"/>
      <c r="C11" s="299"/>
      <c r="D11" s="302">
        <v>49475</v>
      </c>
      <c r="E11" s="304"/>
      <c r="F11" s="307">
        <v>82962</v>
      </c>
      <c r="G11" s="309"/>
      <c r="H11" s="312"/>
    </row>
    <row r="12" spans="1:8" x14ac:dyDescent="0.2">
      <c r="A12" s="98"/>
      <c r="B12" s="104"/>
      <c r="C12" s="301"/>
      <c r="D12" s="303">
        <v>40187</v>
      </c>
      <c r="E12" s="305"/>
      <c r="F12" s="308">
        <v>42835</v>
      </c>
      <c r="G12" s="310"/>
      <c r="H12" s="313"/>
    </row>
    <row r="13" spans="1:8" x14ac:dyDescent="0.2">
      <c r="A13" s="113"/>
      <c r="B13" s="105"/>
      <c r="C13" s="299"/>
      <c r="D13" s="302">
        <v>37096</v>
      </c>
      <c r="E13" s="304"/>
      <c r="F13" s="307">
        <v>75486</v>
      </c>
      <c r="G13" s="311"/>
      <c r="H13" s="312"/>
    </row>
    <row r="14" spans="1:8" x14ac:dyDescent="0.2">
      <c r="A14" s="98"/>
      <c r="B14" s="104"/>
      <c r="C14" s="300"/>
      <c r="D14" s="303">
        <v>25977</v>
      </c>
      <c r="E14" s="305"/>
      <c r="F14" s="308">
        <v>38732</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100</v>
      </c>
      <c r="B19" s="292">
        <f>ROUND(VALUE(SUBSTITUTE(実質収支比率等に係る経年分析!F$48,"▲","-")),2)</f>
        <v>4.46</v>
      </c>
      <c r="C19" s="292">
        <f>ROUND(VALUE(SUBSTITUTE(実質収支比率等に係る経年分析!G$48,"▲","-")),2)</f>
        <v>5.37</v>
      </c>
      <c r="D19" s="292">
        <f>ROUND(VALUE(SUBSTITUTE(実質収支比率等に係る経年分析!H$48,"▲","-")),2)</f>
        <v>5.12</v>
      </c>
      <c r="E19" s="292">
        <f>ROUND(VALUE(SUBSTITUTE(実質収支比率等に係る経年分析!I$48,"▲","-")),2)</f>
        <v>4.8</v>
      </c>
      <c r="F19" s="292">
        <f>ROUND(VALUE(SUBSTITUTE(実質収支比率等に係る経年分析!J$48,"▲","-")),2)</f>
        <v>4.82</v>
      </c>
    </row>
    <row r="20" spans="1:11" x14ac:dyDescent="0.2">
      <c r="A20" s="292" t="s">
        <v>101</v>
      </c>
      <c r="B20" s="292">
        <f>ROUND(VALUE(SUBSTITUTE(実質収支比率等に係る経年分析!F$47,"▲","-")),2)</f>
        <v>17.649999999999999</v>
      </c>
      <c r="C20" s="292">
        <f>ROUND(VALUE(SUBSTITUTE(実質収支比率等に係る経年分析!G$47,"▲","-")),2)</f>
        <v>21.61</v>
      </c>
      <c r="D20" s="292">
        <f>ROUND(VALUE(SUBSTITUTE(実質収支比率等に係る経年分析!H$47,"▲","-")),2)</f>
        <v>21.14</v>
      </c>
      <c r="E20" s="292">
        <f>ROUND(VALUE(SUBSTITUTE(実質収支比率等に係る経年分析!I$47,"▲","-")),2)</f>
        <v>16.739999999999998</v>
      </c>
      <c r="F20" s="292">
        <f>ROUND(VALUE(SUBSTITUTE(実質収支比率等に係る経年分析!J$47,"▲","-")),2)</f>
        <v>20.059999999999999</v>
      </c>
    </row>
    <row r="21" spans="1:11" x14ac:dyDescent="0.2">
      <c r="A21" s="292" t="s">
        <v>33</v>
      </c>
      <c r="B21" s="292">
        <f>IF(ISNUMBER(VALUE(SUBSTITUTE(実質収支比率等に係る経年分析!F$49,"▲","-"))),ROUND(VALUE(SUBSTITUTE(実質収支比率等に係る経年分析!F$49,"▲","-")),2),NA())</f>
        <v>-0.81</v>
      </c>
      <c r="C21" s="292">
        <f>IF(ISNUMBER(VALUE(SUBSTITUTE(実質収支比率等に係る経年分析!G$49,"▲","-"))),ROUND(VALUE(SUBSTITUTE(実質収支比率等に係る経年分析!G$49,"▲","-")),2),NA())</f>
        <v>5.81</v>
      </c>
      <c r="D21" s="292">
        <f>IF(ISNUMBER(VALUE(SUBSTITUTE(実質収支比率等に係る経年分析!H$49,"▲","-"))),ROUND(VALUE(SUBSTITUTE(実質収支比率等に係る経年分析!H$49,"▲","-")),2),NA())</f>
        <v>-1.67</v>
      </c>
      <c r="E21" s="292">
        <f>IF(ISNUMBER(VALUE(SUBSTITUTE(実質収支比率等に係る経年分析!I$49,"▲","-"))),ROUND(VALUE(SUBSTITUTE(実質収支比率等に係る経年分析!I$49,"▲","-")),2),NA())</f>
        <v>-4.38</v>
      </c>
      <c r="F21" s="292">
        <f>IF(ISNUMBER(VALUE(SUBSTITUTE(実質収支比率等に係る経年分析!J$49,"▲","-"))),ROUND(VALUE(SUBSTITUTE(実質収支比率等に係る経年分析!J$49,"▲","-")),2),NA())</f>
        <v>3.72</v>
      </c>
    </row>
    <row r="24" spans="1:11" x14ac:dyDescent="0.2">
      <c r="A24" s="291" t="s">
        <v>19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38</v>
      </c>
      <c r="D26" s="293" t="s">
        <v>102</v>
      </c>
      <c r="E26" s="293" t="s">
        <v>38</v>
      </c>
      <c r="F26" s="293" t="s">
        <v>102</v>
      </c>
      <c r="G26" s="293" t="s">
        <v>38</v>
      </c>
      <c r="H26" s="293" t="s">
        <v>102</v>
      </c>
      <c r="I26" s="293" t="s">
        <v>38</v>
      </c>
      <c r="J26" s="293" t="s">
        <v>102</v>
      </c>
      <c r="K26" s="293" t="s">
        <v>38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看護専門学校特別会計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0.01</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後期高齢者医療保険特別会計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0.02</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0.02</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0.13</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0.91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1.03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0.49</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0.27</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0.23</v>
      </c>
    </row>
    <row r="33" spans="1:16" x14ac:dyDescent="0.2">
      <c r="A33" s="293" t="str">
        <f>IF(連結実質赤字比率に係る赤字・黒字の構成分析!C$37="",NA(),連結実質赤字比率に係る赤字・黒字の構成分析!C$37)</f>
        <v>病院事業会計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0.86</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0.77</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0.57999999999999996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0.54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0.38</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0.54</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0.74</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0.54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0.56000000000000005</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0.59</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0.6</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1.76</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3.58</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4.2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4.2699999999999996</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4.46</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5.35</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5.12</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4.79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4.82</v>
      </c>
    </row>
    <row r="39" spans="1:16" x14ac:dyDescent="0.2">
      <c r="A39" s="291" t="s">
        <v>104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17</v>
      </c>
      <c r="C41" s="294"/>
      <c r="D41" s="294" t="s">
        <v>105</v>
      </c>
      <c r="E41" s="294" t="s">
        <v>17</v>
      </c>
      <c r="F41" s="294"/>
      <c r="G41" s="294" t="s">
        <v>105</v>
      </c>
      <c r="H41" s="294" t="s">
        <v>17</v>
      </c>
      <c r="I41" s="294"/>
      <c r="J41" s="294" t="s">
        <v>105</v>
      </c>
      <c r="K41" s="294" t="s">
        <v>17</v>
      </c>
      <c r="L41" s="294"/>
      <c r="M41" s="294" t="s">
        <v>105</v>
      </c>
      <c r="N41" s="294" t="s">
        <v>17</v>
      </c>
      <c r="O41" s="294"/>
      <c r="P41" s="294" t="s">
        <v>105</v>
      </c>
    </row>
    <row r="42" spans="1:16" x14ac:dyDescent="0.2">
      <c r="A42" s="294" t="s">
        <v>88</v>
      </c>
      <c r="B42" s="294"/>
      <c r="C42" s="294"/>
      <c r="D42" s="294">
        <f>'実質公債費比率（分子）の構造'!K$52</f>
        <v>1728</v>
      </c>
      <c r="E42" s="294"/>
      <c r="F42" s="294"/>
      <c r="G42" s="294">
        <f>'実質公債費比率（分子）の構造'!L$52</f>
        <v>1677</v>
      </c>
      <c r="H42" s="294"/>
      <c r="I42" s="294"/>
      <c r="J42" s="294">
        <f>'実質公債費比率（分子）の構造'!M$52</f>
        <v>1642</v>
      </c>
      <c r="K42" s="294"/>
      <c r="L42" s="294"/>
      <c r="M42" s="294">
        <f>'実質公債費比率（分子）の構造'!N$52</f>
        <v>1646</v>
      </c>
      <c r="N42" s="294"/>
      <c r="O42" s="294"/>
      <c r="P42" s="294">
        <f>'実質公債費比率（分子）の構造'!O$52</f>
        <v>1522</v>
      </c>
    </row>
    <row r="43" spans="1:16" x14ac:dyDescent="0.2">
      <c r="A43" s="294" t="s">
        <v>31</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28</v>
      </c>
      <c r="B45" s="294">
        <f>'実質公債費比率（分子）の構造'!K$49</f>
        <v>10</v>
      </c>
      <c r="C45" s="294"/>
      <c r="D45" s="294"/>
      <c r="E45" s="294">
        <f>'実質公債費比率（分子）の構造'!L$49</f>
        <v>8</v>
      </c>
      <c r="F45" s="294"/>
      <c r="G45" s="294"/>
      <c r="H45" s="294">
        <f>'実質公債費比率（分子）の構造'!M$49</f>
        <v>7</v>
      </c>
      <c r="I45" s="294"/>
      <c r="J45" s="294"/>
      <c r="K45" s="294">
        <f>'実質公債費比率（分子）の構造'!N$49</f>
        <v>7</v>
      </c>
      <c r="L45" s="294"/>
      <c r="M45" s="294"/>
      <c r="N45" s="294">
        <f>'実質公債費比率（分子）の構造'!O$49</f>
        <v>6</v>
      </c>
      <c r="O45" s="294"/>
      <c r="P45" s="294"/>
    </row>
    <row r="46" spans="1:16" x14ac:dyDescent="0.2">
      <c r="A46" s="294" t="s">
        <v>21</v>
      </c>
      <c r="B46" s="294">
        <f>'実質公債費比率（分子）の構造'!K$48</f>
        <v>1168</v>
      </c>
      <c r="C46" s="294"/>
      <c r="D46" s="294"/>
      <c r="E46" s="294">
        <f>'実質公債費比率（分子）の構造'!L$48</f>
        <v>1070</v>
      </c>
      <c r="F46" s="294"/>
      <c r="G46" s="294"/>
      <c r="H46" s="294">
        <f>'実質公債費比率（分子）の構造'!M$48</f>
        <v>1030</v>
      </c>
      <c r="I46" s="294"/>
      <c r="J46" s="294"/>
      <c r="K46" s="294">
        <f>'実質公債費比率（分子）の構造'!N$48</f>
        <v>1093</v>
      </c>
      <c r="L46" s="294"/>
      <c r="M46" s="294"/>
      <c r="N46" s="294">
        <f>'実質公債費比率（分子）の構造'!O$48</f>
        <v>974</v>
      </c>
      <c r="O46" s="294"/>
      <c r="P46" s="294"/>
    </row>
    <row r="47" spans="1:16" x14ac:dyDescent="0.2">
      <c r="A47" s="294" t="s">
        <v>26</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24</v>
      </c>
      <c r="B49" s="294">
        <f>'実質公債費比率（分子）の構造'!K$45</f>
        <v>1576</v>
      </c>
      <c r="C49" s="294"/>
      <c r="D49" s="294"/>
      <c r="E49" s="294">
        <f>'実質公債費比率（分子）の構造'!L$45</f>
        <v>1487</v>
      </c>
      <c r="F49" s="294"/>
      <c r="G49" s="294"/>
      <c r="H49" s="294">
        <f>'実質公債費比率（分子）の構造'!M$45</f>
        <v>1364</v>
      </c>
      <c r="I49" s="294"/>
      <c r="J49" s="294"/>
      <c r="K49" s="294">
        <f>'実質公債費比率（分子）の構造'!N$45</f>
        <v>1288</v>
      </c>
      <c r="L49" s="294"/>
      <c r="M49" s="294"/>
      <c r="N49" s="294">
        <f>'実質公債費比率（分子）の構造'!O$45</f>
        <v>1210</v>
      </c>
      <c r="O49" s="294"/>
      <c r="P49" s="294"/>
    </row>
    <row r="50" spans="1:16" x14ac:dyDescent="0.2">
      <c r="A50" s="294" t="s">
        <v>44</v>
      </c>
      <c r="B50" s="294" t="e">
        <f>NA()</f>
        <v>#N/A</v>
      </c>
      <c r="C50" s="294">
        <f>IF(ISNUMBER('実質公債費比率（分子）の構造'!K$53),'実質公債費比率（分子）の構造'!K$53,NA())</f>
        <v>1026</v>
      </c>
      <c r="D50" s="294" t="e">
        <f>NA()</f>
        <v>#N/A</v>
      </c>
      <c r="E50" s="294" t="e">
        <f>NA()</f>
        <v>#N/A</v>
      </c>
      <c r="F50" s="294">
        <f>IF(ISNUMBER('実質公債費比率（分子）の構造'!L$53),'実質公債費比率（分子）の構造'!L$53,NA())</f>
        <v>888</v>
      </c>
      <c r="G50" s="294" t="e">
        <f>NA()</f>
        <v>#N/A</v>
      </c>
      <c r="H50" s="294" t="e">
        <f>NA()</f>
        <v>#N/A</v>
      </c>
      <c r="I50" s="294">
        <f>IF(ISNUMBER('実質公債費比率（分子）の構造'!M$53),'実質公債費比率（分子）の構造'!M$53,NA())</f>
        <v>759</v>
      </c>
      <c r="J50" s="294" t="e">
        <f>NA()</f>
        <v>#N/A</v>
      </c>
      <c r="K50" s="294" t="e">
        <f>NA()</f>
        <v>#N/A</v>
      </c>
      <c r="L50" s="294">
        <f>IF(ISNUMBER('実質公債費比率（分子）の構造'!N$53),'実質公債費比率（分子）の構造'!N$53,NA())</f>
        <v>742</v>
      </c>
      <c r="M50" s="294" t="e">
        <f>NA()</f>
        <v>#N/A</v>
      </c>
      <c r="N50" s="294" t="e">
        <f>NA()</f>
        <v>#N/A</v>
      </c>
      <c r="O50" s="294">
        <f>IF(ISNUMBER('実質公債費比率（分子）の構造'!O$53),'実質公債費比率（分子）の構造'!O$53,NA())</f>
        <v>668</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110</v>
      </c>
      <c r="E55" s="293" t="s">
        <v>109</v>
      </c>
      <c r="F55" s="293"/>
      <c r="G55" s="293" t="s">
        <v>110</v>
      </c>
      <c r="H55" s="293" t="s">
        <v>109</v>
      </c>
      <c r="I55" s="293"/>
      <c r="J55" s="293" t="s">
        <v>110</v>
      </c>
      <c r="K55" s="293" t="s">
        <v>109</v>
      </c>
      <c r="L55" s="293"/>
      <c r="M55" s="293" t="s">
        <v>110</v>
      </c>
      <c r="N55" s="293" t="s">
        <v>109</v>
      </c>
      <c r="O55" s="293"/>
      <c r="P55" s="293" t="s">
        <v>110</v>
      </c>
    </row>
    <row r="56" spans="1:16" x14ac:dyDescent="0.2">
      <c r="A56" s="293" t="s">
        <v>35</v>
      </c>
      <c r="B56" s="293"/>
      <c r="C56" s="293"/>
      <c r="D56" s="293">
        <f>'将来負担比率（分子）の構造'!I$52</f>
        <v>17389</v>
      </c>
      <c r="E56" s="293"/>
      <c r="F56" s="293"/>
      <c r="G56" s="293">
        <f>'将来負担比率（分子）の構造'!J$52</f>
        <v>16284</v>
      </c>
      <c r="H56" s="293"/>
      <c r="I56" s="293"/>
      <c r="J56" s="293">
        <f>'将来負担比率（分子）の構造'!K$52</f>
        <v>15701</v>
      </c>
      <c r="K56" s="293"/>
      <c r="L56" s="293"/>
      <c r="M56" s="293">
        <f>'将来負担比率（分子）の構造'!L$52</f>
        <v>14799</v>
      </c>
      <c r="N56" s="293"/>
      <c r="O56" s="293"/>
      <c r="P56" s="293">
        <f>'将来負担比率（分子）の構造'!M$52</f>
        <v>14218</v>
      </c>
    </row>
    <row r="57" spans="1:16" x14ac:dyDescent="0.2">
      <c r="A57" s="293" t="s">
        <v>87</v>
      </c>
      <c r="B57" s="293"/>
      <c r="C57" s="293"/>
      <c r="D57" s="293">
        <f>'将来負担比率（分子）の構造'!I$51</f>
        <v>2402</v>
      </c>
      <c r="E57" s="293"/>
      <c r="F57" s="293"/>
      <c r="G57" s="293">
        <f>'将来負担比率（分子）の構造'!J$51</f>
        <v>2301</v>
      </c>
      <c r="H57" s="293"/>
      <c r="I57" s="293"/>
      <c r="J57" s="293">
        <f>'将来負担比率（分子）の構造'!K$51</f>
        <v>2352</v>
      </c>
      <c r="K57" s="293"/>
      <c r="L57" s="293"/>
      <c r="M57" s="293">
        <f>'将来負担比率（分子）の構造'!L$51</f>
        <v>2314</v>
      </c>
      <c r="N57" s="293"/>
      <c r="O57" s="293"/>
      <c r="P57" s="293">
        <f>'将来負担比率（分子）の構造'!M$51</f>
        <v>2371</v>
      </c>
    </row>
    <row r="58" spans="1:16" x14ac:dyDescent="0.2">
      <c r="A58" s="293" t="s">
        <v>68</v>
      </c>
      <c r="B58" s="293"/>
      <c r="C58" s="293"/>
      <c r="D58" s="293">
        <f>'将来負担比率（分子）の構造'!I$50</f>
        <v>3273</v>
      </c>
      <c r="E58" s="293"/>
      <c r="F58" s="293"/>
      <c r="G58" s="293">
        <f>'将来負担比率（分子）の構造'!J$50</f>
        <v>3727</v>
      </c>
      <c r="H58" s="293"/>
      <c r="I58" s="293"/>
      <c r="J58" s="293">
        <f>'将来負担比率（分子）の構造'!K$50</f>
        <v>3722</v>
      </c>
      <c r="K58" s="293"/>
      <c r="L58" s="293"/>
      <c r="M58" s="293">
        <f>'将来負担比率（分子）の構造'!L$50</f>
        <v>3411</v>
      </c>
      <c r="N58" s="293"/>
      <c r="O58" s="293"/>
      <c r="P58" s="293">
        <f>'将来負担比率（分子）の構造'!M$50</f>
        <v>3726</v>
      </c>
    </row>
    <row r="59" spans="1:16" x14ac:dyDescent="0.2">
      <c r="A59" s="293" t="s">
        <v>27</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71</v>
      </c>
      <c r="B62" s="293">
        <f>'将来負担比率（分子）の構造'!I$45</f>
        <v>1289</v>
      </c>
      <c r="C62" s="293"/>
      <c r="D62" s="293"/>
      <c r="E62" s="293">
        <f>'将来負担比率（分子）の構造'!J$45</f>
        <v>1373</v>
      </c>
      <c r="F62" s="293"/>
      <c r="G62" s="293"/>
      <c r="H62" s="293">
        <f>'将来負担比率（分子）の構造'!K$45</f>
        <v>1247</v>
      </c>
      <c r="I62" s="293"/>
      <c r="J62" s="293"/>
      <c r="K62" s="293">
        <f>'将来負担比率（分子）の構造'!L$45</f>
        <v>1297</v>
      </c>
      <c r="L62" s="293"/>
      <c r="M62" s="293"/>
      <c r="N62" s="293">
        <f>'将来負担比率（分子）の構造'!M$45</f>
        <v>1315</v>
      </c>
      <c r="O62" s="293"/>
      <c r="P62" s="293"/>
    </row>
    <row r="63" spans="1:16" x14ac:dyDescent="0.2">
      <c r="A63" s="293" t="s">
        <v>2</v>
      </c>
      <c r="B63" s="293">
        <f>'将来負担比率（分子）の構造'!I$44</f>
        <v>84</v>
      </c>
      <c r="C63" s="293"/>
      <c r="D63" s="293"/>
      <c r="E63" s="293">
        <f>'将来負担比率（分子）の構造'!J$44</f>
        <v>69</v>
      </c>
      <c r="F63" s="293"/>
      <c r="G63" s="293"/>
      <c r="H63" s="293">
        <f>'将来負担比率（分子）の構造'!K$44</f>
        <v>56</v>
      </c>
      <c r="I63" s="293"/>
      <c r="J63" s="293"/>
      <c r="K63" s="293">
        <f>'将来負担比率（分子）の構造'!L$44</f>
        <v>44</v>
      </c>
      <c r="L63" s="293"/>
      <c r="M63" s="293"/>
      <c r="N63" s="293">
        <f>'将来負担比率（分子）の構造'!M$44</f>
        <v>38</v>
      </c>
      <c r="O63" s="293"/>
      <c r="P63" s="293"/>
    </row>
    <row r="64" spans="1:16" x14ac:dyDescent="0.2">
      <c r="A64" s="293" t="s">
        <v>8</v>
      </c>
      <c r="B64" s="293">
        <f>'将来負担比率（分子）の構造'!I$43</f>
        <v>14645</v>
      </c>
      <c r="C64" s="293"/>
      <c r="D64" s="293"/>
      <c r="E64" s="293">
        <f>'将来負担比率（分子）の構造'!J$43</f>
        <v>13610</v>
      </c>
      <c r="F64" s="293"/>
      <c r="G64" s="293"/>
      <c r="H64" s="293">
        <f>'将来負担比率（分子）の構造'!K$43</f>
        <v>13240</v>
      </c>
      <c r="I64" s="293"/>
      <c r="J64" s="293"/>
      <c r="K64" s="293">
        <f>'将来負担比率（分子）の構造'!L$43</f>
        <v>13107</v>
      </c>
      <c r="L64" s="293"/>
      <c r="M64" s="293"/>
      <c r="N64" s="293">
        <f>'将来負担比率（分子）の構造'!M$43</f>
        <v>12517</v>
      </c>
      <c r="O64" s="293"/>
      <c r="P64" s="293"/>
    </row>
    <row r="65" spans="1:16" x14ac:dyDescent="0.2">
      <c r="A65" s="293" t="s">
        <v>70</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67</v>
      </c>
      <c r="B66" s="293">
        <f>'将来負担比率（分子）の構造'!I$41</f>
        <v>12693</v>
      </c>
      <c r="C66" s="293"/>
      <c r="D66" s="293"/>
      <c r="E66" s="293">
        <f>'将来負担比率（分子）の構造'!J$41</f>
        <v>12107</v>
      </c>
      <c r="F66" s="293"/>
      <c r="G66" s="293"/>
      <c r="H66" s="293">
        <f>'将来負担比率（分子）の構造'!K$41</f>
        <v>11251</v>
      </c>
      <c r="I66" s="293"/>
      <c r="J66" s="293"/>
      <c r="K66" s="293">
        <f>'将来負担比率（分子）の構造'!L$41</f>
        <v>10490</v>
      </c>
      <c r="L66" s="293"/>
      <c r="M66" s="293"/>
      <c r="N66" s="293">
        <f>'将来負担比率（分子）の構造'!M$41</f>
        <v>10112</v>
      </c>
      <c r="O66" s="293"/>
      <c r="P66" s="293"/>
    </row>
    <row r="67" spans="1:16" x14ac:dyDescent="0.2">
      <c r="A67" s="293" t="s">
        <v>90</v>
      </c>
      <c r="B67" s="293" t="e">
        <f>NA()</f>
        <v>#N/A</v>
      </c>
      <c r="C67" s="293">
        <f>IF(ISNUMBER('将来負担比率（分子）の構造'!I$53),IF('将来負担比率（分子）の構造'!I$53&lt;0,0,'将来負担比率（分子）の構造'!I$53),NA())</f>
        <v>5647</v>
      </c>
      <c r="D67" s="293" t="e">
        <f>NA()</f>
        <v>#N/A</v>
      </c>
      <c r="E67" s="293" t="e">
        <f>NA()</f>
        <v>#N/A</v>
      </c>
      <c r="F67" s="293">
        <f>IF(ISNUMBER('将来負担比率（分子）の構造'!J$53),IF('将来負担比率（分子）の構造'!J$53&lt;0,0,'将来負担比率（分子）の構造'!J$53),NA())</f>
        <v>4846</v>
      </c>
      <c r="G67" s="293" t="e">
        <f>NA()</f>
        <v>#N/A</v>
      </c>
      <c r="H67" s="293" t="e">
        <f>NA()</f>
        <v>#N/A</v>
      </c>
      <c r="I67" s="293">
        <f>IF(ISNUMBER('将来負担比率（分子）の構造'!K$53),IF('将来負担比率（分子）の構造'!K$53&lt;0,0,'将来負担比率（分子）の構造'!K$53),NA())</f>
        <v>4018</v>
      </c>
      <c r="J67" s="293" t="e">
        <f>NA()</f>
        <v>#N/A</v>
      </c>
      <c r="K67" s="293" t="e">
        <f>NA()</f>
        <v>#N/A</v>
      </c>
      <c r="L67" s="293">
        <f>IF(ISNUMBER('将来負担比率（分子）の構造'!L$53),IF('将来負担比率（分子）の構造'!L$53&lt;0,0,'将来負担比率（分子）の構造'!L$53),NA())</f>
        <v>4415</v>
      </c>
      <c r="M67" s="293" t="e">
        <f>NA()</f>
        <v>#N/A</v>
      </c>
      <c r="N67" s="293" t="e">
        <f>NA()</f>
        <v>#N/A</v>
      </c>
      <c r="O67" s="293">
        <f>IF(ISNUMBER('将来負担比率（分子）の構造'!M$53),IF('将来負担比率（分子）の構造'!M$53&lt;0,0,'将来負担比率（分子）の構造'!M$53),NA())</f>
        <v>3668</v>
      </c>
      <c r="P67" s="293" t="e">
        <f>NA()</f>
        <v>#N/A</v>
      </c>
    </row>
    <row r="70" spans="1:16" x14ac:dyDescent="0.2">
      <c r="A70" s="296" t="s">
        <v>112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113</v>
      </c>
      <c r="B72" s="297">
        <f>基金残高に係る経年分析!F55</f>
        <v>1773</v>
      </c>
      <c r="C72" s="297">
        <f>基金残高に係る経年分析!G55</f>
        <v>1422</v>
      </c>
      <c r="D72" s="297">
        <f>基金残高に係る経年分析!H55</f>
        <v>1735</v>
      </c>
    </row>
    <row r="73" spans="1:16" x14ac:dyDescent="0.2">
      <c r="A73" s="295" t="s">
        <v>116</v>
      </c>
      <c r="B73" s="297">
        <f>基金残高に係る経年分析!F56</f>
        <v>5</v>
      </c>
      <c r="C73" s="297">
        <f>基金残高に係る経年分析!G56</f>
        <v>5</v>
      </c>
      <c r="D73" s="297">
        <f>基金残高に係る経年分析!H56</f>
        <v>5</v>
      </c>
    </row>
    <row r="74" spans="1:16" x14ac:dyDescent="0.2">
      <c r="A74" s="295" t="s">
        <v>117</v>
      </c>
      <c r="B74" s="297">
        <f>基金残高に係る経年分析!F57</f>
        <v>1287</v>
      </c>
      <c r="C74" s="297">
        <f>基金残高に係る経年分析!G57</f>
        <v>1347</v>
      </c>
      <c r="D74" s="297">
        <f>基金残高に係る経年分析!H57</f>
        <v>1414</v>
      </c>
    </row>
  </sheetData>
  <sheetProtection algorithmName="SHA-512" hashValue="Qf6OvqwK3syF/yf7hrpsufDJN6+e8GgFypAjNVXLeY4BhuiL+qT8o80Ju/SmlzDs5VJ8TaRjmzkQ+g/idP/FNQ==" saltValue="7QDVclvQfcZZgNmAbJfQDA=="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DE85"/>
  <sheetViews>
    <sheetView showGridLines="0" zoomScaleSheetLayoutView="55" workbookViewId="0">
      <selection activeCell="AS63" sqref="AS63"/>
    </sheetView>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539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541</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09" t="s">
        <v>542</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ht="13.2" x14ac:dyDescent="0.2">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ht="13.2" x14ac:dyDescent="0.2">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ht="13.2" x14ac:dyDescent="0.2">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ht="13.2" x14ac:dyDescent="0.2">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122</v>
      </c>
    </row>
    <row r="50" spans="1:109" ht="13.2"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202</v>
      </c>
      <c r="BQ50" s="1108"/>
      <c r="BR50" s="1108"/>
      <c r="BS50" s="1108"/>
      <c r="BT50" s="1108"/>
      <c r="BU50" s="1108"/>
      <c r="BV50" s="1108"/>
      <c r="BW50" s="1108"/>
      <c r="BX50" s="1108" t="s">
        <v>530</v>
      </c>
      <c r="BY50" s="1108"/>
      <c r="BZ50" s="1108"/>
      <c r="CA50" s="1108"/>
      <c r="CB50" s="1108"/>
      <c r="CC50" s="1108"/>
      <c r="CD50" s="1108"/>
      <c r="CE50" s="1108"/>
      <c r="CF50" s="1108" t="s">
        <v>129</v>
      </c>
      <c r="CG50" s="1108"/>
      <c r="CH50" s="1108"/>
      <c r="CI50" s="1108"/>
      <c r="CJ50" s="1108"/>
      <c r="CK50" s="1108"/>
      <c r="CL50" s="1108"/>
      <c r="CM50" s="1108"/>
      <c r="CN50" s="1108" t="s">
        <v>316</v>
      </c>
      <c r="CO50" s="1108"/>
      <c r="CP50" s="1108"/>
      <c r="CQ50" s="1108"/>
      <c r="CR50" s="1108"/>
      <c r="CS50" s="1108"/>
      <c r="CT50" s="1108"/>
      <c r="CU50" s="1108"/>
      <c r="CV50" s="1108" t="s">
        <v>52</v>
      </c>
      <c r="CW50" s="1108"/>
      <c r="CX50" s="1108"/>
      <c r="CY50" s="1108"/>
      <c r="CZ50" s="1108"/>
      <c r="DA50" s="1108"/>
      <c r="DB50" s="1108"/>
      <c r="DC50" s="1108"/>
    </row>
    <row r="51" spans="1:109" ht="13.5" customHeight="1" x14ac:dyDescent="0.2">
      <c r="B51" s="80"/>
      <c r="G51" s="1118"/>
      <c r="H51" s="1118"/>
      <c r="I51" s="1119"/>
      <c r="J51" s="1119"/>
      <c r="K51" s="1120"/>
      <c r="L51" s="1120"/>
      <c r="M51" s="1120"/>
      <c r="N51" s="1120"/>
      <c r="AM51" s="325"/>
      <c r="AN51" s="1121" t="s">
        <v>543</v>
      </c>
      <c r="AO51" s="1121"/>
      <c r="AP51" s="1121"/>
      <c r="AQ51" s="1121"/>
      <c r="AR51" s="1121"/>
      <c r="AS51" s="1121"/>
      <c r="AT51" s="1121"/>
      <c r="AU51" s="1121"/>
      <c r="AV51" s="1121"/>
      <c r="AW51" s="1121"/>
      <c r="AX51" s="1121"/>
      <c r="AY51" s="1121"/>
      <c r="AZ51" s="1121"/>
      <c r="BA51" s="1121"/>
      <c r="BB51" s="1121" t="s">
        <v>544</v>
      </c>
      <c r="BC51" s="1121"/>
      <c r="BD51" s="1121"/>
      <c r="BE51" s="1121"/>
      <c r="BF51" s="1121"/>
      <c r="BG51" s="1121"/>
      <c r="BH51" s="1121"/>
      <c r="BI51" s="1121"/>
      <c r="BJ51" s="1121"/>
      <c r="BK51" s="1121"/>
      <c r="BL51" s="1121"/>
      <c r="BM51" s="1121"/>
      <c r="BN51" s="1121"/>
      <c r="BO51" s="1121"/>
      <c r="BP51" s="1122">
        <v>82.4</v>
      </c>
      <c r="BQ51" s="1122"/>
      <c r="BR51" s="1122"/>
      <c r="BS51" s="1122"/>
      <c r="BT51" s="1122"/>
      <c r="BU51" s="1122"/>
      <c r="BV51" s="1122"/>
      <c r="BW51" s="1122"/>
      <c r="BX51" s="1122">
        <v>66.7</v>
      </c>
      <c r="BY51" s="1122"/>
      <c r="BZ51" s="1122"/>
      <c r="CA51" s="1122"/>
      <c r="CB51" s="1122"/>
      <c r="CC51" s="1122"/>
      <c r="CD51" s="1122"/>
      <c r="CE51" s="1122"/>
      <c r="CF51" s="1122">
        <v>57.3</v>
      </c>
      <c r="CG51" s="1122"/>
      <c r="CH51" s="1122"/>
      <c r="CI51" s="1122"/>
      <c r="CJ51" s="1122"/>
      <c r="CK51" s="1122"/>
      <c r="CL51" s="1122"/>
      <c r="CM51" s="1122"/>
      <c r="CN51" s="1122">
        <v>62.2</v>
      </c>
      <c r="CO51" s="1122"/>
      <c r="CP51" s="1122"/>
      <c r="CQ51" s="1122"/>
      <c r="CR51" s="1122"/>
      <c r="CS51" s="1122"/>
      <c r="CT51" s="1122"/>
      <c r="CU51" s="1122"/>
      <c r="CV51" s="1122">
        <v>49.4</v>
      </c>
      <c r="CW51" s="1122"/>
      <c r="CX51" s="1122"/>
      <c r="CY51" s="1122"/>
      <c r="CZ51" s="1122"/>
      <c r="DA51" s="1122"/>
      <c r="DB51" s="1122"/>
      <c r="DC51" s="1122"/>
    </row>
    <row r="52" spans="1:109" ht="13.2" x14ac:dyDescent="0.2">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2" x14ac:dyDescent="0.2">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263</v>
      </c>
      <c r="BC53" s="1121"/>
      <c r="BD53" s="1121"/>
      <c r="BE53" s="1121"/>
      <c r="BF53" s="1121"/>
      <c r="BG53" s="1121"/>
      <c r="BH53" s="1121"/>
      <c r="BI53" s="1121"/>
      <c r="BJ53" s="1121"/>
      <c r="BK53" s="1121"/>
      <c r="BL53" s="1121"/>
      <c r="BM53" s="1121"/>
      <c r="BN53" s="1121"/>
      <c r="BO53" s="1121"/>
      <c r="BP53" s="1122">
        <v>66.3</v>
      </c>
      <c r="BQ53" s="1122"/>
      <c r="BR53" s="1122"/>
      <c r="BS53" s="1122"/>
      <c r="BT53" s="1122"/>
      <c r="BU53" s="1122"/>
      <c r="BV53" s="1122"/>
      <c r="BW53" s="1122"/>
      <c r="BX53" s="1122">
        <v>68.099999999999994</v>
      </c>
      <c r="BY53" s="1122"/>
      <c r="BZ53" s="1122"/>
      <c r="CA53" s="1122"/>
      <c r="CB53" s="1122"/>
      <c r="CC53" s="1122"/>
      <c r="CD53" s="1122"/>
      <c r="CE53" s="1122"/>
      <c r="CF53" s="1122">
        <v>69</v>
      </c>
      <c r="CG53" s="1122"/>
      <c r="CH53" s="1122"/>
      <c r="CI53" s="1122"/>
      <c r="CJ53" s="1122"/>
      <c r="CK53" s="1122"/>
      <c r="CL53" s="1122"/>
      <c r="CM53" s="1122"/>
      <c r="CN53" s="1122">
        <v>70.7</v>
      </c>
      <c r="CO53" s="1122"/>
      <c r="CP53" s="1122"/>
      <c r="CQ53" s="1122"/>
      <c r="CR53" s="1122"/>
      <c r="CS53" s="1122"/>
      <c r="CT53" s="1122"/>
      <c r="CU53" s="1122"/>
      <c r="CV53" s="1122">
        <v>71.900000000000006</v>
      </c>
      <c r="CW53" s="1122"/>
      <c r="CX53" s="1122"/>
      <c r="CY53" s="1122"/>
      <c r="CZ53" s="1122"/>
      <c r="DA53" s="1122"/>
      <c r="DB53" s="1122"/>
      <c r="DC53" s="1122"/>
    </row>
    <row r="54" spans="1:109" ht="13.2" x14ac:dyDescent="0.2">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2" x14ac:dyDescent="0.2">
      <c r="A55" s="314"/>
      <c r="B55" s="80"/>
      <c r="G55" s="1106"/>
      <c r="H55" s="1106"/>
      <c r="I55" s="1106"/>
      <c r="J55" s="1106"/>
      <c r="K55" s="1120"/>
      <c r="L55" s="1120"/>
      <c r="M55" s="1120"/>
      <c r="N55" s="1120"/>
      <c r="AN55" s="1108" t="s">
        <v>467</v>
      </c>
      <c r="AO55" s="1108"/>
      <c r="AP55" s="1108"/>
      <c r="AQ55" s="1108"/>
      <c r="AR55" s="1108"/>
      <c r="AS55" s="1108"/>
      <c r="AT55" s="1108"/>
      <c r="AU55" s="1108"/>
      <c r="AV55" s="1108"/>
      <c r="AW55" s="1108"/>
      <c r="AX55" s="1108"/>
      <c r="AY55" s="1108"/>
      <c r="AZ55" s="1108"/>
      <c r="BA55" s="1108"/>
      <c r="BB55" s="1121" t="s">
        <v>544</v>
      </c>
      <c r="BC55" s="1121"/>
      <c r="BD55" s="1121"/>
      <c r="BE55" s="1121"/>
      <c r="BF55" s="1121"/>
      <c r="BG55" s="1121"/>
      <c r="BH55" s="1121"/>
      <c r="BI55" s="1121"/>
      <c r="BJ55" s="1121"/>
      <c r="BK55" s="1121"/>
      <c r="BL55" s="1121"/>
      <c r="BM55" s="1121"/>
      <c r="BN55" s="1121"/>
      <c r="BO55" s="1121"/>
      <c r="BP55" s="1122">
        <v>37.299999999999997</v>
      </c>
      <c r="BQ55" s="1122"/>
      <c r="BR55" s="1122"/>
      <c r="BS55" s="1122"/>
      <c r="BT55" s="1122"/>
      <c r="BU55" s="1122"/>
      <c r="BV55" s="1122"/>
      <c r="BW55" s="1122"/>
      <c r="BX55" s="1122">
        <v>23</v>
      </c>
      <c r="BY55" s="1122"/>
      <c r="BZ55" s="1122"/>
      <c r="CA55" s="1122"/>
      <c r="CB55" s="1122"/>
      <c r="CC55" s="1122"/>
      <c r="CD55" s="1122"/>
      <c r="CE55" s="1122"/>
      <c r="CF55" s="1122">
        <v>15.9</v>
      </c>
      <c r="CG55" s="1122"/>
      <c r="CH55" s="1122"/>
      <c r="CI55" s="1122"/>
      <c r="CJ55" s="1122"/>
      <c r="CK55" s="1122"/>
      <c r="CL55" s="1122"/>
      <c r="CM55" s="1122"/>
      <c r="CN55" s="1122">
        <v>13</v>
      </c>
      <c r="CO55" s="1122"/>
      <c r="CP55" s="1122"/>
      <c r="CQ55" s="1122"/>
      <c r="CR55" s="1122"/>
      <c r="CS55" s="1122"/>
      <c r="CT55" s="1122"/>
      <c r="CU55" s="1122"/>
      <c r="CV55" s="1122">
        <v>12.6</v>
      </c>
      <c r="CW55" s="1122"/>
      <c r="CX55" s="1122"/>
      <c r="CY55" s="1122"/>
      <c r="CZ55" s="1122"/>
      <c r="DA55" s="1122"/>
      <c r="DB55" s="1122"/>
      <c r="DC55" s="1122"/>
    </row>
    <row r="56" spans="1:109" ht="13.2" x14ac:dyDescent="0.2">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14" customFormat="1" ht="13.2" x14ac:dyDescent="0.2">
      <c r="B57" s="320"/>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263</v>
      </c>
      <c r="BC57" s="1121"/>
      <c r="BD57" s="1121"/>
      <c r="BE57" s="1121"/>
      <c r="BF57" s="1121"/>
      <c r="BG57" s="1121"/>
      <c r="BH57" s="1121"/>
      <c r="BI57" s="1121"/>
      <c r="BJ57" s="1121"/>
      <c r="BK57" s="1121"/>
      <c r="BL57" s="1121"/>
      <c r="BM57" s="1121"/>
      <c r="BN57" s="1121"/>
      <c r="BO57" s="1121"/>
      <c r="BP57" s="1122">
        <v>62</v>
      </c>
      <c r="BQ57" s="1122"/>
      <c r="BR57" s="1122"/>
      <c r="BS57" s="1122"/>
      <c r="BT57" s="1122"/>
      <c r="BU57" s="1122"/>
      <c r="BV57" s="1122"/>
      <c r="BW57" s="1122"/>
      <c r="BX57" s="1122">
        <v>62.8</v>
      </c>
      <c r="BY57" s="1122"/>
      <c r="BZ57" s="1122"/>
      <c r="CA57" s="1122"/>
      <c r="CB57" s="1122"/>
      <c r="CC57" s="1122"/>
      <c r="CD57" s="1122"/>
      <c r="CE57" s="1122"/>
      <c r="CF57" s="1122">
        <v>64</v>
      </c>
      <c r="CG57" s="1122"/>
      <c r="CH57" s="1122"/>
      <c r="CI57" s="1122"/>
      <c r="CJ57" s="1122"/>
      <c r="CK57" s="1122"/>
      <c r="CL57" s="1122"/>
      <c r="CM57" s="1122"/>
      <c r="CN57" s="1122">
        <v>64.7</v>
      </c>
      <c r="CO57" s="1122"/>
      <c r="CP57" s="1122"/>
      <c r="CQ57" s="1122"/>
      <c r="CR57" s="1122"/>
      <c r="CS57" s="1122"/>
      <c r="CT57" s="1122"/>
      <c r="CU57" s="1122"/>
      <c r="CV57" s="1122">
        <v>65.8</v>
      </c>
      <c r="CW57" s="1122"/>
      <c r="CX57" s="1122"/>
      <c r="CY57" s="1122"/>
      <c r="CZ57" s="1122"/>
      <c r="DA57" s="1122"/>
      <c r="DB57" s="1122"/>
      <c r="DC57" s="1122"/>
      <c r="DD57" s="337"/>
      <c r="DE57" s="320"/>
    </row>
    <row r="58" spans="1:109" s="314" customFormat="1" ht="13.2" x14ac:dyDescent="0.2">
      <c r="A58" s="46"/>
      <c r="B58" s="320"/>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540</v>
      </c>
    </row>
    <row r="64" spans="1:109" ht="13.2" x14ac:dyDescent="0.2">
      <c r="B64" s="80"/>
      <c r="G64" s="323"/>
      <c r="N64" s="336"/>
      <c r="AM64" s="323"/>
      <c r="AN64" s="323" t="s">
        <v>541</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x14ac:dyDescent="0.2">
      <c r="B65" s="80"/>
      <c r="AN65" s="1109" t="s">
        <v>6</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ht="13.2" x14ac:dyDescent="0.2">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ht="13.2" x14ac:dyDescent="0.2">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ht="13.2" x14ac:dyDescent="0.2">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ht="13.2" x14ac:dyDescent="0.2">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122</v>
      </c>
    </row>
    <row r="72" spans="2:107" ht="13.2"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202</v>
      </c>
      <c r="BQ72" s="1108"/>
      <c r="BR72" s="1108"/>
      <c r="BS72" s="1108"/>
      <c r="BT72" s="1108"/>
      <c r="BU72" s="1108"/>
      <c r="BV72" s="1108"/>
      <c r="BW72" s="1108"/>
      <c r="BX72" s="1108" t="s">
        <v>530</v>
      </c>
      <c r="BY72" s="1108"/>
      <c r="BZ72" s="1108"/>
      <c r="CA72" s="1108"/>
      <c r="CB72" s="1108"/>
      <c r="CC72" s="1108"/>
      <c r="CD72" s="1108"/>
      <c r="CE72" s="1108"/>
      <c r="CF72" s="1108" t="s">
        <v>129</v>
      </c>
      <c r="CG72" s="1108"/>
      <c r="CH72" s="1108"/>
      <c r="CI72" s="1108"/>
      <c r="CJ72" s="1108"/>
      <c r="CK72" s="1108"/>
      <c r="CL72" s="1108"/>
      <c r="CM72" s="1108"/>
      <c r="CN72" s="1108" t="s">
        <v>316</v>
      </c>
      <c r="CO72" s="1108"/>
      <c r="CP72" s="1108"/>
      <c r="CQ72" s="1108"/>
      <c r="CR72" s="1108"/>
      <c r="CS72" s="1108"/>
      <c r="CT72" s="1108"/>
      <c r="CU72" s="1108"/>
      <c r="CV72" s="1108" t="s">
        <v>52</v>
      </c>
      <c r="CW72" s="1108"/>
      <c r="CX72" s="1108"/>
      <c r="CY72" s="1108"/>
      <c r="CZ72" s="1108"/>
      <c r="DA72" s="1108"/>
      <c r="DB72" s="1108"/>
      <c r="DC72" s="1108"/>
    </row>
    <row r="73" spans="2:107" ht="13.2" x14ac:dyDescent="0.2">
      <c r="B73" s="80"/>
      <c r="G73" s="1118"/>
      <c r="H73" s="1118"/>
      <c r="I73" s="1118"/>
      <c r="J73" s="1118"/>
      <c r="K73" s="1124"/>
      <c r="L73" s="1124"/>
      <c r="M73" s="1124"/>
      <c r="N73" s="1124"/>
      <c r="AM73" s="325"/>
      <c r="AN73" s="1121" t="s">
        <v>543</v>
      </c>
      <c r="AO73" s="1121"/>
      <c r="AP73" s="1121"/>
      <c r="AQ73" s="1121"/>
      <c r="AR73" s="1121"/>
      <c r="AS73" s="1121"/>
      <c r="AT73" s="1121"/>
      <c r="AU73" s="1121"/>
      <c r="AV73" s="1121"/>
      <c r="AW73" s="1121"/>
      <c r="AX73" s="1121"/>
      <c r="AY73" s="1121"/>
      <c r="AZ73" s="1121"/>
      <c r="BA73" s="1121"/>
      <c r="BB73" s="1121" t="s">
        <v>544</v>
      </c>
      <c r="BC73" s="1121"/>
      <c r="BD73" s="1121"/>
      <c r="BE73" s="1121"/>
      <c r="BF73" s="1121"/>
      <c r="BG73" s="1121"/>
      <c r="BH73" s="1121"/>
      <c r="BI73" s="1121"/>
      <c r="BJ73" s="1121"/>
      <c r="BK73" s="1121"/>
      <c r="BL73" s="1121"/>
      <c r="BM73" s="1121"/>
      <c r="BN73" s="1121"/>
      <c r="BO73" s="1121"/>
      <c r="BP73" s="1122">
        <v>82.4</v>
      </c>
      <c r="BQ73" s="1122"/>
      <c r="BR73" s="1122"/>
      <c r="BS73" s="1122"/>
      <c r="BT73" s="1122"/>
      <c r="BU73" s="1122"/>
      <c r="BV73" s="1122"/>
      <c r="BW73" s="1122"/>
      <c r="BX73" s="1122">
        <v>66.7</v>
      </c>
      <c r="BY73" s="1122"/>
      <c r="BZ73" s="1122"/>
      <c r="CA73" s="1122"/>
      <c r="CB73" s="1122"/>
      <c r="CC73" s="1122"/>
      <c r="CD73" s="1122"/>
      <c r="CE73" s="1122"/>
      <c r="CF73" s="1122">
        <v>57.3</v>
      </c>
      <c r="CG73" s="1122"/>
      <c r="CH73" s="1122"/>
      <c r="CI73" s="1122"/>
      <c r="CJ73" s="1122"/>
      <c r="CK73" s="1122"/>
      <c r="CL73" s="1122"/>
      <c r="CM73" s="1122"/>
      <c r="CN73" s="1122">
        <v>62.2</v>
      </c>
      <c r="CO73" s="1122"/>
      <c r="CP73" s="1122"/>
      <c r="CQ73" s="1122"/>
      <c r="CR73" s="1122"/>
      <c r="CS73" s="1122"/>
      <c r="CT73" s="1122"/>
      <c r="CU73" s="1122"/>
      <c r="CV73" s="1122">
        <v>49.4</v>
      </c>
      <c r="CW73" s="1122"/>
      <c r="CX73" s="1122"/>
      <c r="CY73" s="1122"/>
      <c r="CZ73" s="1122"/>
      <c r="DA73" s="1122"/>
      <c r="DB73" s="1122"/>
      <c r="DC73" s="1122"/>
    </row>
    <row r="74" spans="2:107" ht="13.2" x14ac:dyDescent="0.2">
      <c r="B74" s="80"/>
      <c r="G74" s="1118"/>
      <c r="H74" s="1118"/>
      <c r="I74" s="1118"/>
      <c r="J74" s="1118"/>
      <c r="K74" s="1124"/>
      <c r="L74" s="1124"/>
      <c r="M74" s="1124"/>
      <c r="N74" s="1124"/>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2" x14ac:dyDescent="0.2">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265</v>
      </c>
      <c r="BC75" s="1121"/>
      <c r="BD75" s="1121"/>
      <c r="BE75" s="1121"/>
      <c r="BF75" s="1121"/>
      <c r="BG75" s="1121"/>
      <c r="BH75" s="1121"/>
      <c r="BI75" s="1121"/>
      <c r="BJ75" s="1121"/>
      <c r="BK75" s="1121"/>
      <c r="BL75" s="1121"/>
      <c r="BM75" s="1121"/>
      <c r="BN75" s="1121"/>
      <c r="BO75" s="1121"/>
      <c r="BP75" s="1122">
        <v>14.5</v>
      </c>
      <c r="BQ75" s="1122"/>
      <c r="BR75" s="1122"/>
      <c r="BS75" s="1122"/>
      <c r="BT75" s="1122"/>
      <c r="BU75" s="1122"/>
      <c r="BV75" s="1122"/>
      <c r="BW75" s="1122"/>
      <c r="BX75" s="1122">
        <v>14</v>
      </c>
      <c r="BY75" s="1122"/>
      <c r="BZ75" s="1122"/>
      <c r="CA75" s="1122"/>
      <c r="CB75" s="1122"/>
      <c r="CC75" s="1122"/>
      <c r="CD75" s="1122"/>
      <c r="CE75" s="1122"/>
      <c r="CF75" s="1122">
        <v>12.6</v>
      </c>
      <c r="CG75" s="1122"/>
      <c r="CH75" s="1122"/>
      <c r="CI75" s="1122"/>
      <c r="CJ75" s="1122"/>
      <c r="CK75" s="1122"/>
      <c r="CL75" s="1122"/>
      <c r="CM75" s="1122"/>
      <c r="CN75" s="1122">
        <v>11.1</v>
      </c>
      <c r="CO75" s="1122"/>
      <c r="CP75" s="1122"/>
      <c r="CQ75" s="1122"/>
      <c r="CR75" s="1122"/>
      <c r="CS75" s="1122"/>
      <c r="CT75" s="1122"/>
      <c r="CU75" s="1122"/>
      <c r="CV75" s="1122">
        <v>10</v>
      </c>
      <c r="CW75" s="1122"/>
      <c r="CX75" s="1122"/>
      <c r="CY75" s="1122"/>
      <c r="CZ75" s="1122"/>
      <c r="DA75" s="1122"/>
      <c r="DB75" s="1122"/>
      <c r="DC75" s="1122"/>
    </row>
    <row r="76" spans="2:107" ht="13.2" x14ac:dyDescent="0.2">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2" x14ac:dyDescent="0.2">
      <c r="B77" s="80"/>
      <c r="G77" s="1106"/>
      <c r="H77" s="1106"/>
      <c r="I77" s="1106"/>
      <c r="J77" s="1106"/>
      <c r="K77" s="1124"/>
      <c r="L77" s="1124"/>
      <c r="M77" s="1124"/>
      <c r="N77" s="1124"/>
      <c r="AN77" s="1108" t="s">
        <v>467</v>
      </c>
      <c r="AO77" s="1108"/>
      <c r="AP77" s="1108"/>
      <c r="AQ77" s="1108"/>
      <c r="AR77" s="1108"/>
      <c r="AS77" s="1108"/>
      <c r="AT77" s="1108"/>
      <c r="AU77" s="1108"/>
      <c r="AV77" s="1108"/>
      <c r="AW77" s="1108"/>
      <c r="AX77" s="1108"/>
      <c r="AY77" s="1108"/>
      <c r="AZ77" s="1108"/>
      <c r="BA77" s="1108"/>
      <c r="BB77" s="1121" t="s">
        <v>544</v>
      </c>
      <c r="BC77" s="1121"/>
      <c r="BD77" s="1121"/>
      <c r="BE77" s="1121"/>
      <c r="BF77" s="1121"/>
      <c r="BG77" s="1121"/>
      <c r="BH77" s="1121"/>
      <c r="BI77" s="1121"/>
      <c r="BJ77" s="1121"/>
      <c r="BK77" s="1121"/>
      <c r="BL77" s="1121"/>
      <c r="BM77" s="1121"/>
      <c r="BN77" s="1121"/>
      <c r="BO77" s="1121"/>
      <c r="BP77" s="1122">
        <v>37.299999999999997</v>
      </c>
      <c r="BQ77" s="1122"/>
      <c r="BR77" s="1122"/>
      <c r="BS77" s="1122"/>
      <c r="BT77" s="1122"/>
      <c r="BU77" s="1122"/>
      <c r="BV77" s="1122"/>
      <c r="BW77" s="1122"/>
      <c r="BX77" s="1122">
        <v>23</v>
      </c>
      <c r="BY77" s="1122"/>
      <c r="BZ77" s="1122"/>
      <c r="CA77" s="1122"/>
      <c r="CB77" s="1122"/>
      <c r="CC77" s="1122"/>
      <c r="CD77" s="1122"/>
      <c r="CE77" s="1122"/>
      <c r="CF77" s="1122">
        <v>15.9</v>
      </c>
      <c r="CG77" s="1122"/>
      <c r="CH77" s="1122"/>
      <c r="CI77" s="1122"/>
      <c r="CJ77" s="1122"/>
      <c r="CK77" s="1122"/>
      <c r="CL77" s="1122"/>
      <c r="CM77" s="1122"/>
      <c r="CN77" s="1122">
        <v>13</v>
      </c>
      <c r="CO77" s="1122"/>
      <c r="CP77" s="1122"/>
      <c r="CQ77" s="1122"/>
      <c r="CR77" s="1122"/>
      <c r="CS77" s="1122"/>
      <c r="CT77" s="1122"/>
      <c r="CU77" s="1122"/>
      <c r="CV77" s="1122">
        <v>12.6</v>
      </c>
      <c r="CW77" s="1122"/>
      <c r="CX77" s="1122"/>
      <c r="CY77" s="1122"/>
      <c r="CZ77" s="1122"/>
      <c r="DA77" s="1122"/>
      <c r="DB77" s="1122"/>
      <c r="DC77" s="1122"/>
    </row>
    <row r="78" spans="2:107" ht="13.2"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2"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265</v>
      </c>
      <c r="BC79" s="1121"/>
      <c r="BD79" s="1121"/>
      <c r="BE79" s="1121"/>
      <c r="BF79" s="1121"/>
      <c r="BG79" s="1121"/>
      <c r="BH79" s="1121"/>
      <c r="BI79" s="1121"/>
      <c r="BJ79" s="1121"/>
      <c r="BK79" s="1121"/>
      <c r="BL79" s="1121"/>
      <c r="BM79" s="1121"/>
      <c r="BN79" s="1121"/>
      <c r="BO79" s="1121"/>
      <c r="BP79" s="1122">
        <v>8.6</v>
      </c>
      <c r="BQ79" s="1122"/>
      <c r="BR79" s="1122"/>
      <c r="BS79" s="1122"/>
      <c r="BT79" s="1122"/>
      <c r="BU79" s="1122"/>
      <c r="BV79" s="1122"/>
      <c r="BW79" s="1122"/>
      <c r="BX79" s="1122">
        <v>8.1999999999999993</v>
      </c>
      <c r="BY79" s="1122"/>
      <c r="BZ79" s="1122"/>
      <c r="CA79" s="1122"/>
      <c r="CB79" s="1122"/>
      <c r="CC79" s="1122"/>
      <c r="CD79" s="1122"/>
      <c r="CE79" s="1122"/>
      <c r="CF79" s="1122">
        <v>8</v>
      </c>
      <c r="CG79" s="1122"/>
      <c r="CH79" s="1122"/>
      <c r="CI79" s="1122"/>
      <c r="CJ79" s="1122"/>
      <c r="CK79" s="1122"/>
      <c r="CL79" s="1122"/>
      <c r="CM79" s="1122"/>
      <c r="CN79" s="1122">
        <v>8.1999999999999993</v>
      </c>
      <c r="CO79" s="1122"/>
      <c r="CP79" s="1122"/>
      <c r="CQ79" s="1122"/>
      <c r="CR79" s="1122"/>
      <c r="CS79" s="1122"/>
      <c r="CT79" s="1122"/>
      <c r="CU79" s="1122"/>
      <c r="CV79" s="1122">
        <v>8.1999999999999993</v>
      </c>
      <c r="CW79" s="1122"/>
      <c r="CX79" s="1122"/>
      <c r="CY79" s="1122"/>
      <c r="CZ79" s="1122"/>
      <c r="DA79" s="1122"/>
      <c r="DB79" s="1122"/>
      <c r="DC79" s="1122"/>
    </row>
    <row r="80" spans="2:107" ht="13.2"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W6Vt3zPjPHs80RJPnHEECPDlE1hpxLF0lfwHVStX/NI1pXB8c0kOa/HDElD4vDuGy56AaHZ2WW2i3+5IvUaMVg==" saltValue="ih9HaGjQMSmVh2f5HRy4c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DR125"/>
  <sheetViews>
    <sheetView showGridLines="0" topLeftCell="A88"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M8zUs0XA8Sf6gxdNk2KZTBLcbRkrODfRZkx4Tnw771+erPEM3Wi45s91bj8rTwPV9fUKdG2T78qBOLWyks7YHA==" saltValue="bunlSSAh46ZzQDwT6EGdxw==" spinCount="100000" sheet="1" objects="1" scenarios="1"/>
  <phoneticPr fontId="34"/>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DR125"/>
  <sheetViews>
    <sheetView showGridLines="0" zoomScaleSheetLayoutView="55" workbookViewId="0">
      <selection activeCell="L19" sqref="L19"/>
    </sheetView>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3XPq1ZN9kNJipUhgHevmRSEJDXK4w1GPSDFxJboQJf3BSp0DEn0+FhNoNhS4Mx/edgQY3ybJgUh3fH/oHzDHig==" saltValue="rIESR/eUXq7j7ErZzJP4LA==" spinCount="100000" sheet="1" objects="1" scenarios="1"/>
  <phoneticPr fontId="34"/>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八木　孝太</cp:lastModifiedBy>
  <cp:lastPrinted>2026-03-13T04:52:04Z</cp:lastPrinted>
  <dcterms:created xsi:type="dcterms:W3CDTF">2026-02-23T07:47:56Z</dcterms:created>
  <dcterms:modified xsi:type="dcterms:W3CDTF">2026-09-24T06:59:36Z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2026-08-26T01:16:27Z</vt:filetime>
  </property>
</Properties>
</file>