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課\県・各種回答綴\R5年度\060314　R4財政状況資料集の作成及び提出について\回答\"/>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<sst xmlns="http://schemas.openxmlformats.org/spreadsheetml/2006/main" count="1043" uniqueCount="591">
  <si>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</si>
  <si>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</si>
  <si>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</si>
  <si>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</si>
  <si>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</si>
  <si>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</si>
  <si>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</si>
  <si>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</si>
  <si>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</si>
  <si>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</si>
  <si>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</si>
  <si>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</si>
  <si>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</si>
  <si>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</si>
  <si>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</si>
  <si>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</si>
  <si>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</si>
  <si>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</si>
  <si>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</si>
  <si>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</si>
  <si>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</si>
  <si>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</si>
  <si>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</si>
  <si>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</si>
  <si>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</si>
  <si>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</si>
  <si>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</si>
  <si>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</si>
  <si>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</si>
  <si>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</si>
  <si>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</si>
  <si>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</si>
  <si>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</si>
  <si>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</si>
  <si>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</si>
  <si>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</si>
  <si>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</si>
  <si>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</si>
  <si>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</si>
  <si>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</si>
  <si>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</si>
  <si>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</si>
  <si>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</si>
  <si>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</si>
  <si>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</si>
  <si>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</si>
  <si>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</si>
  <si>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</si>
  <si>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</si>
  <si>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</si>
  <si>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</si>
  <si>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</si>
  <si>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</si>
  <si>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</si>
  <si>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</si>
  <si>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</si>
  <si>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</si>
  <si>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</si>
  <si>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</si>
  <si>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</si>
  <si>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</si>
  <si>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</si>
  <si>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</si>
  <si>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</si>
  <si>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</si>
  <si>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</si>
  <si>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</si>
  <si>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</si>
  <si>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</si>
  <si>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</si>
  <si>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</si>
  <si>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</si>
  <si>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</si>
  <si>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</si>
  <si>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</si>
  <si>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</si>
  <si>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</si>
  <si>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</si>
  <si>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</si>
  <si>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</si>
  <si>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</si>
  <si>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</si>
  <si>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</si>
  <si>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</si>
  <si>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</si>
  <si>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</si>
  <si>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</si>
  <si>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</si>
  <si>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</si>
  <si>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</si>
  <si>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</si>
  <si>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</si>
  <si>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</si>
  <si>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</si>
  <si>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</si>
  <si>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</si>
  <si>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</si>
  <si>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</si>
  <si>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</si>
  <si>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</si>
  <si>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</si>
  <si>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</si>
  <si>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</si>
  <si>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</si>
  <si>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</si>
  <si>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</si>
  <si>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</si>
  <si>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</si>
  <si>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</si>
  <si>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</si>
  <si>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</si>
  <si>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</si>
  <si>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</si>
  <si>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</si>
  <si>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</si>
  <si>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</si>
  <si>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</si>
  <si>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</si>
  <si>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</si>
  <si>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</si>
  <si>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</si>
  <si>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</si>
  <si>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</si>
  <si>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</si>
  <si>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</si>
  <si>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</si>
  <si>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</si>
  <si>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</si>
  <si>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</si>
  <si>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</si>
  <si>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</si>
  <si>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</si>
  <si>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</si>
  <si>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</si>
  <si>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</si>
  <si>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</si>
  <si>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</si>
  <si>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</si>
  <si>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</si>
  <si>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</si>
  <si>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</si>
  <si>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</si>
  <si>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</si>
  <si>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</si>
  <si>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</si>
  <si>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</si>
  <si>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</si>
  <si>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</si>
  <si>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</si>
  <si>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</si>
  <si>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</si>
  <si>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</si>
  <si>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</si>
  <si>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</si>
  <si>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</si>
  <si>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</si>
  <si>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</si>
  <si>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</si>
  <si>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</si>
  <si>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</si>
  <si>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</si>
  <si>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</si>
  <si>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</si>
  <si>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</si>
  <si>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</si>
  <si>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</si>
  <si>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</si>
  <si>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</si>
  <si>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</si>
  <si>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</si>
  <si>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</si>
  <si>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</si>
  <si>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</si>
  <si>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</si>
  <si>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</si>
  <si>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</si>
  <si>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</si>
  <si>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</si>
  <si>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</si>
  <si>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</si>
  <si>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</si>
  <si>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</si>
  <si>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</si>
  <si>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</si>
  <si>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</si>
  <si>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</si>
  <si>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</si>
  <si>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</si>
  <si>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</si>
  <si>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</si>
  <si>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</si>
  <si>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</si>
  <si>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</si>
  <si>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</si>
  <si>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</si>
  <si>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</si>
  <si>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</si>
  <si>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</si>
  <si>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</si>
  <si>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</si>
  <si>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</si>
  <si>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</si>
  <si>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</si>
  <si>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</si>
  <si>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</si>
  <si>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</si>
  <si>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</si>
  <si>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</si>
  <si>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</si>
  <si>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</si>
  <si>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</si>
  <si>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</si>
  <si>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</si>
  <si>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</si>
  <si>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兵庫県加西市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</si>
  <si>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</si>
  <si>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</si>
  <si>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</si>
  <si>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</si>
  <si>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</si>
  <si>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</si>
  <si>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</si>
  <si>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</si>
  <si>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</si>
  <si>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</si>
  <si>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</si>
  <si>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</si>
  <si>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</si>
  <si>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</si>
  <si>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</si>
  <si>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</si>
  <si>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</si>
  <si>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</si>
  <si>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</si>
  <si>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</si>
  <si>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</si>
  <si>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</si>
  <si>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</si>
  <si>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</si>
  <si>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</si>
  <si>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</si>
  <si>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</si>
  <si>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</si>
  <si>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</si>
  <si>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</si>
  <si>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</si>
  <si>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</si>
  <si>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</si>
  <si>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</si>
  <si>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</si>
  <si>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</si>
  <si>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</si>
  <si>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</si>
  <si>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</si>
  <si>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</si>
  <si>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</si>
  <si>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</si>
  <si>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</si>
  <si>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</si>
  <si>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</si>
  <si>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</si>
  <si>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</si>
  <si>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</si>
  <si>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</si>
  <si>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</si>
  <si>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</si>
  <si>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</si>
  <si>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</si>
  <si>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</si>
  <si>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</si>
  <si>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</si>
  <si>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</si>
  <si>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</si>
  <si>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</si>
  <si>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</si>
  <si>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</si>
  <si>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</si>
  <si>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</si>
  <si>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</si>
  <si>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</si>
  <si>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</si>
  <si>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</si>
  <si>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</si>
  <si>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</si>
  <si>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</si>
  <si>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</si>
  <si>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</si>
  <si>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</si>
  <si>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</si>
  <si>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</si>
  <si>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</si>
  <si>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</si>
  <si>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</si>
  <si>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</si>
  <si>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</si>
  <si>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</si>
  <si>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</si>
  <si>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</si>
  <si>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</si>
  <si>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</si>
  <si>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</si>
  <si>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</si>
  <si>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</si>
  <si>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</si>
  <si>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</si>
  <si>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</si>
  <si>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</si>
  <si>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</si>
  <si>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</si>
  <si>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</si>
  <si>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</si>
  <si>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</si>
  <si>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</si>
  <si>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</si>
  <si>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</si>
  <si>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</si>
  <si>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</si>
  <si>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</si>
  <si>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</si>
  <si>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</si>
  <si>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</si>
  <si>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</si>
  <si>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</si>
  <si>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</si>
  <si>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</si>
  <si>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</si>
  <si>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</si>
  <si>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</si>
  <si>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</si>
  <si>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</si>
  <si>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</si>
  <si>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</si>
  <si>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</si>
  <si>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</si>
  <si>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</si>
  <si>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</si>
  <si>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</si>
  <si>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</si>
  <si>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</si>
  <si>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</si>
  <si>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</si>
  <si>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</si>
  <si>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</si>
  <si>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</si>
  <si>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</si>
  <si>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</si>
  <si>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</si>
  <si>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</si>
  <si>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</si>
  <si>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</si>
  <si>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</si>
  <si>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</si>
  <si>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</si>
  <si>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</si>
  <si>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</si>
  <si>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</si>
  <si>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</si>
  <si>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</si>
  <si>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</si>
  <si>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</si>
  <si>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</si>
  <si>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</si>
  <si>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</si>
  <si>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</si>
  <si>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</si>
  <si>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</si>
  <si>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</si>
  <si>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兵庫県加西市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</si>
  <si>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</si>
  <si>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</si>
  <si>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</si>
  <si>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</si>
  <si>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</si>
  <si>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</si>
  <si>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</si>
  <si>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</si>
  <si>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</si>
  <si>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</si>
  <si>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</si>
  <si>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</si>
  <si>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</si>
  <si>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</si>
  <si>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</si>
  <si>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</si>
  <si>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</si>
  <si>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</si>
  <si>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</si>
  <si>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</si>
  <si>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</si>
  <si>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</si>
  <si>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</si>
  <si>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</si>
  <si>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</si>
  <si>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</si>
  <si>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</si>
  <si>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</si>
  <si>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</si>
  <si>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</si>
  <si>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</si>
  <si>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</si>
  <si>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</si>
  <si>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</si>
  <si>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</si>
  <si>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</si>
  <si>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</si>
  <si>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</si>
  <si>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</si>
  <si>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水道事業会計</t>
    <phoneticPr fontId="5"/>
  </si>
  <si>
    <t>病院事業会計</t>
    <phoneticPr fontId="5"/>
  </si>
  <si>
    <t>産業団地整備事業特別会計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</si>
  <si>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</si>
  <si>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</si>
  <si>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</si>
  <si>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</si>
  <si>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</si>
  <si>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</si>
  <si>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</si>
  <si>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</si>
  <si>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</si>
  <si>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</si>
  <si>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</si>
  <si>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</si>
  <si>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</si>
  <si>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</si>
  <si>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</si>
  <si>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</si>
  <si>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</si>
  <si>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</si>
  <si>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</si>
  <si>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</si>
  <si>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</si>
  <si>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</si>
  <si>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</si>
  <si>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</si>
  <si>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</si>
  <si>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</si>
  <si>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</si>
  <si>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</si>
  <si>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</si>
  <si>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</si>
  <si>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</si>
  <si>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</si>
  <si>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</si>
  <si>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</si>
  <si>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</si>
  <si>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</si>
  <si>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</si>
  <si>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</si>
  <si>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</si>
  <si>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</si>
  <si>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</si>
  <si>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</si>
  <si>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</si>
  <si>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</si>
  <si>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</si>
  <si>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</si>
  <si>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</si>
  <si>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</si>
  <si>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</si>
  <si>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</si>
  <si>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</si>
  <si>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</si>
  <si>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</si>
  <si>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</si>
  <si>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</si>
  <si>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</si>
  <si>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</si>
  <si>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</si>
  <si>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</si>
  <si>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</si>
  <si>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</si>
  <si>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</si>
  <si>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</si>
  <si>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産業団地整備事業特別会計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</si>
  <si>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</si>
  <si>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</si>
  <si>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</si>
  <si>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</si>
  <si>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</si>
  <si>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</si>
  <si>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</si>
  <si>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</si>
  <si>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</si>
  <si>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</si>
  <si>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</si>
  <si>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</si>
  <si>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</si>
  <si>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</si>
  <si>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</si>
  <si>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</si>
  <si>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</si>
  <si>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</si>
  <si>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</si>
  <si>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</si>
  <si>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</si>
  <si>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</si>
  <si>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</si>
  <si>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</si>
  <si>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</si>
  <si>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</si>
  <si>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</si>
  <si>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</si>
  <si>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</si>
  <si>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</si>
  <si>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</si>
  <si>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</si>
  <si>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</si>
  <si>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</si>
  <si>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</si>
  <si>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</si>
  <si>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</si>
  <si>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</si>
  <si>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</si>
  <si>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</si>
  <si>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</si>
  <si>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</si>
  <si>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</si>
  <si>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</si>
  <si>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</si>
  <si>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</si>
  <si>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</si>
  <si>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</si>
  <si>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</si>
  <si>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</si>
  <si>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</si>
  <si>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</si>
  <si>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</si>
  <si>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</si>
  <si>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</si>
  <si>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</si>
  <si>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</si>
  <si>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</si>
  <si>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</si>
  <si>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</si>
  <si>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</si>
  <si>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</si>
  <si>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</si>
  <si>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</si>
  <si>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</si>
  <si>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</si>
  <si>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</si>
  <si>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</si>
  <si>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</si>
  <si>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</si>
  <si>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</si>
  <si>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</si>
  <si>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</si>
  <si>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</si>
  <si>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</si>
  <si>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</si>
  <si>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</si>
  <si>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</si>
  <si>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</si>
  <si>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</si>
  <si>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</si>
  <si>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</si>
  <si>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</si>
  <si>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</si>
  <si>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</si>
  <si>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病院事業会計</t>
  </si>
  <si>
    <t>▲ 2.70</t>
  </si>
  <si>
    <t>▲ 4.30</t>
  </si>
  <si>
    <t>水道事業会計</t>
  </si>
  <si>
    <t>下水道事業会計</t>
  </si>
  <si>
    <t>一般会計</t>
  </si>
  <si>
    <t>介護保険特別会計</t>
  </si>
  <si>
    <t>産業団地整備事業特別会計</t>
  </si>
  <si>
    <t>国民健康保険特別会計</t>
  </si>
  <si>
    <t>公園墓地整備事業特別会計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</si>
  <si>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</si>
  <si>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</si>
  <si>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</si>
  <si>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</si>
  <si>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</si>
  <si>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</si>
  <si>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</si>
  <si>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</si>
  <si>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兵庫県市町村職員退職手当組合</t>
  </si>
  <si>
    <t>兵庫県後期高齢者医療広域連合（一般会計）</t>
  </si>
  <si>
    <t>兵庫県後期高齢者医療広域連合（特別会計）</t>
  </si>
  <si>
    <t>北はりま消防組合</t>
    <rPh sb="0" eb="1">
      <t>キタ</t>
    </rPh>
    <rPh sb="4" eb="6">
      <t>ショウボウ</t>
    </rPh>
    <rPh sb="6" eb="8">
      <t>クミアイ</t>
    </rPh>
    <phoneticPr fontId="2"/>
  </si>
  <si>
    <t>播磨内陸医務事業組合</t>
  </si>
  <si>
    <t>北播磨こども発達支援センター事務組合わかあゆ園</t>
  </si>
  <si>
    <t>小野加東加西環境施設事務組合</t>
    <phoneticPr fontId="2"/>
  </si>
  <si>
    <t>北条鉄道株式会社</t>
    <rPh sb="0" eb="2">
      <t>ホウジョウ</t>
    </rPh>
    <rPh sb="2" eb="4">
      <t>テツドウ</t>
    </rPh>
    <rPh sb="4" eb="6">
      <t>カブシキ</t>
    </rPh>
    <rPh sb="6" eb="8">
      <t>カイシャ</t>
    </rPh>
    <phoneticPr fontId="19"/>
  </si>
  <si>
    <t>株式会社加西北条都市開発</t>
    <rPh sb="0" eb="2">
      <t>カブシキ</t>
    </rPh>
    <rPh sb="2" eb="4">
      <t>カイシャ</t>
    </rPh>
    <rPh sb="4" eb="6">
      <t>カサイ</t>
    </rPh>
    <rPh sb="6" eb="8">
      <t>ホウジョウ</t>
    </rPh>
    <rPh sb="8" eb="10">
      <t>トシ</t>
    </rPh>
    <rPh sb="10" eb="12">
      <t>カイハツ</t>
    </rPh>
    <phoneticPr fontId="19"/>
  </si>
  <si>
    <t>ふるさと応援基金</t>
    <rPh sb="4" eb="8">
      <t>オウエンキキン</t>
    </rPh>
    <phoneticPr fontId="5"/>
  </si>
  <si>
    <t>ふるさと創生基金</t>
    <rPh sb="4" eb="6">
      <t>ソウセイ</t>
    </rPh>
    <rPh sb="6" eb="8">
      <t>キキン</t>
    </rPh>
    <phoneticPr fontId="5"/>
  </si>
  <si>
    <t>人材育成基金</t>
    <rPh sb="0" eb="2">
      <t>ジンザイ</t>
    </rPh>
    <rPh sb="2" eb="4">
      <t>イクセイ</t>
    </rPh>
    <rPh sb="4" eb="6">
      <t>キキン</t>
    </rPh>
    <phoneticPr fontId="2"/>
  </si>
  <si>
    <t>地域福祉基金</t>
    <rPh sb="0" eb="2">
      <t>チイキ</t>
    </rPh>
    <rPh sb="2" eb="6">
      <t>フクシキキン</t>
    </rPh>
    <phoneticPr fontId="2"/>
  </si>
  <si>
    <t>文化スポーツ振興基金</t>
    <rPh sb="0" eb="2">
      <t>ブンカ</t>
    </rPh>
    <rPh sb="6" eb="8">
      <t>シンコウ</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</si>
</sst>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1EE6-42D8-AA71-1562AA0209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26501</c:v>
                </c:pt>
                <c:pt idx="1">
                  <c:v>57020</c:v>
                </c:pt>
                <c:pt idx="2">
                  <c:v>55321</c:v>
                </c:pt>
                <c:pt idx="3">
                  <c:v>43614</c:v>
                </c:pt>
                <c:pt idx="4">
                  <c:v>47291</c:v>
                </c:pt>
              </c:numCache>
            </c:numRef>
          </c:val>
          <c:smooth val="0"/>
          <c:extLst>
            <c:ext xmlns:c16="http://schemas.microsoft.com/office/drawing/2014/chart" uri="{C3380CC4-5D6E-409C-BE32-E72D297353CC}">
              <c16:uniqueId val="{00000001-1EE6-42D8-AA71-1562AA0209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2.92</c:v>
                </c:pt>
                <c:pt idx="1">
                  <c:v>3.11</c:v>
                </c:pt>
                <c:pt idx="2">
                  <c:v>5.82</c:v>
                </c:pt>
                <c:pt idx="3">
                  <c:v>7.94</c:v>
                </c:pt>
                <c:pt idx="4">
                  <c:v>5.0999999999999996</c:v>
                </c:pt>
              </c:numCache>
            </c:numRef>
          </c:val>
          <c:extLst>
            <c:ext xmlns:c16="http://schemas.microsoft.com/office/drawing/2014/chart" uri="{C3380CC4-5D6E-409C-BE32-E72D297353CC}">
              <c16:uniqueId val="{00000000-4CA3-4BA8-BA22-E69D2C29D8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14.53</c:v>
                </c:pt>
                <c:pt idx="1">
                  <c:v>15.96</c:v>
                </c:pt>
                <c:pt idx="2">
                  <c:v>16.93</c:v>
                </c:pt>
                <c:pt idx="3">
                  <c:v>26.14</c:v>
                </c:pt>
                <c:pt idx="4">
                  <c:v>32.340000000000003</c:v>
                </c:pt>
              </c:numCache>
            </c:numRef>
          </c:val>
          <c:extLst>
            <c:ext xmlns:c16="http://schemas.microsoft.com/office/drawing/2014/chart" uri="{C3380CC4-5D6E-409C-BE32-E72D297353CC}">
              <c16:uniqueId val="{00000001-4CA3-4BA8-BA22-E69D2C29D8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2.66</c:v>
                </c:pt>
                <c:pt idx="1">
                  <c:v>1.62</c:v>
                </c:pt>
                <c:pt idx="2">
                  <c:v>4.28</c:v>
                </c:pt>
                <c:pt idx="3">
                  <c:v>12.28</c:v>
                </c:pt>
                <c:pt idx="4">
                  <c:v>2.19</c:v>
                </c:pt>
              </c:numCache>
            </c:numRef>
          </c:val>
          <c:smooth val="0"/>
          <c:extLst>
            <c:ext xmlns:c16="http://schemas.microsoft.com/office/drawing/2014/chart" uri="{C3380CC4-5D6E-409C-BE32-E72D297353CC}">
              <c16:uniqueId val="{00000002-4CA3-4BA8-BA22-E69D2C29D8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0.67</c:v>
                </c:pt>
                <c:pt idx="2">
                  <c:v>#N/A</c:v>
                </c:pt>
                <c:pt idx="3">
                  <c:v>0.55000000000000004</c:v>
                </c:pt>
                <c:pt idx="4">
                  <c:v>#N/A</c:v>
                </c:pt>
                <c:pt idx="5">
                  <c:v>0.02</c:v>
                </c:pt>
                <c:pt idx="6">
                  <c:v>#N/A</c:v>
                </c:pt>
                <c:pt idx="7">
                  <c:v>0.03</c:v>
                </c:pt>
                <c:pt idx="8">
                  <c:v>#N/A</c:v>
                </c:pt>
                <c:pt idx="9">
                  <c:v>0.03</c:v>
                </c:pt>
              </c:numCache>
            </c:numRef>
          </c:val>
          <c:extLst>
            <c:ext xmlns:c16="http://schemas.microsoft.com/office/drawing/2014/chart" uri="{C3380CC4-5D6E-409C-BE32-E72D297353CC}">
              <c16:uniqueId val="{00000000-6924-4ADF-BD90-67088F89B6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24-4ADF-BD90-67088F89B638}"/>
            </c:ext>
          </c:extLst>
        </c:ser>
        <c:ser>
          <c:idx val="2"/>
          <c:order val="2"/>
          <c:tx>
            <c:strRef>
              <c:f>データシート!$A$29</c:f>
              <c:strCache>
                <c:ptCount val="1"/>
                <c:pt idx="0">
                  <c:v>公園墓地整備事業特別会計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0.08</c:v>
                </c:pt>
                <c:pt idx="2">
                  <c:v>#N/A</c:v>
                </c:pt>
                <c:pt idx="3">
                  <c:v>0.09</c:v>
                </c:pt>
                <c:pt idx="4">
                  <c:v>#N/A</c:v>
                </c:pt>
                <c:pt idx="5">
                  <c:v>0.1</c:v>
                </c:pt>
                <c:pt idx="6">
                  <c:v>#N/A</c:v>
                </c:pt>
                <c:pt idx="7">
                  <c:v>0.15</c:v>
                </c:pt>
                <c:pt idx="8">
                  <c:v>#N/A</c:v>
                </c:pt>
                <c:pt idx="9">
                  <c:v>0.04</c:v>
                </c:pt>
              </c:numCache>
            </c:numRef>
          </c:val>
          <c:extLst>
            <c:ext xmlns:c16="http://schemas.microsoft.com/office/drawing/2014/chart" uri="{C3380CC4-5D6E-409C-BE32-E72D297353CC}">
              <c16:uniqueId val="{00000002-6924-4ADF-BD90-67088F89B638}"/>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1.83</c:v>
                </c:pt>
                <c:pt idx="2">
                  <c:v>#N/A</c:v>
                </c:pt>
                <c:pt idx="3">
                  <c:v>1.1499999999999999</c:v>
                </c:pt>
                <c:pt idx="4">
                  <c:v>#N/A</c:v>
                </c:pt>
                <c:pt idx="5">
                  <c:v>0.96</c:v>
                </c:pt>
                <c:pt idx="6">
                  <c:v>#N/A</c:v>
                </c:pt>
                <c:pt idx="7">
                  <c:v>1.06</c:v>
                </c:pt>
                <c:pt idx="8">
                  <c:v>#N/A</c:v>
                </c:pt>
                <c:pt idx="9">
                  <c:v>0.45</c:v>
                </c:pt>
              </c:numCache>
            </c:numRef>
          </c:val>
          <c:extLst>
            <c:ext xmlns:c16="http://schemas.microsoft.com/office/drawing/2014/chart" uri="{C3380CC4-5D6E-409C-BE32-E72D297353CC}">
              <c16:uniqueId val="{00000003-6924-4ADF-BD90-67088F89B638}"/>
            </c:ext>
          </c:extLst>
        </c:ser>
        <c:ser>
          <c:idx val="4"/>
          <c:order val="4"/>
          <c:tx>
            <c:strRef>
              <c:f>データシート!$A$31</c:f>
              <c:strCache>
                <c:ptCount val="1"/>
                <c:pt idx="0">
                  <c:v>産業団地整備事業特別会計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c:v>
                </c:pt>
                <c:pt idx="4">
                  <c:v>#N/A</c:v>
                </c:pt>
                <c:pt idx="5">
                  <c:v>7.58</c:v>
                </c:pt>
                <c:pt idx="6">
                  <c:v>#N/A</c:v>
                </c:pt>
                <c:pt idx="7">
                  <c:v>1.24</c:v>
                </c:pt>
                <c:pt idx="8">
                  <c:v>#N/A</c:v>
                </c:pt>
                <c:pt idx="9">
                  <c:v>0.66</c:v>
                </c:pt>
              </c:numCache>
            </c:numRef>
          </c:val>
          <c:extLst>
            <c:ext xmlns:c16="http://schemas.microsoft.com/office/drawing/2014/chart" uri="{C3380CC4-5D6E-409C-BE32-E72D297353CC}">
              <c16:uniqueId val="{00000004-6924-4ADF-BD90-67088F89B63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0.75</c:v>
                </c:pt>
                <c:pt idx="2">
                  <c:v>#N/A</c:v>
                </c:pt>
                <c:pt idx="3">
                  <c:v>0.65</c:v>
                </c:pt>
                <c:pt idx="4">
                  <c:v>#N/A</c:v>
                </c:pt>
                <c:pt idx="5">
                  <c:v>0.53</c:v>
                </c:pt>
                <c:pt idx="6">
                  <c:v>#N/A</c:v>
                </c:pt>
                <c:pt idx="7">
                  <c:v>1.27</c:v>
                </c:pt>
                <c:pt idx="8">
                  <c:v>#N/A</c:v>
                </c:pt>
                <c:pt idx="9">
                  <c:v>1.43</c:v>
                </c:pt>
              </c:numCache>
            </c:numRef>
          </c:val>
          <c:extLst>
            <c:ext xmlns:c16="http://schemas.microsoft.com/office/drawing/2014/chart" uri="{C3380CC4-5D6E-409C-BE32-E72D297353CC}">
              <c16:uniqueId val="{00000005-6924-4ADF-BD90-67088F89B638}"/>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2.84</c:v>
                </c:pt>
                <c:pt idx="2">
                  <c:v>#N/A</c:v>
                </c:pt>
                <c:pt idx="3">
                  <c:v>3.01</c:v>
                </c:pt>
                <c:pt idx="4">
                  <c:v>#N/A</c:v>
                </c:pt>
                <c:pt idx="5">
                  <c:v>5.71</c:v>
                </c:pt>
                <c:pt idx="6">
                  <c:v>#N/A</c:v>
                </c:pt>
                <c:pt idx="7">
                  <c:v>7.78</c:v>
                </c:pt>
                <c:pt idx="8">
                  <c:v>#N/A</c:v>
                </c:pt>
                <c:pt idx="9">
                  <c:v>5.04</c:v>
                </c:pt>
              </c:numCache>
            </c:numRef>
          </c:val>
          <c:extLst>
            <c:ext xmlns:c16="http://schemas.microsoft.com/office/drawing/2014/chart" uri="{C3380CC4-5D6E-409C-BE32-E72D297353CC}">
              <c16:uniqueId val="{00000006-6924-4ADF-BD90-67088F89B63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6.75</c:v>
                </c:pt>
                <c:pt idx="2">
                  <c:v>#N/A</c:v>
                </c:pt>
                <c:pt idx="3">
                  <c:v>7.25</c:v>
                </c:pt>
                <c:pt idx="4">
                  <c:v>#N/A</c:v>
                </c:pt>
                <c:pt idx="5">
                  <c:v>6.64</c:v>
                </c:pt>
                <c:pt idx="6">
                  <c:v>#N/A</c:v>
                </c:pt>
                <c:pt idx="7">
                  <c:v>6.39</c:v>
                </c:pt>
                <c:pt idx="8">
                  <c:v>#N/A</c:v>
                </c:pt>
                <c:pt idx="9">
                  <c:v>5.76</c:v>
                </c:pt>
              </c:numCache>
            </c:numRef>
          </c:val>
          <c:extLst>
            <c:ext xmlns:c16="http://schemas.microsoft.com/office/drawing/2014/chart" uri="{C3380CC4-5D6E-409C-BE32-E72D297353CC}">
              <c16:uniqueId val="{00000007-6924-4ADF-BD90-67088F89B63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10.39</c:v>
                </c:pt>
                <c:pt idx="2">
                  <c:v>#N/A</c:v>
                </c:pt>
                <c:pt idx="3">
                  <c:v>11.27</c:v>
                </c:pt>
                <c:pt idx="4">
                  <c:v>#N/A</c:v>
                </c:pt>
                <c:pt idx="5">
                  <c:v>11.76</c:v>
                </c:pt>
                <c:pt idx="6">
                  <c:v>#N/A</c:v>
                </c:pt>
                <c:pt idx="7">
                  <c:v>9.81</c:v>
                </c:pt>
                <c:pt idx="8">
                  <c:v>#N/A</c:v>
                </c:pt>
                <c:pt idx="9">
                  <c:v>10.16</c:v>
                </c:pt>
              </c:numCache>
            </c:numRef>
          </c:val>
          <c:extLst>
            <c:ext xmlns:c16="http://schemas.microsoft.com/office/drawing/2014/chart" uri="{C3380CC4-5D6E-409C-BE32-E72D297353CC}">
              <c16:uniqueId val="{00000008-6924-4ADF-BD90-67088F89B63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2.7</c:v>
                </c:pt>
                <c:pt idx="1">
                  <c:v>#N/A</c:v>
                </c:pt>
                <c:pt idx="2">
                  <c:v>4.3</c:v>
                </c:pt>
                <c:pt idx="3">
                  <c:v>#N/A</c:v>
                </c:pt>
                <c:pt idx="4">
                  <c:v>#N/A</c:v>
                </c:pt>
                <c:pt idx="5">
                  <c:v>0</c:v>
                </c:pt>
                <c:pt idx="6">
                  <c:v>#N/A</c:v>
                </c:pt>
                <c:pt idx="7">
                  <c:v>7.96</c:v>
                </c:pt>
                <c:pt idx="8">
                  <c:v>#N/A</c:v>
                </c:pt>
                <c:pt idx="9">
                  <c:v>16.489999999999998</c:v>
                </c:pt>
              </c:numCache>
            </c:numRef>
          </c:val>
          <c:extLst>
            <c:ext xmlns:c16="http://schemas.microsoft.com/office/drawing/2014/chart" uri="{C3380CC4-5D6E-409C-BE32-E72D297353CC}">
              <c16:uniqueId val="{00000009-6924-4ADF-BD90-67088F89B6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1967</c:v>
                </c:pt>
                <c:pt idx="5">
                  <c:v>2023</c:v>
                </c:pt>
                <c:pt idx="8">
                  <c:v>1992</c:v>
                </c:pt>
                <c:pt idx="11">
                  <c:v>1936</c:v>
                </c:pt>
                <c:pt idx="14">
                  <c:v>1906</c:v>
                </c:pt>
              </c:numCache>
            </c:numRef>
          </c:val>
          <c:extLst>
            <c:ext xmlns:c16="http://schemas.microsoft.com/office/drawing/2014/chart" uri="{C3380CC4-5D6E-409C-BE32-E72D297353CC}">
              <c16:uniqueId val="{00000000-370C-4580-9D5F-1D5E066087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0C-4580-9D5F-1D5E066087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c:v>
                </c:pt>
                <c:pt idx="3">
                  <c:v>1</c:v>
                </c:pt>
                <c:pt idx="6">
                  <c:v>0</c:v>
                </c:pt>
                <c:pt idx="9">
                  <c:v>0</c:v>
                </c:pt>
                <c:pt idx="12">
                  <c:v>0</c:v>
                </c:pt>
              </c:numCache>
            </c:numRef>
          </c:val>
          <c:extLst>
            <c:ext xmlns:c16="http://schemas.microsoft.com/office/drawing/2014/chart" uri="{C3380CC4-5D6E-409C-BE32-E72D297353CC}">
              <c16:uniqueId val="{00000002-370C-4580-9D5F-1D5E066087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81</c:v>
                </c:pt>
                <c:pt idx="3">
                  <c:v>56</c:v>
                </c:pt>
                <c:pt idx="6">
                  <c:v>57</c:v>
                </c:pt>
                <c:pt idx="9">
                  <c:v>57</c:v>
                </c:pt>
                <c:pt idx="12">
                  <c:v>40</c:v>
                </c:pt>
              </c:numCache>
            </c:numRef>
          </c:val>
          <c:extLst>
            <c:ext xmlns:c16="http://schemas.microsoft.com/office/drawing/2014/chart" uri="{C3380CC4-5D6E-409C-BE32-E72D297353CC}">
              <c16:uniqueId val="{00000003-370C-4580-9D5F-1D5E066087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971</c:v>
                </c:pt>
                <c:pt idx="3">
                  <c:v>968</c:v>
                </c:pt>
                <c:pt idx="6">
                  <c:v>958</c:v>
                </c:pt>
                <c:pt idx="9">
                  <c:v>947</c:v>
                </c:pt>
                <c:pt idx="12">
                  <c:v>942</c:v>
                </c:pt>
              </c:numCache>
            </c:numRef>
          </c:val>
          <c:extLst>
            <c:ext xmlns:c16="http://schemas.microsoft.com/office/drawing/2014/chart" uri="{C3380CC4-5D6E-409C-BE32-E72D297353CC}">
              <c16:uniqueId val="{00000004-370C-4580-9D5F-1D5E066087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0C-4580-9D5F-1D5E066087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0C-4580-9D5F-1D5E066087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1690</c:v>
                </c:pt>
                <c:pt idx="3">
                  <c:v>1794</c:v>
                </c:pt>
                <c:pt idx="6">
                  <c:v>1835</c:v>
                </c:pt>
                <c:pt idx="9">
                  <c:v>1922</c:v>
                </c:pt>
                <c:pt idx="12">
                  <c:v>1996</c:v>
                </c:pt>
              </c:numCache>
            </c:numRef>
          </c:val>
          <c:extLst>
            <c:ext xmlns:c16="http://schemas.microsoft.com/office/drawing/2014/chart" uri="{C3380CC4-5D6E-409C-BE32-E72D297353CC}">
              <c16:uniqueId val="{00000007-370C-4580-9D5F-1D5E066087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783</c:v>
                </c:pt>
                <c:pt idx="2">
                  <c:v>#N/A</c:v>
                </c:pt>
                <c:pt idx="3">
                  <c:v>#N/A</c:v>
                </c:pt>
                <c:pt idx="4">
                  <c:v>796</c:v>
                </c:pt>
                <c:pt idx="5">
                  <c:v>#N/A</c:v>
                </c:pt>
                <c:pt idx="6">
                  <c:v>#N/A</c:v>
                </c:pt>
                <c:pt idx="7">
                  <c:v>858</c:v>
                </c:pt>
                <c:pt idx="8">
                  <c:v>#N/A</c:v>
                </c:pt>
                <c:pt idx="9">
                  <c:v>#N/A</c:v>
                </c:pt>
                <c:pt idx="10">
                  <c:v>990</c:v>
                </c:pt>
                <c:pt idx="11">
                  <c:v>#N/A</c:v>
                </c:pt>
                <c:pt idx="12">
                  <c:v>#N/A</c:v>
                </c:pt>
                <c:pt idx="13">
                  <c:v>1072</c:v>
                </c:pt>
                <c:pt idx="14">
                  <c:v>#N/A</c:v>
                </c:pt>
              </c:numCache>
            </c:numRef>
          </c:val>
          <c:smooth val="0"/>
          <c:extLst>
            <c:ext xmlns:c16="http://schemas.microsoft.com/office/drawing/2014/chart" uri="{C3380CC4-5D6E-409C-BE32-E72D297353CC}">
              <c16:uniqueId val="{00000008-370C-4580-9D5F-1D5E066087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22112</c:v>
                </c:pt>
                <c:pt idx="5">
                  <c:v>22120</c:v>
                </c:pt>
                <c:pt idx="8">
                  <c:v>21706</c:v>
                </c:pt>
                <c:pt idx="11">
                  <c:v>21074</c:v>
                </c:pt>
                <c:pt idx="14">
                  <c:v>20145</c:v>
                </c:pt>
              </c:numCache>
            </c:numRef>
          </c:val>
          <c:extLst>
            <c:ext xmlns:c16="http://schemas.microsoft.com/office/drawing/2014/chart" uri="{C3380CC4-5D6E-409C-BE32-E72D297353CC}">
              <c16:uniqueId val="{00000000-40BD-4A0D-B2FE-CE5DAAACFD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1718</c:v>
                </c:pt>
                <c:pt idx="5">
                  <c:v>1634</c:v>
                </c:pt>
                <c:pt idx="8">
                  <c:v>1554</c:v>
                </c:pt>
                <c:pt idx="11">
                  <c:v>1632</c:v>
                </c:pt>
                <c:pt idx="14">
                  <c:v>1524</c:v>
                </c:pt>
              </c:numCache>
            </c:numRef>
          </c:val>
          <c:extLst>
            <c:ext xmlns:c16="http://schemas.microsoft.com/office/drawing/2014/chart" uri="{C3380CC4-5D6E-409C-BE32-E72D297353CC}">
              <c16:uniqueId val="{00000001-40BD-4A0D-B2FE-CE5DAAACFD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3599</c:v>
                </c:pt>
                <c:pt idx="5">
                  <c:v>4319</c:v>
                </c:pt>
                <c:pt idx="8">
                  <c:v>6335</c:v>
                </c:pt>
                <c:pt idx="11">
                  <c:v>9430</c:v>
                </c:pt>
                <c:pt idx="14">
                  <c:v>11440</c:v>
                </c:pt>
              </c:numCache>
            </c:numRef>
          </c:val>
          <c:extLst>
            <c:ext xmlns:c16="http://schemas.microsoft.com/office/drawing/2014/chart" uri="{C3380CC4-5D6E-409C-BE32-E72D297353CC}">
              <c16:uniqueId val="{00000002-40BD-4A0D-B2FE-CE5DAAACFD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BD-4A0D-B2FE-CE5DAAACFD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BD-4A0D-B2FE-CE5DAAACFD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BD-4A0D-B2FE-CE5DAAACFD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1383</c:v>
                </c:pt>
                <c:pt idx="3">
                  <c:v>1423</c:v>
                </c:pt>
                <c:pt idx="6">
                  <c:v>1495</c:v>
                </c:pt>
                <c:pt idx="9">
                  <c:v>1580</c:v>
                </c:pt>
                <c:pt idx="12">
                  <c:v>1623</c:v>
                </c:pt>
              </c:numCache>
            </c:numRef>
          </c:val>
          <c:extLst>
            <c:ext xmlns:c16="http://schemas.microsoft.com/office/drawing/2014/chart" uri="{C3380CC4-5D6E-409C-BE32-E72D297353CC}">
              <c16:uniqueId val="{00000006-40BD-4A0D-B2FE-CE5DAAACFD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115</c:v>
                </c:pt>
                <c:pt idx="3">
                  <c:v>92</c:v>
                </c:pt>
                <c:pt idx="6">
                  <c:v>66</c:v>
                </c:pt>
                <c:pt idx="9">
                  <c:v>46</c:v>
                </c:pt>
                <c:pt idx="12">
                  <c:v>33</c:v>
                </c:pt>
              </c:numCache>
            </c:numRef>
          </c:val>
          <c:extLst>
            <c:ext xmlns:c16="http://schemas.microsoft.com/office/drawing/2014/chart" uri="{C3380CC4-5D6E-409C-BE32-E72D297353CC}">
              <c16:uniqueId val="{00000007-40BD-4A0D-B2FE-CE5DAAACFD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13654</c:v>
                </c:pt>
                <c:pt idx="3">
                  <c:v>13020</c:v>
                </c:pt>
                <c:pt idx="6">
                  <c:v>12122</c:v>
                </c:pt>
                <c:pt idx="9">
                  <c:v>11304</c:v>
                </c:pt>
                <c:pt idx="12">
                  <c:v>10592</c:v>
                </c:pt>
              </c:numCache>
            </c:numRef>
          </c:val>
          <c:extLst>
            <c:ext xmlns:c16="http://schemas.microsoft.com/office/drawing/2014/chart" uri="{C3380CC4-5D6E-409C-BE32-E72D297353CC}">
              <c16:uniqueId val="{00000008-40BD-4A0D-B2FE-CE5DAAACFD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488</c:v>
                </c:pt>
                <c:pt idx="6">
                  <c:v>488</c:v>
                </c:pt>
                <c:pt idx="9">
                  <c:v>0</c:v>
                </c:pt>
                <c:pt idx="12">
                  <c:v>0</c:v>
                </c:pt>
              </c:numCache>
            </c:numRef>
          </c:val>
          <c:extLst>
            <c:ext xmlns:c16="http://schemas.microsoft.com/office/drawing/2014/chart" uri="{C3380CC4-5D6E-409C-BE32-E72D297353CC}">
              <c16:uniqueId val="{00000009-40BD-4A0D-B2FE-CE5DAAACFD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19422</c:v>
                </c:pt>
                <c:pt idx="3">
                  <c:v>19865</c:v>
                </c:pt>
                <c:pt idx="6">
                  <c:v>20188</c:v>
                </c:pt>
                <c:pt idx="9">
                  <c:v>19693</c:v>
                </c:pt>
                <c:pt idx="12">
                  <c:v>18574</c:v>
                </c:pt>
              </c:numCache>
            </c:numRef>
          </c:val>
          <c:extLst>
            <c:ext xmlns:c16="http://schemas.microsoft.com/office/drawing/2014/chart" uri="{C3380CC4-5D6E-409C-BE32-E72D297353CC}">
              <c16:uniqueId val="{0000000A-40BD-4A0D-B2FE-CE5DAAACFD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7147</c:v>
                </c:pt>
                <c:pt idx="2">
                  <c:v>#N/A</c:v>
                </c:pt>
                <c:pt idx="3">
                  <c:v>#N/A</c:v>
                </c:pt>
                <c:pt idx="4">
                  <c:v>6815</c:v>
                </c:pt>
                <c:pt idx="5">
                  <c:v>#N/A</c:v>
                </c:pt>
                <c:pt idx="6">
                  <c:v>#N/A</c:v>
                </c:pt>
                <c:pt idx="7">
                  <c:v>4764</c:v>
                </c:pt>
                <c:pt idx="8">
                  <c:v>#N/A</c:v>
                </c:pt>
                <c:pt idx="9">
                  <c:v>#N/A</c:v>
                </c:pt>
                <c:pt idx="10">
                  <c:v>487</c:v>
                </c:pt>
                <c:pt idx="11">
                  <c:v>#N/A</c:v>
                </c:pt>
                <c:pt idx="12">
                  <c:v>#N/A</c:v>
                </c:pt>
                <c:pt idx="13">
                  <c:v>0</c:v>
                </c:pt>
                <c:pt idx="14">
                  <c:v>#N/A</c:v>
                </c:pt>
              </c:numCache>
            </c:numRef>
          </c:val>
          <c:smooth val="0"/>
          <c:extLst>
            <c:ext xmlns:c16="http://schemas.microsoft.com/office/drawing/2014/chart" uri="{C3380CC4-5D6E-409C-BE32-E72D297353CC}">
              <c16:uniqueId val="{0000000B-40BD-4A0D-B2FE-CE5DAAACFD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2020</c:v>
                </c:pt>
                <c:pt idx="1">
                  <c:v>3256</c:v>
                </c:pt>
                <c:pt idx="2">
                  <c:v>3895</c:v>
                </c:pt>
              </c:numCache>
            </c:numRef>
          </c:val>
          <c:extLst>
            <c:ext xmlns:c16="http://schemas.microsoft.com/office/drawing/2014/chart" uri="{C3380CC4-5D6E-409C-BE32-E72D297353CC}">
              <c16:uniqueId val="{00000000-A09A-4F55-A8BF-BB8C7B11EA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458</c:v>
                </c:pt>
                <c:pt idx="1">
                  <c:v>458</c:v>
                </c:pt>
                <c:pt idx="2">
                  <c:v>458</c:v>
                </c:pt>
              </c:numCache>
            </c:numRef>
          </c:val>
          <c:extLst>
            <c:ext xmlns:c16="http://schemas.microsoft.com/office/drawing/2014/chart" uri="{C3380CC4-5D6E-409C-BE32-E72D297353CC}">
              <c16:uniqueId val="{00000001-A09A-4F55-A8BF-BB8C7B11EA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2968</c:v>
                </c:pt>
                <c:pt idx="1">
                  <c:v>4688</c:v>
                </c:pt>
                <c:pt idx="2">
                  <c:v>5836</c:v>
                </c:pt>
              </c:numCache>
            </c:numRef>
          </c:val>
          <c:extLst>
            <c:ext xmlns:c16="http://schemas.microsoft.com/office/drawing/2014/chart" uri="{C3380CC4-5D6E-409C-BE32-E72D297353CC}">
              <c16:uniqueId val="{00000002-A09A-4F55-A8BF-BB8C7B11EA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42,265
40,927
150.98
27,885,167
27,192,475
613,750
12,042,910
18,573,526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や類似団体平均より良好な指標を示していますが、将来的には少子高齢化や人口減少による市税等の減、今後予定している大型事業による一般財源の負担増により厳しい財政運営となることが予測されます。</a:t>
          </a:r>
          <a:endParaRPr lang="ja-JP" altLang="ja-JP" sz="1400">
            <a:effectLst/>
          </a:endParaRPr>
        </a:p>
        <a:p>
          <a:r>
            <a:rPr kumimoji="1" lang="ja-JP" altLang="ja-JP" sz="1100">
              <a:solidFill>
                <a:schemeClr val="dk1"/>
              </a:solidFill>
              <a:effectLst/>
              <a:latin typeface="+mn-lt"/>
              <a:ea typeface="+mn-ea"/>
              <a:cs typeface="+mn-cs"/>
            </a:rPr>
            <a:t>　新たな産業団地開発・企業誘致により、雇用機会の創出を図り、市税収入の増額に努めていくとともに、「行財政改革プラン」に基づき、投資的経費や公債費および人件費の抑制等により、持続可能な財政基盤の確立を図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66675</xdr:rowOff>
    </xdr:to>
    <xdr:cxnSp macro="">
      <xdr:nvCxnSpPr>
        <xdr:cNvPr id="69" name="直線コネクタ 68"/>
        <xdr:cNvCxnSpPr/>
      </xdr:nvCxnSpPr>
      <xdr:spPr>
        <a:xfrm>
          <a:off x="4114800" y="688445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xdr:cNvCxnSpPr/>
      </xdr:nvCxnSpPr>
      <xdr:spPr>
        <a:xfrm>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6350</xdr:rowOff>
    </xdr:to>
    <xdr:cxnSp macro="">
      <xdr:nvCxnSpPr>
        <xdr:cNvPr id="75" name="直線コネクタ 74"/>
        <xdr:cNvCxnSpPr/>
      </xdr:nvCxnSpPr>
      <xdr:spPr>
        <a:xfrm>
          <a:off x="2336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xdr:cNvCxnSpPr/>
      </xdr:nvCxnSpPr>
      <xdr:spPr>
        <a:xfrm flipV="1">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経常収支比率は前年度から更に</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ポイント悪化しました。</a:t>
          </a:r>
          <a:endParaRPr lang="ja-JP" altLang="ja-JP" sz="1400">
            <a:effectLst/>
          </a:endParaRPr>
        </a:p>
        <a:p>
          <a:r>
            <a:rPr kumimoji="1" lang="ja-JP" altLang="ja-JP" sz="1100">
              <a:solidFill>
                <a:schemeClr val="dk1"/>
              </a:solidFill>
              <a:effectLst/>
              <a:latin typeface="+mn-lt"/>
              <a:ea typeface="+mn-ea"/>
              <a:cs typeface="+mn-cs"/>
            </a:rPr>
            <a:t>　これは、全国的に大規模な地方交付税の追加交付があった前年度と比べ、減額となったことから類似団体平均においても悪化となっているが、加西市においては、令和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年度に屋内型遊戯施設や地域活性化拠点施設が開設されたことより経常一般財源が増となったことから、類似団体平均よりも悪化しています。「行財政改革プラン」に基づき、施設利用</a:t>
          </a:r>
          <a:endParaRPr lang="ja-JP" altLang="ja-JP" sz="1400">
            <a:effectLst/>
          </a:endParaRPr>
        </a:p>
        <a:p>
          <a:r>
            <a:rPr kumimoji="1" lang="ja-JP" altLang="ja-JP" sz="1100">
              <a:solidFill>
                <a:schemeClr val="dk1"/>
              </a:solidFill>
              <a:effectLst/>
              <a:latin typeface="+mn-lt"/>
              <a:ea typeface="+mn-ea"/>
              <a:cs typeface="+mn-cs"/>
            </a:rPr>
            <a:t>の有料化等、適正な運営管理に努めます。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65</xdr:row>
      <xdr:rowOff>44873</xdr:rowOff>
    </xdr:to>
    <xdr:cxnSp macro="">
      <xdr:nvCxnSpPr>
        <xdr:cNvPr id="132" name="直線コネクタ 131"/>
        <xdr:cNvCxnSpPr/>
      </xdr:nvCxnSpPr>
      <xdr:spPr>
        <a:xfrm>
          <a:off x="4114800" y="1082717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64</xdr:row>
      <xdr:rowOff>135890</xdr:rowOff>
    </xdr:to>
    <xdr:cxnSp macro="">
      <xdr:nvCxnSpPr>
        <xdr:cNvPr id="135" name="直線コネクタ 134"/>
        <xdr:cNvCxnSpPr/>
      </xdr:nvCxnSpPr>
      <xdr:spPr>
        <a:xfrm flipV="1">
          <a:off x="3225800" y="1082717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64</xdr:row>
      <xdr:rowOff>135890</xdr:rowOff>
    </xdr:to>
    <xdr:cxnSp macro="">
      <xdr:nvCxnSpPr>
        <xdr:cNvPr id="138" name="直線コネクタ 137"/>
        <xdr:cNvCxnSpPr/>
      </xdr:nvCxnSpPr>
      <xdr:spPr>
        <a:xfrm>
          <a:off x="2336800" y="111006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127846</xdr:rowOff>
    </xdr:to>
    <xdr:cxnSp macro="">
      <xdr:nvCxnSpPr>
        <xdr:cNvPr id="141" name="直線コネクタ 140"/>
        <xdr:cNvCxnSpPr/>
      </xdr:nvCxnSpPr>
      <xdr:spPr>
        <a:xfrm>
          <a:off x="1447800" y="1093978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1" name="楕円 150"/>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2"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3" name="楕円 152"/>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54" name="テキスト ボックス 153"/>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5" name="楕円 154"/>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6" name="テキスト ボックス 155"/>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7" name="楕円 156"/>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58" name="テキスト ボックス 157"/>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9" name="楕円 158"/>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0" name="テキスト ボックス 159"/>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類似団体・全国・兵庫県平均を上回っています。</a:t>
          </a:r>
          <a:endParaRPr lang="ja-JP" altLang="ja-JP" sz="1400">
            <a:effectLst/>
          </a:endParaRPr>
        </a:p>
        <a:p>
          <a:r>
            <a:rPr kumimoji="1" lang="ja-JP" altLang="ja-JP" sz="1100">
              <a:solidFill>
                <a:schemeClr val="dk1"/>
              </a:solidFill>
              <a:effectLst/>
              <a:latin typeface="+mn-lt"/>
              <a:ea typeface="+mn-ea"/>
              <a:cs typeface="+mn-cs"/>
            </a:rPr>
            <a:t>　これは、会計年度任用職員にかかる人件費が高いこと、ふるさと納税の受入増による包括委託料等が増加傾向にあることから年々経費が膨らんできています。</a:t>
          </a:r>
          <a:endParaRPr lang="ja-JP" altLang="ja-JP" sz="1400">
            <a:effectLst/>
          </a:endParaRPr>
        </a:p>
        <a:p>
          <a:r>
            <a:rPr kumimoji="1" lang="ja-JP" altLang="ja-JP" sz="1100">
              <a:solidFill>
                <a:schemeClr val="dk1"/>
              </a:solidFill>
              <a:effectLst/>
              <a:latin typeface="+mn-lt"/>
              <a:ea typeface="+mn-ea"/>
              <a:cs typeface="+mn-cs"/>
            </a:rPr>
            <a:t>　「行財政改革プラン」に基づき、歳出適正化を図り、人件費・物件費の増加抑制に努めます。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171371</xdr:rowOff>
    </xdr:from>
    <xdr:to>
      <xdr:col>23</xdr:col>
      <xdr:colOff>133350</xdr:colOff>
      <xdr:row>84</xdr:row>
      <xdr:rowOff>130367</xdr:rowOff>
    </xdr:to>
    <xdr:cxnSp macro="">
      <xdr:nvCxnSpPr>
        <xdr:cNvPr id="195" name="直線コネクタ 194"/>
        <xdr:cNvCxnSpPr/>
      </xdr:nvCxnSpPr>
      <xdr:spPr>
        <a:xfrm>
          <a:off x="4114800" y="14401721"/>
          <a:ext cx="838200" cy="13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40811</xdr:rowOff>
    </xdr:from>
    <xdr:to>
      <xdr:col>19</xdr:col>
      <xdr:colOff>133350</xdr:colOff>
      <xdr:row>83</xdr:row>
      <xdr:rowOff>171371</xdr:rowOff>
    </xdr:to>
    <xdr:cxnSp macro="">
      <xdr:nvCxnSpPr>
        <xdr:cNvPr id="198" name="直線コネクタ 197"/>
        <xdr:cNvCxnSpPr/>
      </xdr:nvCxnSpPr>
      <xdr:spPr>
        <a:xfrm>
          <a:off x="3225800" y="14271161"/>
          <a:ext cx="889000" cy="13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116118</xdr:rowOff>
    </xdr:from>
    <xdr:to>
      <xdr:col>15</xdr:col>
      <xdr:colOff>82550</xdr:colOff>
      <xdr:row>83</xdr:row>
      <xdr:rowOff>40811</xdr:rowOff>
    </xdr:to>
    <xdr:cxnSp macro="">
      <xdr:nvCxnSpPr>
        <xdr:cNvPr id="201" name="直線コネクタ 200"/>
        <xdr:cNvCxnSpPr/>
      </xdr:nvCxnSpPr>
      <xdr:spPr>
        <a:xfrm>
          <a:off x="2336800" y="14003568"/>
          <a:ext cx="889000" cy="26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33634</xdr:rowOff>
    </xdr:from>
    <xdr:to>
      <xdr:col>11</xdr:col>
      <xdr:colOff>31750</xdr:colOff>
      <xdr:row>81</xdr:row>
      <xdr:rowOff>116118</xdr:rowOff>
    </xdr:to>
    <xdr:cxnSp macro="">
      <xdr:nvCxnSpPr>
        <xdr:cNvPr id="204" name="直線コネクタ 203"/>
        <xdr:cNvCxnSpPr/>
      </xdr:nvCxnSpPr>
      <xdr:spPr>
        <a:xfrm>
          <a:off x="1447800" y="13921084"/>
          <a:ext cx="889000" cy="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79567</xdr:rowOff>
    </xdr:from>
    <xdr:to>
      <xdr:col>23</xdr:col>
      <xdr:colOff>184150</xdr:colOff>
      <xdr:row>85</xdr:row>
      <xdr:rowOff>9717</xdr:rowOff>
    </xdr:to>
    <xdr:sp macro="" textlink="">
      <xdr:nvSpPr>
        <xdr:cNvPr id="214" name="楕円 213"/>
        <xdr:cNvSpPr/>
      </xdr:nvSpPr>
      <xdr:spPr>
        <a:xfrm>
          <a:off x="4902200" y="1448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51644</xdr:rowOff>
    </xdr:from>
    <xdr:ext cx="762000" cy="259045"/>
    <xdr:sp macro="" textlink="">
      <xdr:nvSpPr>
        <xdr:cNvPr id="215" name="人件費・物件費等の状況該当値テキスト"/>
        <xdr:cNvSpPr txBox="1"/>
      </xdr:nvSpPr>
      <xdr:spPr>
        <a:xfrm>
          <a:off x="5041900" y="14453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120571</xdr:rowOff>
    </xdr:from>
    <xdr:to>
      <xdr:col>19</xdr:col>
      <xdr:colOff>184150</xdr:colOff>
      <xdr:row>84</xdr:row>
      <xdr:rowOff>50721</xdr:rowOff>
    </xdr:to>
    <xdr:sp macro="" textlink="">
      <xdr:nvSpPr>
        <xdr:cNvPr id="216" name="楕円 215"/>
        <xdr:cNvSpPr/>
      </xdr:nvSpPr>
      <xdr:spPr>
        <a:xfrm>
          <a:off x="4064000" y="1435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35498</xdr:rowOff>
    </xdr:from>
    <xdr:ext cx="736600" cy="259045"/>
    <xdr:sp macro="" textlink="">
      <xdr:nvSpPr>
        <xdr:cNvPr id="217" name="テキスト ボックス 216"/>
        <xdr:cNvSpPr txBox="1"/>
      </xdr:nvSpPr>
      <xdr:spPr>
        <a:xfrm>
          <a:off x="3733800" y="14437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161461</xdr:rowOff>
    </xdr:from>
    <xdr:to>
      <xdr:col>15</xdr:col>
      <xdr:colOff>133350</xdr:colOff>
      <xdr:row>83</xdr:row>
      <xdr:rowOff>91611</xdr:rowOff>
    </xdr:to>
    <xdr:sp macro="" textlink="">
      <xdr:nvSpPr>
        <xdr:cNvPr id="218" name="楕円 217"/>
        <xdr:cNvSpPr/>
      </xdr:nvSpPr>
      <xdr:spPr>
        <a:xfrm>
          <a:off x="3175000" y="142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101788</xdr:rowOff>
    </xdr:from>
    <xdr:ext cx="762000" cy="259045"/>
    <xdr:sp macro="" textlink="">
      <xdr:nvSpPr>
        <xdr:cNvPr id="219" name="テキスト ボックス 218"/>
        <xdr:cNvSpPr txBox="1"/>
      </xdr:nvSpPr>
      <xdr:spPr>
        <a:xfrm>
          <a:off x="2844800" y="1398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65318</xdr:rowOff>
    </xdr:from>
    <xdr:to>
      <xdr:col>11</xdr:col>
      <xdr:colOff>82550</xdr:colOff>
      <xdr:row>81</xdr:row>
      <xdr:rowOff>166918</xdr:rowOff>
    </xdr:to>
    <xdr:sp macro="" textlink="">
      <xdr:nvSpPr>
        <xdr:cNvPr id="220" name="楕円 219"/>
        <xdr:cNvSpPr/>
      </xdr:nvSpPr>
      <xdr:spPr>
        <a:xfrm>
          <a:off x="2286000" y="139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5645</xdr:rowOff>
    </xdr:from>
    <xdr:ext cx="762000" cy="259045"/>
    <xdr:sp macro="" textlink="">
      <xdr:nvSpPr>
        <xdr:cNvPr id="221" name="テキスト ボックス 220"/>
        <xdr:cNvSpPr txBox="1"/>
      </xdr:nvSpPr>
      <xdr:spPr>
        <a:xfrm>
          <a:off x="1955800" y="137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154284</xdr:rowOff>
    </xdr:from>
    <xdr:to>
      <xdr:col>7</xdr:col>
      <xdr:colOff>31750</xdr:colOff>
      <xdr:row>81</xdr:row>
      <xdr:rowOff>84434</xdr:rowOff>
    </xdr:to>
    <xdr:sp macro="" textlink="">
      <xdr:nvSpPr>
        <xdr:cNvPr id="222" name="楕円 221"/>
        <xdr:cNvSpPr/>
      </xdr:nvSpPr>
      <xdr:spPr>
        <a:xfrm>
          <a:off x="1397000" y="138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94611</xdr:rowOff>
    </xdr:from>
    <xdr:ext cx="762000" cy="259045"/>
    <xdr:sp macro="" textlink="">
      <xdr:nvSpPr>
        <xdr:cNvPr id="223" name="テキスト ボックス 222"/>
        <xdr:cNvSpPr txBox="1"/>
      </xdr:nvSpPr>
      <xdr:spPr>
        <a:xfrm>
          <a:off x="1066800" y="1363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を下回る水準ですが、類似団体平均より高い数値となっています。</a:t>
          </a:r>
          <a:endParaRPr lang="ja-JP" altLang="ja-JP" sz="1400">
            <a:effectLst/>
          </a:endParaRPr>
        </a:p>
        <a:p>
          <a:r>
            <a:rPr kumimoji="1" lang="ja-JP" altLang="ja-JP" sz="1100">
              <a:solidFill>
                <a:schemeClr val="dk1"/>
              </a:solidFill>
              <a:effectLst/>
              <a:latin typeface="+mn-lt"/>
              <a:ea typeface="+mn-ea"/>
              <a:cs typeface="+mn-cs"/>
            </a:rPr>
            <a:t>　今後も効率的な人員配置を行い、職員数及び総人件費の増加抑制に努めていきます。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56356</xdr:rowOff>
    </xdr:from>
    <xdr:to>
      <xdr:col>81</xdr:col>
      <xdr:colOff>44450</xdr:colOff>
      <xdr:row>86</xdr:row>
      <xdr:rowOff>116681</xdr:rowOff>
    </xdr:to>
    <xdr:cxnSp macro="">
      <xdr:nvCxnSpPr>
        <xdr:cNvPr id="261" name="直線コネクタ 260"/>
        <xdr:cNvCxnSpPr/>
      </xdr:nvCxnSpPr>
      <xdr:spPr>
        <a:xfrm>
          <a:off x="16179800" y="1480105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56356</xdr:rowOff>
    </xdr:from>
    <xdr:to>
      <xdr:col>77</xdr:col>
      <xdr:colOff>44450</xdr:colOff>
      <xdr:row>86</xdr:row>
      <xdr:rowOff>131763</xdr:rowOff>
    </xdr:to>
    <xdr:cxnSp macro="">
      <xdr:nvCxnSpPr>
        <xdr:cNvPr id="264" name="直線コネクタ 263"/>
        <xdr:cNvCxnSpPr/>
      </xdr:nvCxnSpPr>
      <xdr:spPr>
        <a:xfrm flipV="1">
          <a:off x="15290800" y="14801056"/>
          <a:ext cx="889000" cy="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131763</xdr:rowOff>
    </xdr:to>
    <xdr:cxnSp macro="">
      <xdr:nvCxnSpPr>
        <xdr:cNvPr id="267" name="直線コネクタ 266"/>
        <xdr:cNvCxnSpPr/>
      </xdr:nvCxnSpPr>
      <xdr:spPr>
        <a:xfrm>
          <a:off x="14401800" y="1478597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56356</xdr:rowOff>
    </xdr:to>
    <xdr:cxnSp macro="">
      <xdr:nvCxnSpPr>
        <xdr:cNvPr id="270" name="直線コネクタ 269"/>
        <xdr:cNvCxnSpPr/>
      </xdr:nvCxnSpPr>
      <xdr:spPr>
        <a:xfrm flipV="1">
          <a:off x="13512800" y="147859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65881</xdr:rowOff>
    </xdr:from>
    <xdr:to>
      <xdr:col>81</xdr:col>
      <xdr:colOff>95250</xdr:colOff>
      <xdr:row>86</xdr:row>
      <xdr:rowOff>167481</xdr:rowOff>
    </xdr:to>
    <xdr:sp macro="" textlink="">
      <xdr:nvSpPr>
        <xdr:cNvPr id="280" name="楕円 279"/>
        <xdr:cNvSpPr/>
      </xdr:nvSpPr>
      <xdr:spPr>
        <a:xfrm>
          <a:off x="16967200" y="148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37958</xdr:rowOff>
    </xdr:from>
    <xdr:ext cx="762000" cy="259045"/>
    <xdr:sp macro="" textlink="">
      <xdr:nvSpPr>
        <xdr:cNvPr id="281" name="給与水準   （国との比較）該当値テキスト"/>
        <xdr:cNvSpPr txBox="1"/>
      </xdr:nvSpPr>
      <xdr:spPr>
        <a:xfrm>
          <a:off x="17106900" y="1478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5556</xdr:rowOff>
    </xdr:from>
    <xdr:to>
      <xdr:col>77</xdr:col>
      <xdr:colOff>95250</xdr:colOff>
      <xdr:row>86</xdr:row>
      <xdr:rowOff>107156</xdr:rowOff>
    </xdr:to>
    <xdr:sp macro="" textlink="">
      <xdr:nvSpPr>
        <xdr:cNvPr id="282" name="楕円 281"/>
        <xdr:cNvSpPr/>
      </xdr:nvSpPr>
      <xdr:spPr>
        <a:xfrm>
          <a:off x="16129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91933</xdr:rowOff>
    </xdr:from>
    <xdr:ext cx="736600" cy="259045"/>
    <xdr:sp macro="" textlink="">
      <xdr:nvSpPr>
        <xdr:cNvPr id="283" name="テキスト ボックス 282"/>
        <xdr:cNvSpPr txBox="1"/>
      </xdr:nvSpPr>
      <xdr:spPr>
        <a:xfrm>
          <a:off x="15798800" y="1483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80963</xdr:rowOff>
    </xdr:from>
    <xdr:to>
      <xdr:col>73</xdr:col>
      <xdr:colOff>44450</xdr:colOff>
      <xdr:row>87</xdr:row>
      <xdr:rowOff>11113</xdr:rowOff>
    </xdr:to>
    <xdr:sp macro="" textlink="">
      <xdr:nvSpPr>
        <xdr:cNvPr id="284" name="楕円 283"/>
        <xdr:cNvSpPr/>
      </xdr:nvSpPr>
      <xdr:spPr>
        <a:xfrm>
          <a:off x="15240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85" name="テキスト ボックス 284"/>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6" name="楕円 285"/>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7" name="テキスト ボックス 286"/>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5556</xdr:rowOff>
    </xdr:from>
    <xdr:to>
      <xdr:col>64</xdr:col>
      <xdr:colOff>152400</xdr:colOff>
      <xdr:row>86</xdr:row>
      <xdr:rowOff>107156</xdr:rowOff>
    </xdr:to>
    <xdr:sp macro="" textlink="">
      <xdr:nvSpPr>
        <xdr:cNvPr id="288" name="楕円 287"/>
        <xdr:cNvSpPr/>
      </xdr:nvSpPr>
      <xdr:spPr>
        <a:xfrm>
          <a:off x="13462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91933</xdr:rowOff>
    </xdr:from>
    <xdr:ext cx="762000" cy="259045"/>
    <xdr:sp macro="" textlink="">
      <xdr:nvSpPr>
        <xdr:cNvPr id="289" name="テキスト ボックス 288"/>
        <xdr:cNvSpPr txBox="1"/>
      </xdr:nvSpPr>
      <xdr:spPr>
        <a:xfrm>
          <a:off x="13131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前年度との比較では</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人の減となったが、依然として類似団体平均、全国平均、兵庫県平均を大きく下回っています。</a:t>
          </a:r>
          <a:endParaRPr lang="ja-JP" altLang="ja-JP" sz="1400">
            <a:effectLst/>
          </a:endParaRPr>
        </a:p>
        <a:p>
          <a:r>
            <a:rPr kumimoji="1" lang="ja-JP" altLang="ja-JP" sz="1100">
              <a:solidFill>
                <a:schemeClr val="dk1"/>
              </a:solidFill>
              <a:effectLst/>
              <a:latin typeface="+mn-lt"/>
              <a:ea typeface="+mn-ea"/>
              <a:cs typeface="+mn-cs"/>
            </a:rPr>
            <a:t>　これは、平成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年度より取り組んでいる「財政再建推進計画」やそれに続く「行財政改革プラン」の推進により、大幅に職員数を削減し徹底した人件費の抑制に取り組んできた結果によるものです。</a:t>
          </a:r>
          <a:endParaRPr lang="ja-JP" altLang="ja-JP" sz="1400">
            <a:effectLst/>
          </a:endParaRPr>
        </a:p>
        <a:p>
          <a:r>
            <a:rPr kumimoji="1" lang="ja-JP" altLang="ja-JP" sz="1100">
              <a:solidFill>
                <a:schemeClr val="dk1"/>
              </a:solidFill>
              <a:effectLst/>
              <a:latin typeface="+mn-lt"/>
              <a:ea typeface="+mn-ea"/>
              <a:cs typeface="+mn-cs"/>
            </a:rPr>
            <a:t>　今後も効率的な人員配置を行い、職員数及び総人件費の増加の抑制に努めていきます。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28222</xdr:rowOff>
    </xdr:from>
    <xdr:to>
      <xdr:col>81</xdr:col>
      <xdr:colOff>44450</xdr:colOff>
      <xdr:row>61</xdr:row>
      <xdr:rowOff>36265</xdr:rowOff>
    </xdr:to>
    <xdr:cxnSp macro="">
      <xdr:nvCxnSpPr>
        <xdr:cNvPr id="324" name="直線コネクタ 323"/>
        <xdr:cNvCxnSpPr/>
      </xdr:nvCxnSpPr>
      <xdr:spPr>
        <a:xfrm flipV="1">
          <a:off x="16179800" y="1048667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21520</xdr:rowOff>
    </xdr:from>
    <xdr:to>
      <xdr:col>77</xdr:col>
      <xdr:colOff>44450</xdr:colOff>
      <xdr:row>61</xdr:row>
      <xdr:rowOff>36265</xdr:rowOff>
    </xdr:to>
    <xdr:cxnSp macro="">
      <xdr:nvCxnSpPr>
        <xdr:cNvPr id="327" name="直線コネクタ 326"/>
        <xdr:cNvCxnSpPr/>
      </xdr:nvCxnSpPr>
      <xdr:spPr>
        <a:xfrm>
          <a:off x="15290800" y="10479970"/>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5433</xdr:rowOff>
    </xdr:from>
    <xdr:to>
      <xdr:col>72</xdr:col>
      <xdr:colOff>203200</xdr:colOff>
      <xdr:row>61</xdr:row>
      <xdr:rowOff>21520</xdr:rowOff>
    </xdr:to>
    <xdr:cxnSp macro="">
      <xdr:nvCxnSpPr>
        <xdr:cNvPr id="330" name="直線コネクタ 329"/>
        <xdr:cNvCxnSpPr/>
      </xdr:nvCxnSpPr>
      <xdr:spPr>
        <a:xfrm>
          <a:off x="14401800" y="104638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127282</xdr:rowOff>
    </xdr:from>
    <xdr:to>
      <xdr:col>68</xdr:col>
      <xdr:colOff>152400</xdr:colOff>
      <xdr:row>61</xdr:row>
      <xdr:rowOff>5433</xdr:rowOff>
    </xdr:to>
    <xdr:cxnSp macro="">
      <xdr:nvCxnSpPr>
        <xdr:cNvPr id="333" name="直線コネクタ 332"/>
        <xdr:cNvCxnSpPr/>
      </xdr:nvCxnSpPr>
      <xdr:spPr>
        <a:xfrm>
          <a:off x="13512800" y="10414282"/>
          <a:ext cx="8890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148872</xdr:rowOff>
    </xdr:from>
    <xdr:to>
      <xdr:col>81</xdr:col>
      <xdr:colOff>95250</xdr:colOff>
      <xdr:row>61</xdr:row>
      <xdr:rowOff>79022</xdr:rowOff>
    </xdr:to>
    <xdr:sp macro="" textlink="">
      <xdr:nvSpPr>
        <xdr:cNvPr id="343" name="楕円 342"/>
        <xdr:cNvSpPr/>
      </xdr:nvSpPr>
      <xdr:spPr>
        <a:xfrm>
          <a:off x="16967200" y="104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165399</xdr:rowOff>
    </xdr:from>
    <xdr:ext cx="762000" cy="259045"/>
    <xdr:sp macro="" textlink="">
      <xdr:nvSpPr>
        <xdr:cNvPr id="344" name="定員管理の状況該当値テキスト"/>
        <xdr:cNvSpPr txBox="1"/>
      </xdr:nvSpPr>
      <xdr:spPr>
        <a:xfrm>
          <a:off x="17106900" y="1028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156915</xdr:rowOff>
    </xdr:from>
    <xdr:to>
      <xdr:col>77</xdr:col>
      <xdr:colOff>95250</xdr:colOff>
      <xdr:row>61</xdr:row>
      <xdr:rowOff>87065</xdr:rowOff>
    </xdr:to>
    <xdr:sp macro="" textlink="">
      <xdr:nvSpPr>
        <xdr:cNvPr id="345" name="楕円 344"/>
        <xdr:cNvSpPr/>
      </xdr:nvSpPr>
      <xdr:spPr>
        <a:xfrm>
          <a:off x="16129000" y="104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97242</xdr:rowOff>
    </xdr:from>
    <xdr:ext cx="736600" cy="259045"/>
    <xdr:sp macro="" textlink="">
      <xdr:nvSpPr>
        <xdr:cNvPr id="346" name="テキスト ボックス 345"/>
        <xdr:cNvSpPr txBox="1"/>
      </xdr:nvSpPr>
      <xdr:spPr>
        <a:xfrm>
          <a:off x="15798800" y="10212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142170</xdr:rowOff>
    </xdr:from>
    <xdr:to>
      <xdr:col>73</xdr:col>
      <xdr:colOff>44450</xdr:colOff>
      <xdr:row>61</xdr:row>
      <xdr:rowOff>72320</xdr:rowOff>
    </xdr:to>
    <xdr:sp macro="" textlink="">
      <xdr:nvSpPr>
        <xdr:cNvPr id="347" name="楕円 346"/>
        <xdr:cNvSpPr/>
      </xdr:nvSpPr>
      <xdr:spPr>
        <a:xfrm>
          <a:off x="15240000" y="104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82497</xdr:rowOff>
    </xdr:from>
    <xdr:ext cx="762000" cy="259045"/>
    <xdr:sp macro="" textlink="">
      <xdr:nvSpPr>
        <xdr:cNvPr id="348" name="テキスト ボックス 347"/>
        <xdr:cNvSpPr txBox="1"/>
      </xdr:nvSpPr>
      <xdr:spPr>
        <a:xfrm>
          <a:off x="14909800" y="1019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126083</xdr:rowOff>
    </xdr:from>
    <xdr:to>
      <xdr:col>68</xdr:col>
      <xdr:colOff>203200</xdr:colOff>
      <xdr:row>61</xdr:row>
      <xdr:rowOff>56233</xdr:rowOff>
    </xdr:to>
    <xdr:sp macro="" textlink="">
      <xdr:nvSpPr>
        <xdr:cNvPr id="349" name="楕円 348"/>
        <xdr:cNvSpPr/>
      </xdr:nvSpPr>
      <xdr:spPr>
        <a:xfrm>
          <a:off x="14351000" y="1041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66410</xdr:rowOff>
    </xdr:from>
    <xdr:ext cx="762000" cy="259045"/>
    <xdr:sp macro="" textlink="">
      <xdr:nvSpPr>
        <xdr:cNvPr id="350" name="テキスト ボックス 349"/>
        <xdr:cNvSpPr txBox="1"/>
      </xdr:nvSpPr>
      <xdr:spPr>
        <a:xfrm>
          <a:off x="14020800" y="1018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76482</xdr:rowOff>
    </xdr:from>
    <xdr:to>
      <xdr:col>64</xdr:col>
      <xdr:colOff>152400</xdr:colOff>
      <xdr:row>61</xdr:row>
      <xdr:rowOff>6632</xdr:rowOff>
    </xdr:to>
    <xdr:sp macro="" textlink="">
      <xdr:nvSpPr>
        <xdr:cNvPr id="351" name="楕円 350"/>
        <xdr:cNvSpPr/>
      </xdr:nvSpPr>
      <xdr:spPr>
        <a:xfrm>
          <a:off x="13462000" y="103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16809</xdr:rowOff>
    </xdr:from>
    <xdr:ext cx="762000" cy="259045"/>
    <xdr:sp macro="" textlink="">
      <xdr:nvSpPr>
        <xdr:cNvPr id="352" name="テキスト ボックス 351"/>
        <xdr:cNvSpPr txBox="1"/>
      </xdr:nvSpPr>
      <xdr:spPr>
        <a:xfrm>
          <a:off x="13131800" y="1013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ポイント悪化し、類似団体平均より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ポイント悪い状況となっています。主な要因として、平成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実施した土地開発公社の解散に係る三セク債、教育施設環境整備・耐震化事業にかかる起債に加え、認定こども園整備、給食センターの整備等に係る地方債の償還が新たに始まったことによる公債費負担の増があげられます。「行財政改革プラン」に基づき、新発債の抑制に努めるとともに、償還に対して交付税率の高い、有利な起債を活用するなどして、当該比率の更なる改善を図っ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70455</xdr:rowOff>
    </xdr:from>
    <xdr:to>
      <xdr:col>81</xdr:col>
      <xdr:colOff>44450</xdr:colOff>
      <xdr:row>41</xdr:row>
      <xdr:rowOff>162378</xdr:rowOff>
    </xdr:to>
    <xdr:cxnSp macro="">
      <xdr:nvCxnSpPr>
        <xdr:cNvPr id="388" name="直線コネクタ 387"/>
        <xdr:cNvCxnSpPr/>
      </xdr:nvCxnSpPr>
      <xdr:spPr>
        <a:xfrm>
          <a:off x="16179800" y="7099905"/>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70455</xdr:rowOff>
    </xdr:to>
    <xdr:cxnSp macro="">
      <xdr:nvCxnSpPr>
        <xdr:cNvPr id="391" name="直線コネクタ 390"/>
        <xdr:cNvCxnSpPr/>
      </xdr:nvCxnSpPr>
      <xdr:spPr>
        <a:xfrm>
          <a:off x="15290800" y="70539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138491</xdr:rowOff>
    </xdr:from>
    <xdr:to>
      <xdr:col>72</xdr:col>
      <xdr:colOff>203200</xdr:colOff>
      <xdr:row>41</xdr:row>
      <xdr:rowOff>24493</xdr:rowOff>
    </xdr:to>
    <xdr:cxnSp macro="">
      <xdr:nvCxnSpPr>
        <xdr:cNvPr id="394" name="直線コネクタ 393"/>
        <xdr:cNvCxnSpPr/>
      </xdr:nvCxnSpPr>
      <xdr:spPr>
        <a:xfrm>
          <a:off x="14401800" y="69964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138491</xdr:rowOff>
    </xdr:from>
    <xdr:to>
      <xdr:col>68</xdr:col>
      <xdr:colOff>152400</xdr:colOff>
      <xdr:row>41</xdr:row>
      <xdr:rowOff>1512</xdr:rowOff>
    </xdr:to>
    <xdr:cxnSp macro="">
      <xdr:nvCxnSpPr>
        <xdr:cNvPr id="397" name="直線コネクタ 396"/>
        <xdr:cNvCxnSpPr/>
      </xdr:nvCxnSpPr>
      <xdr:spPr>
        <a:xfrm flipV="1">
          <a:off x="13512800" y="69964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7" name="楕円 406"/>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8"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19655</xdr:rowOff>
    </xdr:from>
    <xdr:to>
      <xdr:col>77</xdr:col>
      <xdr:colOff>95250</xdr:colOff>
      <xdr:row>41</xdr:row>
      <xdr:rowOff>121255</xdr:rowOff>
    </xdr:to>
    <xdr:sp macro="" textlink="">
      <xdr:nvSpPr>
        <xdr:cNvPr id="409" name="楕円 408"/>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106032</xdr:rowOff>
    </xdr:from>
    <xdr:ext cx="736600" cy="259045"/>
    <xdr:sp macro="" textlink="">
      <xdr:nvSpPr>
        <xdr:cNvPr id="410" name="テキスト ボックス 409"/>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11" name="楕円 410"/>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412" name="テキスト ボックス 411"/>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87691</xdr:rowOff>
    </xdr:from>
    <xdr:to>
      <xdr:col>68</xdr:col>
      <xdr:colOff>203200</xdr:colOff>
      <xdr:row>41</xdr:row>
      <xdr:rowOff>17841</xdr:rowOff>
    </xdr:to>
    <xdr:sp macro="" textlink="">
      <xdr:nvSpPr>
        <xdr:cNvPr id="413" name="楕円 412"/>
        <xdr:cNvSpPr/>
      </xdr:nvSpPr>
      <xdr:spPr>
        <a:xfrm>
          <a:off x="14351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28018</xdr:rowOff>
    </xdr:from>
    <xdr:ext cx="762000" cy="259045"/>
    <xdr:sp macro="" textlink="">
      <xdr:nvSpPr>
        <xdr:cNvPr id="414" name="テキスト ボックス 413"/>
        <xdr:cNvSpPr txBox="1"/>
      </xdr:nvSpPr>
      <xdr:spPr>
        <a:xfrm>
          <a:off x="14020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122162</xdr:rowOff>
    </xdr:from>
    <xdr:to>
      <xdr:col>64</xdr:col>
      <xdr:colOff>152400</xdr:colOff>
      <xdr:row>41</xdr:row>
      <xdr:rowOff>52312</xdr:rowOff>
    </xdr:to>
    <xdr:sp macro="" textlink="">
      <xdr:nvSpPr>
        <xdr:cNvPr id="415" name="楕円 414"/>
        <xdr:cNvSpPr/>
      </xdr:nvSpPr>
      <xdr:spPr>
        <a:xfrm>
          <a:off x="13462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62489</xdr:rowOff>
    </xdr:from>
    <xdr:ext cx="762000" cy="259045"/>
    <xdr:sp macro="" textlink="">
      <xdr:nvSpPr>
        <xdr:cNvPr id="416" name="テキスト ボックス 415"/>
        <xdr:cNvSpPr txBox="1"/>
      </xdr:nvSpPr>
      <xdr:spPr>
        <a:xfrm>
          <a:off x="13131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％を下回りました。</a:t>
          </a:r>
          <a:endParaRPr lang="ja-JP" altLang="ja-JP" sz="1400">
            <a:effectLst/>
          </a:endParaRPr>
        </a:p>
        <a:p>
          <a:r>
            <a:rPr kumimoji="1" lang="ja-JP" altLang="ja-JP" sz="1100">
              <a:solidFill>
                <a:schemeClr val="dk1"/>
              </a:solidFill>
              <a:effectLst/>
              <a:latin typeface="+mn-lt"/>
              <a:ea typeface="+mn-ea"/>
              <a:cs typeface="+mn-cs"/>
            </a:rPr>
            <a:t>　主な要因とし、近年、好調であるふるさと納税受入による基金残高の増加や、下水道事業会計の市債残高の減少があります。</a:t>
          </a:r>
          <a:endParaRPr lang="ja-JP" altLang="ja-JP" sz="1400">
            <a:effectLst/>
          </a:endParaRPr>
        </a:p>
        <a:p>
          <a:r>
            <a:rPr kumimoji="1" lang="ja-JP" altLang="ja-JP" sz="1100">
              <a:solidFill>
                <a:schemeClr val="dk1"/>
              </a:solidFill>
              <a:effectLst/>
              <a:latin typeface="+mn-lt"/>
              <a:ea typeface="+mn-ea"/>
              <a:cs typeface="+mn-cs"/>
            </a:rPr>
            <a:t>　今後、大規模事業等による新規の起債が予定されてますが、「行財政改革プラン」に基づき慎重に対応していきます。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72517</xdr:rowOff>
    </xdr:from>
    <xdr:to>
      <xdr:col>77</xdr:col>
      <xdr:colOff>44450</xdr:colOff>
      <xdr:row>15</xdr:row>
      <xdr:rowOff>104242</xdr:rowOff>
    </xdr:to>
    <xdr:cxnSp macro="">
      <xdr:nvCxnSpPr>
        <xdr:cNvPr id="448" name="直線コネクタ 447"/>
        <xdr:cNvCxnSpPr/>
      </xdr:nvCxnSpPr>
      <xdr:spPr>
        <a:xfrm flipV="1">
          <a:off x="15290800" y="2472817"/>
          <a:ext cx="889000" cy="20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9" name="将来負担の状況平均値テキスト"/>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104242</xdr:rowOff>
    </xdr:from>
    <xdr:to>
      <xdr:col>72</xdr:col>
      <xdr:colOff>203200</xdr:colOff>
      <xdr:row>16</xdr:row>
      <xdr:rowOff>42824</xdr:rowOff>
    </xdr:to>
    <xdr:cxnSp macro="">
      <xdr:nvCxnSpPr>
        <xdr:cNvPr id="451" name="直線コネクタ 450"/>
        <xdr:cNvCxnSpPr/>
      </xdr:nvCxnSpPr>
      <xdr:spPr>
        <a:xfrm flipV="1">
          <a:off x="14401800" y="2675992"/>
          <a:ext cx="889000" cy="1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36060</xdr:rowOff>
    </xdr:from>
    <xdr:ext cx="736600" cy="259045"/>
    <xdr:sp macro="" textlink="">
      <xdr:nvSpPr>
        <xdr:cNvPr id="453" name="テキスト ボックス 452"/>
        <xdr:cNvSpPr txBox="1"/>
      </xdr:nvSpPr>
      <xdr:spPr>
        <a:xfrm>
          <a:off x="15798800" y="2607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42824</xdr:rowOff>
    </xdr:from>
    <xdr:to>
      <xdr:col>68</xdr:col>
      <xdr:colOff>152400</xdr:colOff>
      <xdr:row>16</xdr:row>
      <xdr:rowOff>58750</xdr:rowOff>
    </xdr:to>
    <xdr:cxnSp macro="">
      <xdr:nvCxnSpPr>
        <xdr:cNvPr id="454" name="直線コネクタ 453"/>
        <xdr:cNvCxnSpPr/>
      </xdr:nvCxnSpPr>
      <xdr:spPr>
        <a:xfrm flipV="1">
          <a:off x="13512800" y="2786024"/>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7" name="フローチャート: 判断 456"/>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8" name="テキスト ボックス 457"/>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9" name="フローチャート: 判断 458"/>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60" name="テキスト ボックス 459"/>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21717</xdr:rowOff>
    </xdr:from>
    <xdr:to>
      <xdr:col>77</xdr:col>
      <xdr:colOff>95250</xdr:colOff>
      <xdr:row>14</xdr:row>
      <xdr:rowOff>123317</xdr:rowOff>
    </xdr:to>
    <xdr:sp macro="" textlink="">
      <xdr:nvSpPr>
        <xdr:cNvPr id="466" name="楕円 465"/>
        <xdr:cNvSpPr/>
      </xdr:nvSpPr>
      <xdr:spPr>
        <a:xfrm>
          <a:off x="16129000" y="242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133494</xdr:rowOff>
    </xdr:from>
    <xdr:ext cx="736600" cy="259045"/>
    <xdr:sp macro="" textlink="">
      <xdr:nvSpPr>
        <xdr:cNvPr id="467" name="テキスト ボックス 466"/>
        <xdr:cNvSpPr txBox="1"/>
      </xdr:nvSpPr>
      <xdr:spPr>
        <a:xfrm>
          <a:off x="15798800" y="2190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53442</xdr:rowOff>
    </xdr:from>
    <xdr:to>
      <xdr:col>73</xdr:col>
      <xdr:colOff>44450</xdr:colOff>
      <xdr:row>15</xdr:row>
      <xdr:rowOff>155042</xdr:rowOff>
    </xdr:to>
    <xdr:sp macro="" textlink="">
      <xdr:nvSpPr>
        <xdr:cNvPr id="468" name="楕円 467"/>
        <xdr:cNvSpPr/>
      </xdr:nvSpPr>
      <xdr:spPr>
        <a:xfrm>
          <a:off x="15240000" y="26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139819</xdr:rowOff>
    </xdr:from>
    <xdr:ext cx="762000" cy="259045"/>
    <xdr:sp macro="" textlink="">
      <xdr:nvSpPr>
        <xdr:cNvPr id="469" name="テキスト ボックス 468"/>
        <xdr:cNvSpPr txBox="1"/>
      </xdr:nvSpPr>
      <xdr:spPr>
        <a:xfrm>
          <a:off x="14909800" y="271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163474</xdr:rowOff>
    </xdr:from>
    <xdr:to>
      <xdr:col>68</xdr:col>
      <xdr:colOff>203200</xdr:colOff>
      <xdr:row>16</xdr:row>
      <xdr:rowOff>93624</xdr:rowOff>
    </xdr:to>
    <xdr:sp macro="" textlink="">
      <xdr:nvSpPr>
        <xdr:cNvPr id="470" name="楕円 469"/>
        <xdr:cNvSpPr/>
      </xdr:nvSpPr>
      <xdr:spPr>
        <a:xfrm>
          <a:off x="14351000" y="27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78401</xdr:rowOff>
    </xdr:from>
    <xdr:ext cx="762000" cy="259045"/>
    <xdr:sp macro="" textlink="">
      <xdr:nvSpPr>
        <xdr:cNvPr id="471" name="テキスト ボックス 470"/>
        <xdr:cNvSpPr txBox="1"/>
      </xdr:nvSpPr>
      <xdr:spPr>
        <a:xfrm>
          <a:off x="14020800" y="282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7950</xdr:rowOff>
    </xdr:from>
    <xdr:to>
      <xdr:col>64</xdr:col>
      <xdr:colOff>152400</xdr:colOff>
      <xdr:row>16</xdr:row>
      <xdr:rowOff>109550</xdr:rowOff>
    </xdr:to>
    <xdr:sp macro="" textlink="">
      <xdr:nvSpPr>
        <xdr:cNvPr id="472" name="楕円 471"/>
        <xdr:cNvSpPr/>
      </xdr:nvSpPr>
      <xdr:spPr>
        <a:xfrm>
          <a:off x="13462000" y="27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94327</xdr:rowOff>
    </xdr:from>
    <xdr:ext cx="762000" cy="259045"/>
    <xdr:sp macro="" textlink="">
      <xdr:nvSpPr>
        <xdr:cNvPr id="473" name="テキスト ボックス 472"/>
        <xdr:cNvSpPr txBox="1"/>
      </xdr:nvSpPr>
      <xdr:spPr>
        <a:xfrm>
          <a:off x="13131800" y="28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42,265
40,927
150.98
27,885,167
27,192,475
613,750
12,042,910
18,573,526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人件費の比率は、類似団体よりも高い水準となっています。これは会計年度任用職員の人件費が高いことが主な要因です。</a:t>
          </a:r>
          <a:endParaRPr lang="ja-JP" altLang="ja-JP" sz="1400">
            <a:effectLst/>
          </a:endParaRPr>
        </a:p>
        <a:p>
          <a:r>
            <a:rPr kumimoji="1" lang="ja-JP" altLang="ja-JP" sz="1100">
              <a:solidFill>
                <a:schemeClr val="dk1"/>
              </a:solidFill>
              <a:effectLst/>
              <a:latin typeface="+mn-lt"/>
              <a:ea typeface="+mn-ea"/>
              <a:cs typeface="+mn-cs"/>
            </a:rPr>
            <a:t>　「行財政改革プラン」に基づき、適材適所の配置、給与の適正化等により、総合的な人件費の増加抑制を図ります。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152400</xdr:rowOff>
    </xdr:from>
    <xdr:to>
      <xdr:col>24</xdr:col>
      <xdr:colOff>25400</xdr:colOff>
      <xdr:row>39</xdr:row>
      <xdr:rowOff>82550</xdr:rowOff>
    </xdr:to>
    <xdr:cxnSp macro="">
      <xdr:nvCxnSpPr>
        <xdr:cNvPr id="66" name="直線コネクタ 65"/>
        <xdr:cNvCxnSpPr/>
      </xdr:nvCxnSpPr>
      <xdr:spPr>
        <a:xfrm>
          <a:off x="3987800" y="6667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152400</xdr:rowOff>
    </xdr:from>
    <xdr:to>
      <xdr:col>19</xdr:col>
      <xdr:colOff>187325</xdr:colOff>
      <xdr:row>39</xdr:row>
      <xdr:rowOff>31750</xdr:rowOff>
    </xdr:to>
    <xdr:cxnSp macro="">
      <xdr:nvCxnSpPr>
        <xdr:cNvPr id="69" name="直線コネクタ 68"/>
        <xdr:cNvCxnSpPr/>
      </xdr:nvCxnSpPr>
      <xdr:spPr>
        <a:xfrm flipV="1">
          <a:off x="3098800" y="666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63500</xdr:rowOff>
    </xdr:from>
    <xdr:to>
      <xdr:col>15</xdr:col>
      <xdr:colOff>98425</xdr:colOff>
      <xdr:row>39</xdr:row>
      <xdr:rowOff>31750</xdr:rowOff>
    </xdr:to>
    <xdr:cxnSp macro="">
      <xdr:nvCxnSpPr>
        <xdr:cNvPr id="72" name="直線コネクタ 71"/>
        <xdr:cNvCxnSpPr/>
      </xdr:nvCxnSpPr>
      <xdr:spPr>
        <a:xfrm>
          <a:off x="2209800" y="5892800"/>
          <a:ext cx="889000" cy="8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63500</xdr:rowOff>
    </xdr:from>
    <xdr:to>
      <xdr:col>11</xdr:col>
      <xdr:colOff>9525</xdr:colOff>
      <xdr:row>34</xdr:row>
      <xdr:rowOff>139700</xdr:rowOff>
    </xdr:to>
    <xdr:cxnSp macro="">
      <xdr:nvCxnSpPr>
        <xdr:cNvPr id="75" name="直線コネクタ 74"/>
        <xdr:cNvCxnSpPr/>
      </xdr:nvCxnSpPr>
      <xdr:spPr>
        <a:xfrm flipV="1">
          <a:off x="1320800" y="5892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31750</xdr:rowOff>
    </xdr:from>
    <xdr:to>
      <xdr:col>24</xdr:col>
      <xdr:colOff>76200</xdr:colOff>
      <xdr:row>39</xdr:row>
      <xdr:rowOff>133350</xdr:rowOff>
    </xdr:to>
    <xdr:sp macro="" textlink="">
      <xdr:nvSpPr>
        <xdr:cNvPr id="85" name="楕円 84"/>
        <xdr:cNvSpPr/>
      </xdr:nvSpPr>
      <xdr:spPr>
        <a:xfrm>
          <a:off x="47752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3827</xdr:rowOff>
    </xdr:from>
    <xdr:ext cx="762000" cy="259045"/>
    <xdr:sp macro="" textlink="">
      <xdr:nvSpPr>
        <xdr:cNvPr id="86" name="人件費該当値テキスト"/>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101600</xdr:rowOff>
    </xdr:from>
    <xdr:to>
      <xdr:col>20</xdr:col>
      <xdr:colOff>38100</xdr:colOff>
      <xdr:row>39</xdr:row>
      <xdr:rowOff>31750</xdr:rowOff>
    </xdr:to>
    <xdr:sp macro="" textlink="">
      <xdr:nvSpPr>
        <xdr:cNvPr id="87" name="楕円 86"/>
        <xdr:cNvSpPr/>
      </xdr:nvSpPr>
      <xdr:spPr>
        <a:xfrm>
          <a:off x="3937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16527</xdr:rowOff>
    </xdr:from>
    <xdr:ext cx="736600" cy="259045"/>
    <xdr:sp macro="" textlink="">
      <xdr:nvSpPr>
        <xdr:cNvPr id="88" name="テキスト ボックス 87"/>
        <xdr:cNvSpPr txBox="1"/>
      </xdr:nvSpPr>
      <xdr:spPr>
        <a:xfrm>
          <a:off x="3606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12700</xdr:rowOff>
    </xdr:from>
    <xdr:to>
      <xdr:col>11</xdr:col>
      <xdr:colOff>60325</xdr:colOff>
      <xdr:row>34</xdr:row>
      <xdr:rowOff>114300</xdr:rowOff>
    </xdr:to>
    <xdr:sp macro="" textlink="">
      <xdr:nvSpPr>
        <xdr:cNvPr id="91" name="楕円 90"/>
        <xdr:cNvSpPr/>
      </xdr:nvSpPr>
      <xdr:spPr>
        <a:xfrm>
          <a:off x="2159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124477</xdr:rowOff>
    </xdr:from>
    <xdr:ext cx="762000" cy="259045"/>
    <xdr:sp macro="" textlink="">
      <xdr:nvSpPr>
        <xdr:cNvPr id="92" name="テキスト ボックス 91"/>
        <xdr:cNvSpPr txBox="1"/>
      </xdr:nvSpPr>
      <xdr:spPr>
        <a:xfrm>
          <a:off x="1828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88900</xdr:rowOff>
    </xdr:from>
    <xdr:to>
      <xdr:col>6</xdr:col>
      <xdr:colOff>171450</xdr:colOff>
      <xdr:row>35</xdr:row>
      <xdr:rowOff>19050</xdr:rowOff>
    </xdr:to>
    <xdr:sp macro="" textlink="">
      <xdr:nvSpPr>
        <xdr:cNvPr id="93" name="楕円 92"/>
        <xdr:cNvSpPr/>
      </xdr:nvSpPr>
      <xdr:spPr>
        <a:xfrm>
          <a:off x="1270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29227</xdr:rowOff>
    </xdr:from>
    <xdr:ext cx="762000" cy="259045"/>
    <xdr:sp macro="" textlink="">
      <xdr:nvSpPr>
        <xdr:cNvPr id="94" name="テキスト ボックス 93"/>
        <xdr:cNvSpPr txBox="1"/>
      </xdr:nvSpPr>
      <xdr:spPr>
        <a:xfrm>
          <a:off x="939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年度からアルバイト賃金等が人件費として計上されたため減となり、類似団体より低い水準となっています。</a:t>
          </a:r>
          <a:endParaRPr lang="ja-JP" altLang="ja-JP" sz="1400">
            <a:effectLst/>
          </a:endParaRPr>
        </a:p>
        <a:p>
          <a:r>
            <a:rPr kumimoji="1" lang="ja-JP" altLang="ja-JP" sz="1100">
              <a:solidFill>
                <a:schemeClr val="dk1"/>
              </a:solidFill>
              <a:effectLst/>
              <a:latin typeface="+mn-lt"/>
              <a:ea typeface="+mn-ea"/>
              <a:cs typeface="+mn-cs"/>
            </a:rPr>
            <a:t>　引き続き「行財政改革プラン」に基づき、歳出適正化に努めます。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123190</xdr:rowOff>
    </xdr:to>
    <xdr:cxnSp macro="">
      <xdr:nvCxnSpPr>
        <xdr:cNvPr id="127" name="直線コネクタ 126"/>
        <xdr:cNvCxnSpPr/>
      </xdr:nvCxnSpPr>
      <xdr:spPr>
        <a:xfrm>
          <a:off x="15671800" y="25806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115570</xdr:rowOff>
    </xdr:to>
    <xdr:cxnSp macro="">
      <xdr:nvCxnSpPr>
        <xdr:cNvPr id="130" name="直線コネクタ 129"/>
        <xdr:cNvCxnSpPr/>
      </xdr:nvCxnSpPr>
      <xdr:spPr>
        <a:xfrm flipV="1">
          <a:off x="14782800" y="2580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16</xdr:row>
      <xdr:rowOff>165100</xdr:rowOff>
    </xdr:to>
    <xdr:cxnSp macro="">
      <xdr:nvCxnSpPr>
        <xdr:cNvPr id="133" name="直線コネクタ 132"/>
        <xdr:cNvCxnSpPr/>
      </xdr:nvCxnSpPr>
      <xdr:spPr>
        <a:xfrm flipV="1">
          <a:off x="13893800" y="26873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16</xdr:row>
      <xdr:rowOff>165100</xdr:rowOff>
    </xdr:to>
    <xdr:cxnSp macro="">
      <xdr:nvCxnSpPr>
        <xdr:cNvPr id="136" name="直線コネクタ 135"/>
        <xdr:cNvCxnSpPr/>
      </xdr:nvCxnSpPr>
      <xdr:spPr>
        <a:xfrm>
          <a:off x="13004800" y="2885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6" name="楕円 145"/>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7"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129540</xdr:rowOff>
    </xdr:from>
    <xdr:to>
      <xdr:col>78</xdr:col>
      <xdr:colOff>120650</xdr:colOff>
      <xdr:row>15</xdr:row>
      <xdr:rowOff>59690</xdr:rowOff>
    </xdr:to>
    <xdr:sp macro="" textlink="">
      <xdr:nvSpPr>
        <xdr:cNvPr id="148" name="楕円 147"/>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69867</xdr:rowOff>
    </xdr:from>
    <xdr:ext cx="736600" cy="259045"/>
    <xdr:sp macro="" textlink="">
      <xdr:nvSpPr>
        <xdr:cNvPr id="149" name="テキスト ボックス 148"/>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50" name="楕円 149"/>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51" name="テキスト ボックス 150"/>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3" name="テキスト ボックス 152"/>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5" name="テキスト ボックス 154"/>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扶助費は、類似団体と比較して高い状態です。</a:t>
          </a:r>
          <a:endParaRPr lang="ja-JP" altLang="ja-JP" sz="1400">
            <a:effectLst/>
          </a:endParaRPr>
        </a:p>
        <a:p>
          <a:r>
            <a:rPr kumimoji="1" lang="ja-JP" altLang="ja-JP" sz="1100">
              <a:solidFill>
                <a:schemeClr val="dk1"/>
              </a:solidFill>
              <a:effectLst/>
              <a:latin typeface="+mn-lt"/>
              <a:ea typeface="+mn-ea"/>
              <a:cs typeface="+mn-cs"/>
            </a:rPr>
            <a:t>　当市が取り組む、子育て応援５つの無料化により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歳まで医療費を無料化としており、また令和４年度には、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歳児が通園できる小規模保育施設が２園開園したこと等により高い水準となっています。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56</xdr:row>
      <xdr:rowOff>165100</xdr:rowOff>
    </xdr:to>
    <xdr:cxnSp macro="">
      <xdr:nvCxnSpPr>
        <xdr:cNvPr id="188" name="直線コネクタ 187"/>
        <xdr:cNvCxnSpPr/>
      </xdr:nvCxnSpPr>
      <xdr:spPr>
        <a:xfrm>
          <a:off x="3987800" y="976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6350</xdr:rowOff>
    </xdr:to>
    <xdr:cxnSp macro="">
      <xdr:nvCxnSpPr>
        <xdr:cNvPr id="191" name="直線コネクタ 190"/>
        <xdr:cNvCxnSpPr/>
      </xdr:nvCxnSpPr>
      <xdr:spPr>
        <a:xfrm flipV="1">
          <a:off x="3098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59</xdr:row>
      <xdr:rowOff>44450</xdr:rowOff>
    </xdr:to>
    <xdr:cxnSp macro="">
      <xdr:nvCxnSpPr>
        <xdr:cNvPr id="194" name="直線コネクタ 193"/>
        <xdr:cNvCxnSpPr/>
      </xdr:nvCxnSpPr>
      <xdr:spPr>
        <a:xfrm flipV="1">
          <a:off x="2209800" y="9779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6350</xdr:rowOff>
    </xdr:from>
    <xdr:to>
      <xdr:col>11</xdr:col>
      <xdr:colOff>9525</xdr:colOff>
      <xdr:row>59</xdr:row>
      <xdr:rowOff>44450</xdr:rowOff>
    </xdr:to>
    <xdr:cxnSp macro="">
      <xdr:nvCxnSpPr>
        <xdr:cNvPr id="197" name="直線コネクタ 196"/>
        <xdr:cNvCxnSpPr/>
      </xdr:nvCxnSpPr>
      <xdr:spPr>
        <a:xfrm>
          <a:off x="1320800" y="1012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8"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1" name="楕円 210"/>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212" name="テキスト ボックス 211"/>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165100</xdr:rowOff>
    </xdr:from>
    <xdr:to>
      <xdr:col>11</xdr:col>
      <xdr:colOff>60325</xdr:colOff>
      <xdr:row>59</xdr:row>
      <xdr:rowOff>95250</xdr:rowOff>
    </xdr:to>
    <xdr:sp macro="" textlink="">
      <xdr:nvSpPr>
        <xdr:cNvPr id="213" name="楕円 212"/>
        <xdr:cNvSpPr/>
      </xdr:nvSpPr>
      <xdr:spPr>
        <a:xfrm>
          <a:off x="2159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80027</xdr:rowOff>
    </xdr:from>
    <xdr:ext cx="762000" cy="259045"/>
    <xdr:sp macro="" textlink="">
      <xdr:nvSpPr>
        <xdr:cNvPr id="214" name="テキスト ボックス 213"/>
        <xdr:cNvSpPr txBox="1"/>
      </xdr:nvSpPr>
      <xdr:spPr>
        <a:xfrm>
          <a:off x="1828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127000</xdr:rowOff>
    </xdr:from>
    <xdr:to>
      <xdr:col>6</xdr:col>
      <xdr:colOff>171450</xdr:colOff>
      <xdr:row>59</xdr:row>
      <xdr:rowOff>57150</xdr:rowOff>
    </xdr:to>
    <xdr:sp macro="" textlink="">
      <xdr:nvSpPr>
        <xdr:cNvPr id="215" name="楕円 214"/>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41927</xdr:rowOff>
    </xdr:from>
    <xdr:ext cx="762000" cy="259045"/>
    <xdr:sp macro="" textlink="">
      <xdr:nvSpPr>
        <xdr:cNvPr id="216" name="テキスト ボックス 215"/>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その他の比率は、前年度と同水準ですが、類似団体平均や全国平均を下回っています。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153670</xdr:rowOff>
    </xdr:to>
    <xdr:cxnSp macro="">
      <xdr:nvCxnSpPr>
        <xdr:cNvPr id="249" name="直線コネクタ 248"/>
        <xdr:cNvCxnSpPr/>
      </xdr:nvCxnSpPr>
      <xdr:spPr>
        <a:xfrm flipV="1">
          <a:off x="15671800" y="9545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55</xdr:row>
      <xdr:rowOff>153670</xdr:rowOff>
    </xdr:to>
    <xdr:cxnSp macro="">
      <xdr:nvCxnSpPr>
        <xdr:cNvPr id="252" name="直線コネクタ 251"/>
        <xdr:cNvCxnSpPr/>
      </xdr:nvCxnSpPr>
      <xdr:spPr>
        <a:xfrm>
          <a:off x="14782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138430</xdr:rowOff>
    </xdr:to>
    <xdr:cxnSp macro="">
      <xdr:nvCxnSpPr>
        <xdr:cNvPr id="255" name="直線コネクタ 254"/>
        <xdr:cNvCxnSpPr/>
      </xdr:nvCxnSpPr>
      <xdr:spPr>
        <a:xfrm flipV="1">
          <a:off x="13893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55</xdr:row>
      <xdr:rowOff>138430</xdr:rowOff>
    </xdr:to>
    <xdr:cxnSp macro="">
      <xdr:nvCxnSpPr>
        <xdr:cNvPr id="258" name="直線コネクタ 257"/>
        <xdr:cNvCxnSpPr/>
      </xdr:nvCxnSpPr>
      <xdr:spPr>
        <a:xfrm>
          <a:off x="13004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8" name="楕円 267"/>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9"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0" name="楕円 269"/>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1" name="テキスト ボックス 270"/>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2" name="楕円 271"/>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3" name="テキスト ボックス 272"/>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4" name="楕円 273"/>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5" name="テキスト ボックス 274"/>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76" name="楕円 275"/>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77" name="テキスト ボックス 276"/>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補助費等の比率は、類似団体平均や全国平均を大幅に上回っております。これは主に、下水道事業や病院事業への繰出金、北はりま消防、小野加東加西ごみ処理施設等一部事務組合への負担金等に対する支出で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66040</xdr:rowOff>
    </xdr:from>
    <xdr:to>
      <xdr:col>82</xdr:col>
      <xdr:colOff>107950</xdr:colOff>
      <xdr:row>37</xdr:row>
      <xdr:rowOff>127000</xdr:rowOff>
    </xdr:to>
    <xdr:cxnSp macro="">
      <xdr:nvCxnSpPr>
        <xdr:cNvPr id="309" name="直線コネクタ 308"/>
        <xdr:cNvCxnSpPr/>
      </xdr:nvCxnSpPr>
      <xdr:spPr>
        <a:xfrm>
          <a:off x="15671800" y="64096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66040</xdr:rowOff>
    </xdr:from>
    <xdr:to>
      <xdr:col>78</xdr:col>
      <xdr:colOff>69850</xdr:colOff>
      <xdr:row>37</xdr:row>
      <xdr:rowOff>142240</xdr:rowOff>
    </xdr:to>
    <xdr:cxnSp macro="">
      <xdr:nvCxnSpPr>
        <xdr:cNvPr id="312" name="直線コネクタ 311"/>
        <xdr:cNvCxnSpPr/>
      </xdr:nvCxnSpPr>
      <xdr:spPr>
        <a:xfrm flipV="1">
          <a:off x="14782800" y="64096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142240</xdr:rowOff>
    </xdr:from>
    <xdr:to>
      <xdr:col>73</xdr:col>
      <xdr:colOff>180975</xdr:colOff>
      <xdr:row>37</xdr:row>
      <xdr:rowOff>157480</xdr:rowOff>
    </xdr:to>
    <xdr:cxnSp macro="">
      <xdr:nvCxnSpPr>
        <xdr:cNvPr id="315" name="直線コネクタ 314"/>
        <xdr:cNvCxnSpPr/>
      </xdr:nvCxnSpPr>
      <xdr:spPr>
        <a:xfrm flipV="1">
          <a:off x="13893800" y="6485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130810</xdr:rowOff>
    </xdr:from>
    <xdr:to>
      <xdr:col>69</xdr:col>
      <xdr:colOff>92075</xdr:colOff>
      <xdr:row>37</xdr:row>
      <xdr:rowOff>157480</xdr:rowOff>
    </xdr:to>
    <xdr:cxnSp macro="">
      <xdr:nvCxnSpPr>
        <xdr:cNvPr id="318" name="直線コネクタ 317"/>
        <xdr:cNvCxnSpPr/>
      </xdr:nvCxnSpPr>
      <xdr:spPr>
        <a:xfrm>
          <a:off x="13004800" y="6474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0" name="テキスト ボックス 319"/>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2" name="テキスト ボックス 321"/>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28" name="楕円 327"/>
        <xdr:cNvSpPr/>
      </xdr:nvSpPr>
      <xdr:spPr>
        <a:xfrm>
          <a:off x="164592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48277</xdr:rowOff>
    </xdr:from>
    <xdr:ext cx="762000" cy="259045"/>
    <xdr:sp macro="" textlink="">
      <xdr:nvSpPr>
        <xdr:cNvPr id="329" name="補助費等該当値テキスト"/>
        <xdr:cNvSpPr txBox="1"/>
      </xdr:nvSpPr>
      <xdr:spPr>
        <a:xfrm>
          <a:off x="165989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15240</xdr:rowOff>
    </xdr:from>
    <xdr:to>
      <xdr:col>78</xdr:col>
      <xdr:colOff>120650</xdr:colOff>
      <xdr:row>37</xdr:row>
      <xdr:rowOff>116840</xdr:rowOff>
    </xdr:to>
    <xdr:sp macro="" textlink="">
      <xdr:nvSpPr>
        <xdr:cNvPr id="330" name="楕円 329"/>
        <xdr:cNvSpPr/>
      </xdr:nvSpPr>
      <xdr:spPr>
        <a:xfrm>
          <a:off x="15621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101617</xdr:rowOff>
    </xdr:from>
    <xdr:ext cx="736600" cy="259045"/>
    <xdr:sp macro="" textlink="">
      <xdr:nvSpPr>
        <xdr:cNvPr id="331" name="テキスト ボックス 330"/>
        <xdr:cNvSpPr txBox="1"/>
      </xdr:nvSpPr>
      <xdr:spPr>
        <a:xfrm>
          <a:off x="15290800" y="644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91440</xdr:rowOff>
    </xdr:from>
    <xdr:to>
      <xdr:col>74</xdr:col>
      <xdr:colOff>31750</xdr:colOff>
      <xdr:row>38</xdr:row>
      <xdr:rowOff>21590</xdr:rowOff>
    </xdr:to>
    <xdr:sp macro="" textlink="">
      <xdr:nvSpPr>
        <xdr:cNvPr id="332" name="楕円 331"/>
        <xdr:cNvSpPr/>
      </xdr:nvSpPr>
      <xdr:spPr>
        <a:xfrm>
          <a:off x="147320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6367</xdr:rowOff>
    </xdr:from>
    <xdr:ext cx="762000" cy="259045"/>
    <xdr:sp macro="" textlink="">
      <xdr:nvSpPr>
        <xdr:cNvPr id="333" name="テキスト ボックス 332"/>
        <xdr:cNvSpPr txBox="1"/>
      </xdr:nvSpPr>
      <xdr:spPr>
        <a:xfrm>
          <a:off x="14401800" y="65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106680</xdr:rowOff>
    </xdr:from>
    <xdr:to>
      <xdr:col>69</xdr:col>
      <xdr:colOff>142875</xdr:colOff>
      <xdr:row>38</xdr:row>
      <xdr:rowOff>36830</xdr:rowOff>
    </xdr:to>
    <xdr:sp macro="" textlink="">
      <xdr:nvSpPr>
        <xdr:cNvPr id="334" name="楕円 333"/>
        <xdr:cNvSpPr/>
      </xdr:nvSpPr>
      <xdr:spPr>
        <a:xfrm>
          <a:off x="138430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21607</xdr:rowOff>
    </xdr:from>
    <xdr:ext cx="762000" cy="259045"/>
    <xdr:sp macro="" textlink="">
      <xdr:nvSpPr>
        <xdr:cNvPr id="335" name="テキスト ボックス 334"/>
        <xdr:cNvSpPr txBox="1"/>
      </xdr:nvSpPr>
      <xdr:spPr>
        <a:xfrm>
          <a:off x="13512800" y="653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80010</xdr:rowOff>
    </xdr:from>
    <xdr:to>
      <xdr:col>65</xdr:col>
      <xdr:colOff>53975</xdr:colOff>
      <xdr:row>38</xdr:row>
      <xdr:rowOff>10160</xdr:rowOff>
    </xdr:to>
    <xdr:sp macro="" textlink="">
      <xdr:nvSpPr>
        <xdr:cNvPr id="336" name="楕円 335"/>
        <xdr:cNvSpPr/>
      </xdr:nvSpPr>
      <xdr:spPr>
        <a:xfrm>
          <a:off x="12954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166387</xdr:rowOff>
    </xdr:from>
    <xdr:ext cx="762000" cy="259045"/>
    <xdr:sp macro="" textlink="">
      <xdr:nvSpPr>
        <xdr:cNvPr id="337" name="テキスト ボックス 336"/>
        <xdr:cNvSpPr txBox="1"/>
      </xdr:nvSpPr>
      <xdr:spPr>
        <a:xfrm>
          <a:off x="12623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比率は、類似団体と比較して低水準を維持していますが、土地開発公社の解散に係る三セク債や、教育施設環境整備、老朽施設の耐震化工事、認定こども園整備等に係る地方債の償還の増加により、年々悪化している状態です。</a:t>
          </a:r>
          <a:endParaRPr lang="ja-JP" altLang="ja-JP" sz="1400">
            <a:effectLst/>
          </a:endParaRPr>
        </a:p>
        <a:p>
          <a:r>
            <a:rPr kumimoji="1" lang="ja-JP" altLang="ja-JP" sz="1100">
              <a:solidFill>
                <a:schemeClr val="dk1"/>
              </a:solidFill>
              <a:effectLst/>
              <a:latin typeface="+mn-lt"/>
              <a:ea typeface="+mn-ea"/>
              <a:cs typeface="+mn-cs"/>
            </a:rPr>
            <a:t>　「行財政改革プラン」に基づき、投資的経費にかかる市債の発行を抑制し、公債費負担の軽減を図ります。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110998</xdr:rowOff>
    </xdr:to>
    <xdr:cxnSp macro="">
      <xdr:nvCxnSpPr>
        <xdr:cNvPr id="367" name="直線コネクタ 366"/>
        <xdr:cNvCxnSpPr/>
      </xdr:nvCxnSpPr>
      <xdr:spPr>
        <a:xfrm>
          <a:off x="3987800" y="132623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60706</xdr:rowOff>
    </xdr:to>
    <xdr:cxnSp macro="">
      <xdr:nvCxnSpPr>
        <xdr:cNvPr id="370" name="直線コネクタ 369"/>
        <xdr:cNvCxnSpPr/>
      </xdr:nvCxnSpPr>
      <xdr:spPr>
        <a:xfrm>
          <a:off x="3098800" y="13257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56135</xdr:rowOff>
    </xdr:to>
    <xdr:cxnSp macro="">
      <xdr:nvCxnSpPr>
        <xdr:cNvPr id="373" name="直線コネクタ 372"/>
        <xdr:cNvCxnSpPr/>
      </xdr:nvCxnSpPr>
      <xdr:spPr>
        <a:xfrm>
          <a:off x="2209800" y="1325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xdr:rowOff>
    </xdr:from>
    <xdr:to>
      <xdr:col>11</xdr:col>
      <xdr:colOff>9525</xdr:colOff>
      <xdr:row>77</xdr:row>
      <xdr:rowOff>56135</xdr:rowOff>
    </xdr:to>
    <xdr:cxnSp macro="">
      <xdr:nvCxnSpPr>
        <xdr:cNvPr id="376" name="直線コネクタ 375"/>
        <xdr:cNvCxnSpPr/>
      </xdr:nvCxnSpPr>
      <xdr:spPr>
        <a:xfrm>
          <a:off x="1320800" y="132120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6" name="楕円 385"/>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76725</xdr:rowOff>
    </xdr:from>
    <xdr:ext cx="762000" cy="259045"/>
    <xdr:sp macro="" textlink="">
      <xdr:nvSpPr>
        <xdr:cNvPr id="387" name="公債費該当値テキスト"/>
        <xdr:cNvSpPr txBox="1"/>
      </xdr:nvSpPr>
      <xdr:spPr>
        <a:xfrm>
          <a:off x="4914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8" name="楕円 387"/>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89" name="テキスト ボックス 388"/>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90" name="楕円 389"/>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91" name="テキスト ボックス 390"/>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92" name="楕円 391"/>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93" name="テキスト ボックス 392"/>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4" name="楕円 393"/>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5" name="テキスト ボックス 394"/>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公債費以外にかかる経常収支比率は、前年度から</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ポイント悪化していますが、これは令和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年度に全国規模で追加交付された地方交付税が減額となり、また、会計年度任用職員等にかかる人件費が高い水準にあることから類似団体平均よりも高い状況にあります。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78</xdr:row>
      <xdr:rowOff>81280</xdr:rowOff>
    </xdr:to>
    <xdr:cxnSp macro="">
      <xdr:nvCxnSpPr>
        <xdr:cNvPr id="426" name="直線コネクタ 425"/>
        <xdr:cNvCxnSpPr/>
      </xdr:nvCxnSpPr>
      <xdr:spPr>
        <a:xfrm>
          <a:off x="15671800" y="1329893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78</xdr:row>
      <xdr:rowOff>90424</xdr:rowOff>
    </xdr:to>
    <xdr:cxnSp macro="">
      <xdr:nvCxnSpPr>
        <xdr:cNvPr id="429" name="直線コネクタ 428"/>
        <xdr:cNvCxnSpPr/>
      </xdr:nvCxnSpPr>
      <xdr:spPr>
        <a:xfrm flipV="1">
          <a:off x="14782800" y="1329893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90424</xdr:rowOff>
    </xdr:to>
    <xdr:cxnSp macro="">
      <xdr:nvCxnSpPr>
        <xdr:cNvPr id="432" name="直線コネクタ 431"/>
        <xdr:cNvCxnSpPr/>
      </xdr:nvCxnSpPr>
      <xdr:spPr>
        <a:xfrm>
          <a:off x="13893800" y="13458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85852</xdr:rowOff>
    </xdr:to>
    <xdr:cxnSp macro="">
      <xdr:nvCxnSpPr>
        <xdr:cNvPr id="435" name="直線コネクタ 434"/>
        <xdr:cNvCxnSpPr/>
      </xdr:nvCxnSpPr>
      <xdr:spPr>
        <a:xfrm>
          <a:off x="13004800" y="13413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5" name="楕円 444"/>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6"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7" name="楕円 446"/>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48" name="テキスト ボックス 447"/>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49" name="楕円 448"/>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50" name="テキスト ボックス 449"/>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1" name="楕円 450"/>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2" name="テキスト ボックス 451"/>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3" name="楕円 452"/>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4" name="テキスト ボックス 453"/>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144821</xdr:rowOff>
    </xdr:from>
    <xdr:to>
      <xdr:col>29</xdr:col>
      <xdr:colOff>127000</xdr:colOff>
      <xdr:row>15</xdr:row>
      <xdr:rowOff>154851</xdr:rowOff>
    </xdr:to>
    <xdr:cxnSp macro="">
      <xdr:nvCxnSpPr>
        <xdr:cNvPr id="54" name="直線コネクタ 53"/>
        <xdr:cNvCxnSpPr/>
      </xdr:nvCxnSpPr>
      <xdr:spPr bwMode="auto">
        <a:xfrm flipV="1">
          <a:off x="5003800" y="2764196"/>
          <a:ext cx="647700" cy="10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154851</xdr:rowOff>
    </xdr:from>
    <xdr:to>
      <xdr:col>26</xdr:col>
      <xdr:colOff>50800</xdr:colOff>
      <xdr:row>16</xdr:row>
      <xdr:rowOff>48695</xdr:rowOff>
    </xdr:to>
    <xdr:cxnSp macro="">
      <xdr:nvCxnSpPr>
        <xdr:cNvPr id="57" name="直線コネクタ 56"/>
        <xdr:cNvCxnSpPr/>
      </xdr:nvCxnSpPr>
      <xdr:spPr bwMode="auto">
        <a:xfrm flipV="1">
          <a:off x="4305300" y="2774226"/>
          <a:ext cx="698500" cy="65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48695</xdr:rowOff>
    </xdr:from>
    <xdr:to>
      <xdr:col>22</xdr:col>
      <xdr:colOff>114300</xdr:colOff>
      <xdr:row>17</xdr:row>
      <xdr:rowOff>61482</xdr:rowOff>
    </xdr:to>
    <xdr:cxnSp macro="">
      <xdr:nvCxnSpPr>
        <xdr:cNvPr id="60" name="直線コネクタ 59"/>
        <xdr:cNvCxnSpPr/>
      </xdr:nvCxnSpPr>
      <xdr:spPr bwMode="auto">
        <a:xfrm flipV="1">
          <a:off x="3606800" y="2839520"/>
          <a:ext cx="698500" cy="18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61482</xdr:rowOff>
    </xdr:from>
    <xdr:to>
      <xdr:col>18</xdr:col>
      <xdr:colOff>177800</xdr:colOff>
      <xdr:row>17</xdr:row>
      <xdr:rowOff>74198</xdr:rowOff>
    </xdr:to>
    <xdr:cxnSp macro="">
      <xdr:nvCxnSpPr>
        <xdr:cNvPr id="63" name="直線コネクタ 62"/>
        <xdr:cNvCxnSpPr/>
      </xdr:nvCxnSpPr>
      <xdr:spPr bwMode="auto">
        <a:xfrm flipV="1">
          <a:off x="2908300" y="3023757"/>
          <a:ext cx="698500" cy="12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94021</xdr:rowOff>
    </xdr:from>
    <xdr:to>
      <xdr:col>29</xdr:col>
      <xdr:colOff>177800</xdr:colOff>
      <xdr:row>16</xdr:row>
      <xdr:rowOff>24171</xdr:rowOff>
    </xdr:to>
    <xdr:sp macro="" textlink="">
      <xdr:nvSpPr>
        <xdr:cNvPr id="73" name="楕円 72"/>
        <xdr:cNvSpPr/>
      </xdr:nvSpPr>
      <xdr:spPr bwMode="auto">
        <a:xfrm>
          <a:off x="5600700" y="2713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110548</xdr:rowOff>
    </xdr:from>
    <xdr:ext cx="762000" cy="259045"/>
    <xdr:sp macro="" textlink="">
      <xdr:nvSpPr>
        <xdr:cNvPr id="74" name="人口1人当たり決算額の推移該当値テキスト130"/>
        <xdr:cNvSpPr txBox="1"/>
      </xdr:nvSpPr>
      <xdr:spPr>
        <a:xfrm>
          <a:off x="5740400" y="255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104051</xdr:rowOff>
    </xdr:from>
    <xdr:to>
      <xdr:col>26</xdr:col>
      <xdr:colOff>101600</xdr:colOff>
      <xdr:row>16</xdr:row>
      <xdr:rowOff>34201</xdr:rowOff>
    </xdr:to>
    <xdr:sp macro="" textlink="">
      <xdr:nvSpPr>
        <xdr:cNvPr id="75" name="楕円 74"/>
        <xdr:cNvSpPr/>
      </xdr:nvSpPr>
      <xdr:spPr bwMode="auto">
        <a:xfrm>
          <a:off x="4953000" y="2723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44378</xdr:rowOff>
    </xdr:from>
    <xdr:ext cx="736600" cy="259045"/>
    <xdr:sp macro="" textlink="">
      <xdr:nvSpPr>
        <xdr:cNvPr id="76" name="テキスト ボックス 75"/>
        <xdr:cNvSpPr txBox="1"/>
      </xdr:nvSpPr>
      <xdr:spPr>
        <a:xfrm>
          <a:off x="4622800" y="2492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169345</xdr:rowOff>
    </xdr:from>
    <xdr:to>
      <xdr:col>22</xdr:col>
      <xdr:colOff>165100</xdr:colOff>
      <xdr:row>16</xdr:row>
      <xdr:rowOff>99495</xdr:rowOff>
    </xdr:to>
    <xdr:sp macro="" textlink="">
      <xdr:nvSpPr>
        <xdr:cNvPr id="77" name="楕円 76"/>
        <xdr:cNvSpPr/>
      </xdr:nvSpPr>
      <xdr:spPr bwMode="auto">
        <a:xfrm>
          <a:off x="4254500" y="2788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109672</xdr:rowOff>
    </xdr:from>
    <xdr:ext cx="762000" cy="259045"/>
    <xdr:sp macro="" textlink="">
      <xdr:nvSpPr>
        <xdr:cNvPr id="78" name="テキスト ボックス 77"/>
        <xdr:cNvSpPr txBox="1"/>
      </xdr:nvSpPr>
      <xdr:spPr>
        <a:xfrm>
          <a:off x="3924300" y="25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10682</xdr:rowOff>
    </xdr:from>
    <xdr:to>
      <xdr:col>19</xdr:col>
      <xdr:colOff>38100</xdr:colOff>
      <xdr:row>17</xdr:row>
      <xdr:rowOff>112282</xdr:rowOff>
    </xdr:to>
    <xdr:sp macro="" textlink="">
      <xdr:nvSpPr>
        <xdr:cNvPr id="79" name="楕円 78"/>
        <xdr:cNvSpPr/>
      </xdr:nvSpPr>
      <xdr:spPr bwMode="auto">
        <a:xfrm>
          <a:off x="3556000" y="297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97059</xdr:rowOff>
    </xdr:from>
    <xdr:ext cx="762000" cy="259045"/>
    <xdr:sp macro="" textlink="">
      <xdr:nvSpPr>
        <xdr:cNvPr id="80" name="テキスト ボックス 79"/>
        <xdr:cNvSpPr txBox="1"/>
      </xdr:nvSpPr>
      <xdr:spPr>
        <a:xfrm>
          <a:off x="3225800" y="305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23398</xdr:rowOff>
    </xdr:from>
    <xdr:to>
      <xdr:col>15</xdr:col>
      <xdr:colOff>101600</xdr:colOff>
      <xdr:row>17</xdr:row>
      <xdr:rowOff>124998</xdr:rowOff>
    </xdr:to>
    <xdr:sp macro="" textlink="">
      <xdr:nvSpPr>
        <xdr:cNvPr id="81" name="楕円 80"/>
        <xdr:cNvSpPr/>
      </xdr:nvSpPr>
      <xdr:spPr bwMode="auto">
        <a:xfrm>
          <a:off x="2857500" y="2985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109775</xdr:rowOff>
    </xdr:from>
    <xdr:ext cx="762000" cy="259045"/>
    <xdr:sp macro="" textlink="">
      <xdr:nvSpPr>
        <xdr:cNvPr id="82" name="テキスト ボックス 81"/>
        <xdr:cNvSpPr txBox="1"/>
      </xdr:nvSpPr>
      <xdr:spPr>
        <a:xfrm>
          <a:off x="2527300" y="3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172002</xdr:rowOff>
    </xdr:from>
    <xdr:to>
      <xdr:col>29</xdr:col>
      <xdr:colOff>127000</xdr:colOff>
      <xdr:row>35</xdr:row>
      <xdr:rowOff>243422</xdr:rowOff>
    </xdr:to>
    <xdr:cxnSp macro="">
      <xdr:nvCxnSpPr>
        <xdr:cNvPr id="118" name="直線コネクタ 117"/>
        <xdr:cNvCxnSpPr/>
      </xdr:nvCxnSpPr>
      <xdr:spPr bwMode="auto">
        <a:xfrm flipV="1">
          <a:off x="5003800" y="6782352"/>
          <a:ext cx="647700" cy="71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243422</xdr:rowOff>
    </xdr:from>
    <xdr:to>
      <xdr:col>26</xdr:col>
      <xdr:colOff>50800</xdr:colOff>
      <xdr:row>36</xdr:row>
      <xdr:rowOff>13386</xdr:rowOff>
    </xdr:to>
    <xdr:cxnSp macro="">
      <xdr:nvCxnSpPr>
        <xdr:cNvPr id="121" name="直線コネクタ 120"/>
        <xdr:cNvCxnSpPr/>
      </xdr:nvCxnSpPr>
      <xdr:spPr bwMode="auto">
        <a:xfrm flipV="1">
          <a:off x="4305300" y="6853772"/>
          <a:ext cx="698500" cy="112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13386</xdr:rowOff>
    </xdr:from>
    <xdr:to>
      <xdr:col>22</xdr:col>
      <xdr:colOff>114300</xdr:colOff>
      <xdr:row>36</xdr:row>
      <xdr:rowOff>66878</xdr:rowOff>
    </xdr:to>
    <xdr:cxnSp macro="">
      <xdr:nvCxnSpPr>
        <xdr:cNvPr id="124" name="直線コネクタ 123"/>
        <xdr:cNvCxnSpPr/>
      </xdr:nvCxnSpPr>
      <xdr:spPr bwMode="auto">
        <a:xfrm flipV="1">
          <a:off x="3606800" y="6966636"/>
          <a:ext cx="698500" cy="53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66878</xdr:rowOff>
    </xdr:from>
    <xdr:to>
      <xdr:col>18</xdr:col>
      <xdr:colOff>177800</xdr:colOff>
      <xdr:row>36</xdr:row>
      <xdr:rowOff>83174</xdr:rowOff>
    </xdr:to>
    <xdr:cxnSp macro="">
      <xdr:nvCxnSpPr>
        <xdr:cNvPr id="127" name="直線コネクタ 126"/>
        <xdr:cNvCxnSpPr/>
      </xdr:nvCxnSpPr>
      <xdr:spPr bwMode="auto">
        <a:xfrm flipV="1">
          <a:off x="2908300" y="7020128"/>
          <a:ext cx="698500" cy="1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121202</xdr:rowOff>
    </xdr:from>
    <xdr:to>
      <xdr:col>29</xdr:col>
      <xdr:colOff>177800</xdr:colOff>
      <xdr:row>35</xdr:row>
      <xdr:rowOff>222802</xdr:rowOff>
    </xdr:to>
    <xdr:sp macro="" textlink="">
      <xdr:nvSpPr>
        <xdr:cNvPr id="137" name="楕円 136"/>
        <xdr:cNvSpPr/>
      </xdr:nvSpPr>
      <xdr:spPr bwMode="auto">
        <a:xfrm>
          <a:off x="5600700" y="6731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309179</xdr:rowOff>
    </xdr:from>
    <xdr:ext cx="762000" cy="259045"/>
    <xdr:sp macro="" textlink="">
      <xdr:nvSpPr>
        <xdr:cNvPr id="138" name="人口1人当たり決算額の推移該当値テキスト445"/>
        <xdr:cNvSpPr txBox="1"/>
      </xdr:nvSpPr>
      <xdr:spPr>
        <a:xfrm>
          <a:off x="5740400" y="657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192622</xdr:rowOff>
    </xdr:from>
    <xdr:to>
      <xdr:col>26</xdr:col>
      <xdr:colOff>101600</xdr:colOff>
      <xdr:row>35</xdr:row>
      <xdr:rowOff>294222</xdr:rowOff>
    </xdr:to>
    <xdr:sp macro="" textlink="">
      <xdr:nvSpPr>
        <xdr:cNvPr id="139" name="楕円 138"/>
        <xdr:cNvSpPr/>
      </xdr:nvSpPr>
      <xdr:spPr bwMode="auto">
        <a:xfrm>
          <a:off x="4953000" y="680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304399</xdr:rowOff>
    </xdr:from>
    <xdr:ext cx="736600" cy="259045"/>
    <xdr:sp macro="" textlink="">
      <xdr:nvSpPr>
        <xdr:cNvPr id="140" name="テキスト ボックス 139"/>
        <xdr:cNvSpPr txBox="1"/>
      </xdr:nvSpPr>
      <xdr:spPr>
        <a:xfrm>
          <a:off x="4622800" y="657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305486</xdr:rowOff>
    </xdr:from>
    <xdr:to>
      <xdr:col>22</xdr:col>
      <xdr:colOff>165100</xdr:colOff>
      <xdr:row>36</xdr:row>
      <xdr:rowOff>64186</xdr:rowOff>
    </xdr:to>
    <xdr:sp macro="" textlink="">
      <xdr:nvSpPr>
        <xdr:cNvPr id="141" name="楕円 140"/>
        <xdr:cNvSpPr/>
      </xdr:nvSpPr>
      <xdr:spPr bwMode="auto">
        <a:xfrm>
          <a:off x="4254500" y="691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48963</xdr:rowOff>
    </xdr:from>
    <xdr:ext cx="762000" cy="259045"/>
    <xdr:sp macro="" textlink="">
      <xdr:nvSpPr>
        <xdr:cNvPr id="142" name="テキスト ボックス 141"/>
        <xdr:cNvSpPr txBox="1"/>
      </xdr:nvSpPr>
      <xdr:spPr>
        <a:xfrm>
          <a:off x="3924300" y="70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16078</xdr:rowOff>
    </xdr:from>
    <xdr:to>
      <xdr:col>19</xdr:col>
      <xdr:colOff>38100</xdr:colOff>
      <xdr:row>36</xdr:row>
      <xdr:rowOff>117678</xdr:rowOff>
    </xdr:to>
    <xdr:sp macro="" textlink="">
      <xdr:nvSpPr>
        <xdr:cNvPr id="143" name="楕円 142"/>
        <xdr:cNvSpPr/>
      </xdr:nvSpPr>
      <xdr:spPr bwMode="auto">
        <a:xfrm>
          <a:off x="3556000" y="696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102455</xdr:rowOff>
    </xdr:from>
    <xdr:ext cx="762000" cy="259045"/>
    <xdr:sp macro="" textlink="">
      <xdr:nvSpPr>
        <xdr:cNvPr id="144" name="テキスト ボックス 143"/>
        <xdr:cNvSpPr txBox="1"/>
      </xdr:nvSpPr>
      <xdr:spPr>
        <a:xfrm>
          <a:off x="3225800" y="70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32374</xdr:rowOff>
    </xdr:from>
    <xdr:to>
      <xdr:col>15</xdr:col>
      <xdr:colOff>101600</xdr:colOff>
      <xdr:row>36</xdr:row>
      <xdr:rowOff>133974</xdr:rowOff>
    </xdr:to>
    <xdr:sp macro="" textlink="">
      <xdr:nvSpPr>
        <xdr:cNvPr id="145" name="楕円 144"/>
        <xdr:cNvSpPr/>
      </xdr:nvSpPr>
      <xdr:spPr bwMode="auto">
        <a:xfrm>
          <a:off x="2857500" y="698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118751</xdr:rowOff>
    </xdr:from>
    <xdr:ext cx="762000" cy="259045"/>
    <xdr:sp macro="" textlink="">
      <xdr:nvSpPr>
        <xdr:cNvPr id="146" name="テキスト ボックス 145"/>
        <xdr:cNvSpPr txBox="1"/>
      </xdr:nvSpPr>
      <xdr:spPr>
        <a:xfrm>
          <a:off x="2527300" y="707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42,265
40,927
150.98
27,885,167
27,192,475
613,750
12,042,910
18,573,526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5985</xdr:rowOff>
    </xdr:from>
    <xdr:to>
      <xdr:col>24</xdr:col>
      <xdr:colOff>63500</xdr:colOff>
      <xdr:row>35</xdr:row>
      <xdr:rowOff>16795</xdr:rowOff>
    </xdr:to>
    <xdr:cxnSp macro="">
      <xdr:nvCxnSpPr>
        <xdr:cNvPr id="63" name="直線コネクタ 62"/>
        <xdr:cNvCxnSpPr/>
      </xdr:nvCxnSpPr>
      <xdr:spPr>
        <a:xfrm>
          <a:off x="3797300" y="6006735"/>
          <a:ext cx="8382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5985</xdr:rowOff>
    </xdr:from>
    <xdr:to>
      <xdr:col>19</xdr:col>
      <xdr:colOff>177800</xdr:colOff>
      <xdr:row>35</xdr:row>
      <xdr:rowOff>89849</xdr:rowOff>
    </xdr:to>
    <xdr:cxnSp macro="">
      <xdr:nvCxnSpPr>
        <xdr:cNvPr id="66" name="直線コネクタ 65"/>
        <xdr:cNvCxnSpPr/>
      </xdr:nvCxnSpPr>
      <xdr:spPr>
        <a:xfrm flipV="1">
          <a:off x="2908300" y="6006735"/>
          <a:ext cx="889000" cy="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89849</xdr:rowOff>
    </xdr:from>
    <xdr:to>
      <xdr:col>15</xdr:col>
      <xdr:colOff>50800</xdr:colOff>
      <xdr:row>37</xdr:row>
      <xdr:rowOff>148811</xdr:rowOff>
    </xdr:to>
    <xdr:cxnSp macro="">
      <xdr:nvCxnSpPr>
        <xdr:cNvPr id="69" name="直線コネクタ 68"/>
        <xdr:cNvCxnSpPr/>
      </xdr:nvCxnSpPr>
      <xdr:spPr>
        <a:xfrm flipV="1">
          <a:off x="2019300" y="6090599"/>
          <a:ext cx="889000" cy="40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140451</xdr:rowOff>
    </xdr:from>
    <xdr:to>
      <xdr:col>10</xdr:col>
      <xdr:colOff>114300</xdr:colOff>
      <xdr:row>37</xdr:row>
      <xdr:rowOff>148811</xdr:rowOff>
    </xdr:to>
    <xdr:cxnSp macro="">
      <xdr:nvCxnSpPr>
        <xdr:cNvPr id="72" name="直線コネクタ 71"/>
        <xdr:cNvCxnSpPr/>
      </xdr:nvCxnSpPr>
      <xdr:spPr>
        <a:xfrm>
          <a:off x="1130300" y="6484101"/>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137445</xdr:rowOff>
    </xdr:from>
    <xdr:to>
      <xdr:col>24</xdr:col>
      <xdr:colOff>114300</xdr:colOff>
      <xdr:row>35</xdr:row>
      <xdr:rowOff>67595</xdr:rowOff>
    </xdr:to>
    <xdr:sp macro="" textlink="">
      <xdr:nvSpPr>
        <xdr:cNvPr id="82" name="楕円 81"/>
        <xdr:cNvSpPr/>
      </xdr:nvSpPr>
      <xdr:spPr>
        <a:xfrm>
          <a:off x="4584700" y="59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115872</xdr:rowOff>
    </xdr:from>
    <xdr:ext cx="534377" cy="259045"/>
    <xdr:sp macro="" textlink="">
      <xdr:nvSpPr>
        <xdr:cNvPr id="83" name="人件費該当値テキスト"/>
        <xdr:cNvSpPr txBox="1"/>
      </xdr:nvSpPr>
      <xdr:spPr>
        <a:xfrm>
          <a:off x="4686300" y="59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126635</xdr:rowOff>
    </xdr:from>
    <xdr:to>
      <xdr:col>20</xdr:col>
      <xdr:colOff>38100</xdr:colOff>
      <xdr:row>35</xdr:row>
      <xdr:rowOff>56785</xdr:rowOff>
    </xdr:to>
    <xdr:sp macro="" textlink="">
      <xdr:nvSpPr>
        <xdr:cNvPr id="84" name="楕円 83"/>
        <xdr:cNvSpPr/>
      </xdr:nvSpPr>
      <xdr:spPr>
        <a:xfrm>
          <a:off x="3746500" y="59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73312</xdr:rowOff>
    </xdr:from>
    <xdr:ext cx="534377" cy="259045"/>
    <xdr:sp macro="" textlink="">
      <xdr:nvSpPr>
        <xdr:cNvPr id="85" name="テキスト ボックス 84"/>
        <xdr:cNvSpPr txBox="1"/>
      </xdr:nvSpPr>
      <xdr:spPr>
        <a:xfrm>
          <a:off x="3530111" y="57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39049</xdr:rowOff>
    </xdr:from>
    <xdr:to>
      <xdr:col>15</xdr:col>
      <xdr:colOff>101600</xdr:colOff>
      <xdr:row>35</xdr:row>
      <xdr:rowOff>140649</xdr:rowOff>
    </xdr:to>
    <xdr:sp macro="" textlink="">
      <xdr:nvSpPr>
        <xdr:cNvPr id="86" name="楕円 85"/>
        <xdr:cNvSpPr/>
      </xdr:nvSpPr>
      <xdr:spPr>
        <a:xfrm>
          <a:off x="2857500" y="603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131776</xdr:rowOff>
    </xdr:from>
    <xdr:ext cx="534377" cy="259045"/>
    <xdr:sp macro="" textlink="">
      <xdr:nvSpPr>
        <xdr:cNvPr id="87" name="テキスト ボックス 86"/>
        <xdr:cNvSpPr txBox="1"/>
      </xdr:nvSpPr>
      <xdr:spPr>
        <a:xfrm>
          <a:off x="2641111" y="613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98011</xdr:rowOff>
    </xdr:from>
    <xdr:to>
      <xdr:col>10</xdr:col>
      <xdr:colOff>165100</xdr:colOff>
      <xdr:row>38</xdr:row>
      <xdr:rowOff>28161</xdr:rowOff>
    </xdr:to>
    <xdr:sp macro="" textlink="">
      <xdr:nvSpPr>
        <xdr:cNvPr id="88" name="楕円 87"/>
        <xdr:cNvSpPr/>
      </xdr:nvSpPr>
      <xdr:spPr>
        <a:xfrm>
          <a:off x="1968500" y="64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19288</xdr:rowOff>
    </xdr:from>
    <xdr:ext cx="534377" cy="259045"/>
    <xdr:sp macro="" textlink="">
      <xdr:nvSpPr>
        <xdr:cNvPr id="89" name="テキスト ボックス 88"/>
        <xdr:cNvSpPr txBox="1"/>
      </xdr:nvSpPr>
      <xdr:spPr>
        <a:xfrm>
          <a:off x="1752111" y="653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89651</xdr:rowOff>
    </xdr:from>
    <xdr:to>
      <xdr:col>6</xdr:col>
      <xdr:colOff>38100</xdr:colOff>
      <xdr:row>38</xdr:row>
      <xdr:rowOff>19801</xdr:rowOff>
    </xdr:to>
    <xdr:sp macro="" textlink="">
      <xdr:nvSpPr>
        <xdr:cNvPr id="90" name="楕円 89"/>
        <xdr:cNvSpPr/>
      </xdr:nvSpPr>
      <xdr:spPr>
        <a:xfrm>
          <a:off x="1079500" y="643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10928</xdr:rowOff>
    </xdr:from>
    <xdr:ext cx="534377" cy="259045"/>
    <xdr:sp macro="" textlink="">
      <xdr:nvSpPr>
        <xdr:cNvPr id="91" name="テキスト ボックス 90"/>
        <xdr:cNvSpPr txBox="1"/>
      </xdr:nvSpPr>
      <xdr:spPr>
        <a:xfrm>
          <a:off x="863111" y="65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8721</xdr:rowOff>
    </xdr:from>
    <xdr:to>
      <xdr:col>24</xdr:col>
      <xdr:colOff>63500</xdr:colOff>
      <xdr:row>56</xdr:row>
      <xdr:rowOff>141995</xdr:rowOff>
    </xdr:to>
    <xdr:cxnSp macro="">
      <xdr:nvCxnSpPr>
        <xdr:cNvPr id="119" name="直線コネクタ 118"/>
        <xdr:cNvCxnSpPr/>
      </xdr:nvCxnSpPr>
      <xdr:spPr>
        <a:xfrm flipV="1">
          <a:off x="3797300" y="9609921"/>
          <a:ext cx="8382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141995</xdr:rowOff>
    </xdr:from>
    <xdr:to>
      <xdr:col>19</xdr:col>
      <xdr:colOff>177800</xdr:colOff>
      <xdr:row>57</xdr:row>
      <xdr:rowOff>91914</xdr:rowOff>
    </xdr:to>
    <xdr:cxnSp macro="">
      <xdr:nvCxnSpPr>
        <xdr:cNvPr id="122" name="直線コネクタ 121"/>
        <xdr:cNvCxnSpPr/>
      </xdr:nvCxnSpPr>
      <xdr:spPr>
        <a:xfrm flipV="1">
          <a:off x="2908300" y="9743195"/>
          <a:ext cx="889000" cy="1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91914</xdr:rowOff>
    </xdr:from>
    <xdr:to>
      <xdr:col>15</xdr:col>
      <xdr:colOff>50800</xdr:colOff>
      <xdr:row>57</xdr:row>
      <xdr:rowOff>159451</xdr:rowOff>
    </xdr:to>
    <xdr:cxnSp macro="">
      <xdr:nvCxnSpPr>
        <xdr:cNvPr id="125" name="直線コネクタ 124"/>
        <xdr:cNvCxnSpPr/>
      </xdr:nvCxnSpPr>
      <xdr:spPr>
        <a:xfrm flipV="1">
          <a:off x="2019300" y="9864564"/>
          <a:ext cx="889000" cy="6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159451</xdr:rowOff>
    </xdr:from>
    <xdr:to>
      <xdr:col>10</xdr:col>
      <xdr:colOff>114300</xdr:colOff>
      <xdr:row>58</xdr:row>
      <xdr:rowOff>78682</xdr:rowOff>
    </xdr:to>
    <xdr:cxnSp macro="">
      <xdr:nvCxnSpPr>
        <xdr:cNvPr id="128" name="直線コネクタ 127"/>
        <xdr:cNvCxnSpPr/>
      </xdr:nvCxnSpPr>
      <xdr:spPr>
        <a:xfrm flipV="1">
          <a:off x="1130300" y="9932101"/>
          <a:ext cx="889000" cy="9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129371</xdr:rowOff>
    </xdr:from>
    <xdr:to>
      <xdr:col>24</xdr:col>
      <xdr:colOff>114300</xdr:colOff>
      <xdr:row>56</xdr:row>
      <xdr:rowOff>59521</xdr:rowOff>
    </xdr:to>
    <xdr:sp macro="" textlink="">
      <xdr:nvSpPr>
        <xdr:cNvPr id="138" name="楕円 137"/>
        <xdr:cNvSpPr/>
      </xdr:nvSpPr>
      <xdr:spPr>
        <a:xfrm>
          <a:off x="4584700" y="95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152248</xdr:rowOff>
    </xdr:from>
    <xdr:ext cx="599010" cy="259045"/>
    <xdr:sp macro="" textlink="">
      <xdr:nvSpPr>
        <xdr:cNvPr id="139" name="物件費該当値テキスト"/>
        <xdr:cNvSpPr txBox="1"/>
      </xdr:nvSpPr>
      <xdr:spPr>
        <a:xfrm>
          <a:off x="4686300" y="941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91195</xdr:rowOff>
    </xdr:from>
    <xdr:to>
      <xdr:col>20</xdr:col>
      <xdr:colOff>38100</xdr:colOff>
      <xdr:row>57</xdr:row>
      <xdr:rowOff>21345</xdr:rowOff>
    </xdr:to>
    <xdr:sp macro="" textlink="">
      <xdr:nvSpPr>
        <xdr:cNvPr id="140" name="楕円 139"/>
        <xdr:cNvSpPr/>
      </xdr:nvSpPr>
      <xdr:spPr>
        <a:xfrm>
          <a:off x="3746500" y="96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37872</xdr:rowOff>
    </xdr:from>
    <xdr:ext cx="534377" cy="259045"/>
    <xdr:sp macro="" textlink="">
      <xdr:nvSpPr>
        <xdr:cNvPr id="141" name="テキスト ボックス 140"/>
        <xdr:cNvSpPr txBox="1"/>
      </xdr:nvSpPr>
      <xdr:spPr>
        <a:xfrm>
          <a:off x="3530111" y="946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41114</xdr:rowOff>
    </xdr:from>
    <xdr:to>
      <xdr:col>15</xdr:col>
      <xdr:colOff>101600</xdr:colOff>
      <xdr:row>57</xdr:row>
      <xdr:rowOff>142714</xdr:rowOff>
    </xdr:to>
    <xdr:sp macro="" textlink="">
      <xdr:nvSpPr>
        <xdr:cNvPr id="142" name="楕円 141"/>
        <xdr:cNvSpPr/>
      </xdr:nvSpPr>
      <xdr:spPr>
        <a:xfrm>
          <a:off x="2857500" y="98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159241</xdr:rowOff>
    </xdr:from>
    <xdr:ext cx="534377" cy="259045"/>
    <xdr:sp macro="" textlink="">
      <xdr:nvSpPr>
        <xdr:cNvPr id="143" name="テキスト ボックス 142"/>
        <xdr:cNvSpPr txBox="1"/>
      </xdr:nvSpPr>
      <xdr:spPr>
        <a:xfrm>
          <a:off x="2641111" y="95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108651</xdr:rowOff>
    </xdr:from>
    <xdr:to>
      <xdr:col>10</xdr:col>
      <xdr:colOff>165100</xdr:colOff>
      <xdr:row>58</xdr:row>
      <xdr:rowOff>38801</xdr:rowOff>
    </xdr:to>
    <xdr:sp macro="" textlink="">
      <xdr:nvSpPr>
        <xdr:cNvPr id="144" name="楕円 143"/>
        <xdr:cNvSpPr/>
      </xdr:nvSpPr>
      <xdr:spPr>
        <a:xfrm>
          <a:off x="1968500" y="98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29928</xdr:rowOff>
    </xdr:from>
    <xdr:ext cx="534377" cy="259045"/>
    <xdr:sp macro="" textlink="">
      <xdr:nvSpPr>
        <xdr:cNvPr id="145" name="テキスト ボックス 144"/>
        <xdr:cNvSpPr txBox="1"/>
      </xdr:nvSpPr>
      <xdr:spPr>
        <a:xfrm>
          <a:off x="1752111" y="997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27882</xdr:rowOff>
    </xdr:from>
    <xdr:to>
      <xdr:col>6</xdr:col>
      <xdr:colOff>38100</xdr:colOff>
      <xdr:row>58</xdr:row>
      <xdr:rowOff>129482</xdr:rowOff>
    </xdr:to>
    <xdr:sp macro="" textlink="">
      <xdr:nvSpPr>
        <xdr:cNvPr id="146" name="楕円 145"/>
        <xdr:cNvSpPr/>
      </xdr:nvSpPr>
      <xdr:spPr>
        <a:xfrm>
          <a:off x="1079500" y="99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120609</xdr:rowOff>
    </xdr:from>
    <xdr:ext cx="534377" cy="259045"/>
    <xdr:sp macro="" textlink="">
      <xdr:nvSpPr>
        <xdr:cNvPr id="147" name="テキスト ボックス 146"/>
        <xdr:cNvSpPr txBox="1"/>
      </xdr:nvSpPr>
      <xdr:spPr>
        <a:xfrm>
          <a:off x="863111" y="100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163199</xdr:rowOff>
    </xdr:from>
    <xdr:to>
      <xdr:col>24</xdr:col>
      <xdr:colOff>63500</xdr:colOff>
      <xdr:row>78</xdr:row>
      <xdr:rowOff>23160</xdr:rowOff>
    </xdr:to>
    <xdr:cxnSp macro="">
      <xdr:nvCxnSpPr>
        <xdr:cNvPr id="174" name="直線コネクタ 173"/>
        <xdr:cNvCxnSpPr/>
      </xdr:nvCxnSpPr>
      <xdr:spPr>
        <a:xfrm flipV="1">
          <a:off x="3797300" y="13364849"/>
          <a:ext cx="838200" cy="3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170562</xdr:rowOff>
    </xdr:from>
    <xdr:to>
      <xdr:col>19</xdr:col>
      <xdr:colOff>177800</xdr:colOff>
      <xdr:row>78</xdr:row>
      <xdr:rowOff>23160</xdr:rowOff>
    </xdr:to>
    <xdr:cxnSp macro="">
      <xdr:nvCxnSpPr>
        <xdr:cNvPr id="177" name="直線コネクタ 176"/>
        <xdr:cNvCxnSpPr/>
      </xdr:nvCxnSpPr>
      <xdr:spPr>
        <a:xfrm>
          <a:off x="2908300" y="13372212"/>
          <a:ext cx="8890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170562</xdr:rowOff>
    </xdr:from>
    <xdr:to>
      <xdr:col>15</xdr:col>
      <xdr:colOff>50800</xdr:colOff>
      <xdr:row>78</xdr:row>
      <xdr:rowOff>38407</xdr:rowOff>
    </xdr:to>
    <xdr:cxnSp macro="">
      <xdr:nvCxnSpPr>
        <xdr:cNvPr id="180" name="直線コネクタ 179"/>
        <xdr:cNvCxnSpPr/>
      </xdr:nvCxnSpPr>
      <xdr:spPr>
        <a:xfrm flipV="1">
          <a:off x="2019300" y="13372212"/>
          <a:ext cx="889000" cy="3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38407</xdr:rowOff>
    </xdr:from>
    <xdr:to>
      <xdr:col>10</xdr:col>
      <xdr:colOff>114300</xdr:colOff>
      <xdr:row>78</xdr:row>
      <xdr:rowOff>39024</xdr:rowOff>
    </xdr:to>
    <xdr:cxnSp macro="">
      <xdr:nvCxnSpPr>
        <xdr:cNvPr id="183" name="直線コネクタ 182"/>
        <xdr:cNvCxnSpPr/>
      </xdr:nvCxnSpPr>
      <xdr:spPr>
        <a:xfrm flipV="1">
          <a:off x="1130300" y="13411507"/>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112399</xdr:rowOff>
    </xdr:from>
    <xdr:to>
      <xdr:col>24</xdr:col>
      <xdr:colOff>114300</xdr:colOff>
      <xdr:row>78</xdr:row>
      <xdr:rowOff>42549</xdr:rowOff>
    </xdr:to>
    <xdr:sp macro="" textlink="">
      <xdr:nvSpPr>
        <xdr:cNvPr id="193" name="楕円 192"/>
        <xdr:cNvSpPr/>
      </xdr:nvSpPr>
      <xdr:spPr>
        <a:xfrm>
          <a:off x="4584700" y="133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56079</xdr:rowOff>
    </xdr:from>
    <xdr:ext cx="469744" cy="259045"/>
    <xdr:sp macro="" textlink="">
      <xdr:nvSpPr>
        <xdr:cNvPr id="194" name="維持補修費該当値テキスト"/>
        <xdr:cNvSpPr txBox="1"/>
      </xdr:nvSpPr>
      <xdr:spPr>
        <a:xfrm>
          <a:off x="4686300" y="1325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143810</xdr:rowOff>
    </xdr:from>
    <xdr:to>
      <xdr:col>20</xdr:col>
      <xdr:colOff>38100</xdr:colOff>
      <xdr:row>78</xdr:row>
      <xdr:rowOff>73960</xdr:rowOff>
    </xdr:to>
    <xdr:sp macro="" textlink="">
      <xdr:nvSpPr>
        <xdr:cNvPr id="195" name="楕円 194"/>
        <xdr:cNvSpPr/>
      </xdr:nvSpPr>
      <xdr:spPr>
        <a:xfrm>
          <a:off x="3746500" y="1334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65087</xdr:rowOff>
    </xdr:from>
    <xdr:ext cx="469744" cy="259045"/>
    <xdr:sp macro="" textlink="">
      <xdr:nvSpPr>
        <xdr:cNvPr id="196" name="テキスト ボックス 195"/>
        <xdr:cNvSpPr txBox="1"/>
      </xdr:nvSpPr>
      <xdr:spPr>
        <a:xfrm>
          <a:off x="3562428" y="1343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119762</xdr:rowOff>
    </xdr:from>
    <xdr:to>
      <xdr:col>15</xdr:col>
      <xdr:colOff>101600</xdr:colOff>
      <xdr:row>78</xdr:row>
      <xdr:rowOff>49912</xdr:rowOff>
    </xdr:to>
    <xdr:sp macro="" textlink="">
      <xdr:nvSpPr>
        <xdr:cNvPr id="197" name="楕円 196"/>
        <xdr:cNvSpPr/>
      </xdr:nvSpPr>
      <xdr:spPr>
        <a:xfrm>
          <a:off x="28575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41039</xdr:rowOff>
    </xdr:from>
    <xdr:ext cx="469744" cy="259045"/>
    <xdr:sp macro="" textlink="">
      <xdr:nvSpPr>
        <xdr:cNvPr id="198" name="テキスト ボックス 197"/>
        <xdr:cNvSpPr txBox="1"/>
      </xdr:nvSpPr>
      <xdr:spPr>
        <a:xfrm>
          <a:off x="2673428" y="1341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159057</xdr:rowOff>
    </xdr:from>
    <xdr:to>
      <xdr:col>10</xdr:col>
      <xdr:colOff>165100</xdr:colOff>
      <xdr:row>78</xdr:row>
      <xdr:rowOff>89207</xdr:rowOff>
    </xdr:to>
    <xdr:sp macro="" textlink="">
      <xdr:nvSpPr>
        <xdr:cNvPr id="199" name="楕円 198"/>
        <xdr:cNvSpPr/>
      </xdr:nvSpPr>
      <xdr:spPr>
        <a:xfrm>
          <a:off x="1968500" y="133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80334</xdr:rowOff>
    </xdr:from>
    <xdr:ext cx="469744" cy="259045"/>
    <xdr:sp macro="" textlink="">
      <xdr:nvSpPr>
        <xdr:cNvPr id="200" name="テキスト ボックス 199"/>
        <xdr:cNvSpPr txBox="1"/>
      </xdr:nvSpPr>
      <xdr:spPr>
        <a:xfrm>
          <a:off x="1784428" y="1345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159674</xdr:rowOff>
    </xdr:from>
    <xdr:to>
      <xdr:col>6</xdr:col>
      <xdr:colOff>38100</xdr:colOff>
      <xdr:row>78</xdr:row>
      <xdr:rowOff>89824</xdr:rowOff>
    </xdr:to>
    <xdr:sp macro="" textlink="">
      <xdr:nvSpPr>
        <xdr:cNvPr id="201" name="楕円 200"/>
        <xdr:cNvSpPr/>
      </xdr:nvSpPr>
      <xdr:spPr>
        <a:xfrm>
          <a:off x="1079500" y="1336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80951</xdr:rowOff>
    </xdr:from>
    <xdr:ext cx="469744" cy="259045"/>
    <xdr:sp macro="" textlink="">
      <xdr:nvSpPr>
        <xdr:cNvPr id="202" name="テキスト ボックス 201"/>
        <xdr:cNvSpPr txBox="1"/>
      </xdr:nvSpPr>
      <xdr:spPr>
        <a:xfrm>
          <a:off x="895428" y="1345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30163</xdr:rowOff>
    </xdr:from>
    <xdr:to>
      <xdr:col>24</xdr:col>
      <xdr:colOff>63500</xdr:colOff>
      <xdr:row>96</xdr:row>
      <xdr:rowOff>137173</xdr:rowOff>
    </xdr:to>
    <xdr:cxnSp macro="">
      <xdr:nvCxnSpPr>
        <xdr:cNvPr id="232" name="直線コネクタ 231"/>
        <xdr:cNvCxnSpPr/>
      </xdr:nvCxnSpPr>
      <xdr:spPr>
        <a:xfrm>
          <a:off x="3797300" y="16489363"/>
          <a:ext cx="838200" cy="10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30163</xdr:rowOff>
    </xdr:from>
    <xdr:to>
      <xdr:col>19</xdr:col>
      <xdr:colOff>177800</xdr:colOff>
      <xdr:row>97</xdr:row>
      <xdr:rowOff>157314</xdr:rowOff>
    </xdr:to>
    <xdr:cxnSp macro="">
      <xdr:nvCxnSpPr>
        <xdr:cNvPr id="235" name="直線コネクタ 234"/>
        <xdr:cNvCxnSpPr/>
      </xdr:nvCxnSpPr>
      <xdr:spPr>
        <a:xfrm flipV="1">
          <a:off x="2908300" y="16489363"/>
          <a:ext cx="889000" cy="29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107162</xdr:rowOff>
    </xdr:from>
    <xdr:to>
      <xdr:col>15</xdr:col>
      <xdr:colOff>50800</xdr:colOff>
      <xdr:row>97</xdr:row>
      <xdr:rowOff>157314</xdr:rowOff>
    </xdr:to>
    <xdr:cxnSp macro="">
      <xdr:nvCxnSpPr>
        <xdr:cNvPr id="238" name="直線コネクタ 237"/>
        <xdr:cNvCxnSpPr/>
      </xdr:nvCxnSpPr>
      <xdr:spPr>
        <a:xfrm>
          <a:off x="2019300" y="16737812"/>
          <a:ext cx="889000" cy="5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107162</xdr:rowOff>
    </xdr:from>
    <xdr:to>
      <xdr:col>10</xdr:col>
      <xdr:colOff>114300</xdr:colOff>
      <xdr:row>97</xdr:row>
      <xdr:rowOff>137413</xdr:rowOff>
    </xdr:to>
    <xdr:cxnSp macro="">
      <xdr:nvCxnSpPr>
        <xdr:cNvPr id="241" name="直線コネクタ 240"/>
        <xdr:cNvCxnSpPr/>
      </xdr:nvCxnSpPr>
      <xdr:spPr>
        <a:xfrm flipV="1">
          <a:off x="1130300" y="16737812"/>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86373</xdr:rowOff>
    </xdr:from>
    <xdr:to>
      <xdr:col>24</xdr:col>
      <xdr:colOff>114300</xdr:colOff>
      <xdr:row>97</xdr:row>
      <xdr:rowOff>16523</xdr:rowOff>
    </xdr:to>
    <xdr:sp macro="" textlink="">
      <xdr:nvSpPr>
        <xdr:cNvPr id="251" name="楕円 250"/>
        <xdr:cNvSpPr/>
      </xdr:nvSpPr>
      <xdr:spPr>
        <a:xfrm>
          <a:off x="4584700" y="165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64800</xdr:rowOff>
    </xdr:from>
    <xdr:ext cx="534377" cy="259045"/>
    <xdr:sp macro="" textlink="">
      <xdr:nvSpPr>
        <xdr:cNvPr id="252" name="扶助費該当値テキスト"/>
        <xdr:cNvSpPr txBox="1"/>
      </xdr:nvSpPr>
      <xdr:spPr>
        <a:xfrm>
          <a:off x="4686300" y="165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150813</xdr:rowOff>
    </xdr:from>
    <xdr:to>
      <xdr:col>20</xdr:col>
      <xdr:colOff>38100</xdr:colOff>
      <xdr:row>96</xdr:row>
      <xdr:rowOff>80963</xdr:rowOff>
    </xdr:to>
    <xdr:sp macro="" textlink="">
      <xdr:nvSpPr>
        <xdr:cNvPr id="253" name="楕円 252"/>
        <xdr:cNvSpPr/>
      </xdr:nvSpPr>
      <xdr:spPr>
        <a:xfrm>
          <a:off x="3746500" y="1643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72090</xdr:rowOff>
    </xdr:from>
    <xdr:ext cx="599010" cy="259045"/>
    <xdr:sp macro="" textlink="">
      <xdr:nvSpPr>
        <xdr:cNvPr id="254" name="テキスト ボックス 253"/>
        <xdr:cNvSpPr txBox="1"/>
      </xdr:nvSpPr>
      <xdr:spPr>
        <a:xfrm>
          <a:off x="3497795" y="1653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106514</xdr:rowOff>
    </xdr:from>
    <xdr:to>
      <xdr:col>15</xdr:col>
      <xdr:colOff>101600</xdr:colOff>
      <xdr:row>98</xdr:row>
      <xdr:rowOff>36664</xdr:rowOff>
    </xdr:to>
    <xdr:sp macro="" textlink="">
      <xdr:nvSpPr>
        <xdr:cNvPr id="255" name="楕円 254"/>
        <xdr:cNvSpPr/>
      </xdr:nvSpPr>
      <xdr:spPr>
        <a:xfrm>
          <a:off x="2857500" y="167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27791</xdr:rowOff>
    </xdr:from>
    <xdr:ext cx="534377" cy="259045"/>
    <xdr:sp macro="" textlink="">
      <xdr:nvSpPr>
        <xdr:cNvPr id="256" name="テキスト ボックス 255"/>
        <xdr:cNvSpPr txBox="1"/>
      </xdr:nvSpPr>
      <xdr:spPr>
        <a:xfrm>
          <a:off x="2641111" y="1682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56362</xdr:rowOff>
    </xdr:from>
    <xdr:to>
      <xdr:col>10</xdr:col>
      <xdr:colOff>165100</xdr:colOff>
      <xdr:row>97</xdr:row>
      <xdr:rowOff>157962</xdr:rowOff>
    </xdr:to>
    <xdr:sp macro="" textlink="">
      <xdr:nvSpPr>
        <xdr:cNvPr id="257" name="楕円 256"/>
        <xdr:cNvSpPr/>
      </xdr:nvSpPr>
      <xdr:spPr>
        <a:xfrm>
          <a:off x="1968500" y="166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149089</xdr:rowOff>
    </xdr:from>
    <xdr:ext cx="534377" cy="259045"/>
    <xdr:sp macro="" textlink="">
      <xdr:nvSpPr>
        <xdr:cNvPr id="258" name="テキスト ボックス 257"/>
        <xdr:cNvSpPr txBox="1"/>
      </xdr:nvSpPr>
      <xdr:spPr>
        <a:xfrm>
          <a:off x="1752111" y="1677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86613</xdr:rowOff>
    </xdr:from>
    <xdr:to>
      <xdr:col>6</xdr:col>
      <xdr:colOff>38100</xdr:colOff>
      <xdr:row>98</xdr:row>
      <xdr:rowOff>16763</xdr:rowOff>
    </xdr:to>
    <xdr:sp macro="" textlink="">
      <xdr:nvSpPr>
        <xdr:cNvPr id="259" name="楕円 258"/>
        <xdr:cNvSpPr/>
      </xdr:nvSpPr>
      <xdr:spPr>
        <a:xfrm>
          <a:off x="1079500" y="167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33290</xdr:rowOff>
    </xdr:from>
    <xdr:ext cx="534377" cy="259045"/>
    <xdr:sp macro="" textlink="">
      <xdr:nvSpPr>
        <xdr:cNvPr id="260" name="テキスト ボックス 259"/>
        <xdr:cNvSpPr txBox="1"/>
      </xdr:nvSpPr>
      <xdr:spPr>
        <a:xfrm>
          <a:off x="863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68244</xdr:rowOff>
    </xdr:from>
    <xdr:to>
      <xdr:col>54</xdr:col>
      <xdr:colOff>189865</xdr:colOff>
      <xdr:row>37</xdr:row>
      <xdr:rowOff>140916</xdr:rowOff>
    </xdr:to>
    <xdr:cxnSp macro="">
      <xdr:nvCxnSpPr>
        <xdr:cNvPr id="282" name="直線コネクタ 281"/>
        <xdr:cNvCxnSpPr/>
      </xdr:nvCxnSpPr>
      <xdr:spPr>
        <a:xfrm flipV="1">
          <a:off x="10475595" y="5897544"/>
          <a:ext cx="1270" cy="58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144743</xdr:rowOff>
    </xdr:from>
    <xdr:ext cx="534377" cy="259045"/>
    <xdr:sp macro="" textlink="">
      <xdr:nvSpPr>
        <xdr:cNvPr id="283" name="補助費等最小値テキスト"/>
        <xdr:cNvSpPr txBox="1"/>
      </xdr:nvSpPr>
      <xdr:spPr>
        <a:xfrm>
          <a:off x="10528300" y="648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140916</xdr:rowOff>
    </xdr:from>
    <xdr:to>
      <xdr:col>55</xdr:col>
      <xdr:colOff>88900</xdr:colOff>
      <xdr:row>37</xdr:row>
      <xdr:rowOff>140916</xdr:rowOff>
    </xdr:to>
    <xdr:cxnSp macro="">
      <xdr:nvCxnSpPr>
        <xdr:cNvPr id="284" name="直線コネクタ 283"/>
        <xdr:cNvCxnSpPr/>
      </xdr:nvCxnSpPr>
      <xdr:spPr>
        <a:xfrm>
          <a:off x="10388600" y="648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14921</xdr:rowOff>
    </xdr:from>
    <xdr:ext cx="599010" cy="259045"/>
    <xdr:sp macro="" textlink="">
      <xdr:nvSpPr>
        <xdr:cNvPr id="285" name="補助費等最大値テキスト"/>
        <xdr:cNvSpPr txBox="1"/>
      </xdr:nvSpPr>
      <xdr:spPr>
        <a:xfrm>
          <a:off x="10528300" y="567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68244</xdr:rowOff>
    </xdr:from>
    <xdr:to>
      <xdr:col>55</xdr:col>
      <xdr:colOff>88900</xdr:colOff>
      <xdr:row>34</xdr:row>
      <xdr:rowOff>68244</xdr:rowOff>
    </xdr:to>
    <xdr:cxnSp macro="">
      <xdr:nvCxnSpPr>
        <xdr:cNvPr id="286" name="直線コネクタ 285"/>
        <xdr:cNvCxnSpPr/>
      </xdr:nvCxnSpPr>
      <xdr:spPr>
        <a:xfrm>
          <a:off x="10388600" y="589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68244</xdr:rowOff>
    </xdr:from>
    <xdr:to>
      <xdr:col>55</xdr:col>
      <xdr:colOff>0</xdr:colOff>
      <xdr:row>34</xdr:row>
      <xdr:rowOff>102461</xdr:rowOff>
    </xdr:to>
    <xdr:cxnSp macro="">
      <xdr:nvCxnSpPr>
        <xdr:cNvPr id="287" name="直線コネクタ 286"/>
        <xdr:cNvCxnSpPr/>
      </xdr:nvCxnSpPr>
      <xdr:spPr>
        <a:xfrm flipV="1">
          <a:off x="9639300" y="5897544"/>
          <a:ext cx="838200" cy="3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15412</xdr:rowOff>
    </xdr:from>
    <xdr:ext cx="534377" cy="259045"/>
    <xdr:sp macro="" textlink="">
      <xdr:nvSpPr>
        <xdr:cNvPr id="288" name="補助費等平均値テキスト"/>
        <xdr:cNvSpPr txBox="1"/>
      </xdr:nvSpPr>
      <xdr:spPr>
        <a:xfrm>
          <a:off x="10528300" y="6187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36985</xdr:rowOff>
    </xdr:from>
    <xdr:to>
      <xdr:col>55</xdr:col>
      <xdr:colOff>50800</xdr:colOff>
      <xdr:row>36</xdr:row>
      <xdr:rowOff>138585</xdr:rowOff>
    </xdr:to>
    <xdr:sp macro="" textlink="">
      <xdr:nvSpPr>
        <xdr:cNvPr id="289" name="フローチャート: 判断 288"/>
        <xdr:cNvSpPr/>
      </xdr:nvSpPr>
      <xdr:spPr>
        <a:xfrm>
          <a:off x="10426700" y="620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28239</xdr:rowOff>
    </xdr:from>
    <xdr:to>
      <xdr:col>50</xdr:col>
      <xdr:colOff>114300</xdr:colOff>
      <xdr:row>34</xdr:row>
      <xdr:rowOff>102461</xdr:rowOff>
    </xdr:to>
    <xdr:cxnSp macro="">
      <xdr:nvCxnSpPr>
        <xdr:cNvPr id="290" name="直線コネクタ 289"/>
        <xdr:cNvCxnSpPr/>
      </xdr:nvCxnSpPr>
      <xdr:spPr>
        <a:xfrm>
          <a:off x="8750300" y="5514639"/>
          <a:ext cx="889000" cy="4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62259</xdr:rowOff>
    </xdr:from>
    <xdr:to>
      <xdr:col>50</xdr:col>
      <xdr:colOff>165100</xdr:colOff>
      <xdr:row>36</xdr:row>
      <xdr:rowOff>163859</xdr:rowOff>
    </xdr:to>
    <xdr:sp macro="" textlink="">
      <xdr:nvSpPr>
        <xdr:cNvPr id="291" name="フローチャート: 判断 290"/>
        <xdr:cNvSpPr/>
      </xdr:nvSpPr>
      <xdr:spPr>
        <a:xfrm>
          <a:off x="9588500" y="62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154986</xdr:rowOff>
    </xdr:from>
    <xdr:ext cx="534377" cy="259045"/>
    <xdr:sp macro="" textlink="">
      <xdr:nvSpPr>
        <xdr:cNvPr id="292" name="テキスト ボックス 291"/>
        <xdr:cNvSpPr txBox="1"/>
      </xdr:nvSpPr>
      <xdr:spPr>
        <a:xfrm>
          <a:off x="9372111" y="63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28239</xdr:rowOff>
    </xdr:from>
    <xdr:to>
      <xdr:col>45</xdr:col>
      <xdr:colOff>177800</xdr:colOff>
      <xdr:row>36</xdr:row>
      <xdr:rowOff>17015</xdr:rowOff>
    </xdr:to>
    <xdr:cxnSp macro="">
      <xdr:nvCxnSpPr>
        <xdr:cNvPr id="293" name="直線コネクタ 292"/>
        <xdr:cNvCxnSpPr/>
      </xdr:nvCxnSpPr>
      <xdr:spPr>
        <a:xfrm flipV="1">
          <a:off x="7861300" y="5514639"/>
          <a:ext cx="889000" cy="67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97248</xdr:rowOff>
    </xdr:from>
    <xdr:to>
      <xdr:col>46</xdr:col>
      <xdr:colOff>38100</xdr:colOff>
      <xdr:row>34</xdr:row>
      <xdr:rowOff>27398</xdr:rowOff>
    </xdr:to>
    <xdr:sp macro="" textlink="">
      <xdr:nvSpPr>
        <xdr:cNvPr id="294" name="フローチャート: 判断 293"/>
        <xdr:cNvSpPr/>
      </xdr:nvSpPr>
      <xdr:spPr>
        <a:xfrm>
          <a:off x="8699500" y="575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18525</xdr:rowOff>
    </xdr:from>
    <xdr:ext cx="599010" cy="259045"/>
    <xdr:sp macro="" textlink="">
      <xdr:nvSpPr>
        <xdr:cNvPr id="295" name="テキスト ボックス 294"/>
        <xdr:cNvSpPr txBox="1"/>
      </xdr:nvSpPr>
      <xdr:spPr>
        <a:xfrm>
          <a:off x="8450795" y="584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17015</xdr:rowOff>
    </xdr:from>
    <xdr:to>
      <xdr:col>41</xdr:col>
      <xdr:colOff>50800</xdr:colOff>
      <xdr:row>36</xdr:row>
      <xdr:rowOff>71143</xdr:rowOff>
    </xdr:to>
    <xdr:cxnSp macro="">
      <xdr:nvCxnSpPr>
        <xdr:cNvPr id="296" name="直線コネクタ 295"/>
        <xdr:cNvCxnSpPr/>
      </xdr:nvCxnSpPr>
      <xdr:spPr>
        <a:xfrm flipV="1">
          <a:off x="6972300" y="6189215"/>
          <a:ext cx="889000" cy="5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120360</xdr:rowOff>
    </xdr:from>
    <xdr:to>
      <xdr:col>41</xdr:col>
      <xdr:colOff>101600</xdr:colOff>
      <xdr:row>37</xdr:row>
      <xdr:rowOff>50510</xdr:rowOff>
    </xdr:to>
    <xdr:sp macro="" textlink="">
      <xdr:nvSpPr>
        <xdr:cNvPr id="297" name="フローチャート: 判断 296"/>
        <xdr:cNvSpPr/>
      </xdr:nvSpPr>
      <xdr:spPr>
        <a:xfrm>
          <a:off x="7810500" y="629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41637</xdr:rowOff>
    </xdr:from>
    <xdr:ext cx="534377" cy="259045"/>
    <xdr:sp macro="" textlink="">
      <xdr:nvSpPr>
        <xdr:cNvPr id="298" name="テキスト ボックス 297"/>
        <xdr:cNvSpPr txBox="1"/>
      </xdr:nvSpPr>
      <xdr:spPr>
        <a:xfrm>
          <a:off x="7594111" y="638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148958</xdr:rowOff>
    </xdr:from>
    <xdr:to>
      <xdr:col>36</xdr:col>
      <xdr:colOff>165100</xdr:colOff>
      <xdr:row>37</xdr:row>
      <xdr:rowOff>79108</xdr:rowOff>
    </xdr:to>
    <xdr:sp macro="" textlink="">
      <xdr:nvSpPr>
        <xdr:cNvPr id="299" name="フローチャート: 判断 298"/>
        <xdr:cNvSpPr/>
      </xdr:nvSpPr>
      <xdr:spPr>
        <a:xfrm>
          <a:off x="69215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70235</xdr:rowOff>
    </xdr:from>
    <xdr:ext cx="534377" cy="259045"/>
    <xdr:sp macro="" textlink="">
      <xdr:nvSpPr>
        <xdr:cNvPr id="300" name="テキスト ボックス 299"/>
        <xdr:cNvSpPr txBox="1"/>
      </xdr:nvSpPr>
      <xdr:spPr>
        <a:xfrm>
          <a:off x="6705111" y="64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17444</xdr:rowOff>
    </xdr:from>
    <xdr:to>
      <xdr:col>55</xdr:col>
      <xdr:colOff>50800</xdr:colOff>
      <xdr:row>34</xdr:row>
      <xdr:rowOff>119044</xdr:rowOff>
    </xdr:to>
    <xdr:sp macro="" textlink="">
      <xdr:nvSpPr>
        <xdr:cNvPr id="306" name="楕円 305"/>
        <xdr:cNvSpPr/>
      </xdr:nvSpPr>
      <xdr:spPr>
        <a:xfrm>
          <a:off x="10426700" y="58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141921</xdr:rowOff>
    </xdr:from>
    <xdr:ext cx="599010" cy="259045"/>
    <xdr:sp macro="" textlink="">
      <xdr:nvSpPr>
        <xdr:cNvPr id="307" name="補助費等該当値テキスト"/>
        <xdr:cNvSpPr txBox="1"/>
      </xdr:nvSpPr>
      <xdr:spPr>
        <a:xfrm>
          <a:off x="10528300" y="579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51661</xdr:rowOff>
    </xdr:from>
    <xdr:to>
      <xdr:col>50</xdr:col>
      <xdr:colOff>165100</xdr:colOff>
      <xdr:row>34</xdr:row>
      <xdr:rowOff>153261</xdr:rowOff>
    </xdr:to>
    <xdr:sp macro="" textlink="">
      <xdr:nvSpPr>
        <xdr:cNvPr id="308" name="楕円 307"/>
        <xdr:cNvSpPr/>
      </xdr:nvSpPr>
      <xdr:spPr>
        <a:xfrm>
          <a:off x="9588500" y="588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169788</xdr:rowOff>
    </xdr:from>
    <xdr:ext cx="599010" cy="259045"/>
    <xdr:sp macro="" textlink="">
      <xdr:nvSpPr>
        <xdr:cNvPr id="309" name="テキスト ボックス 308"/>
        <xdr:cNvSpPr txBox="1"/>
      </xdr:nvSpPr>
      <xdr:spPr>
        <a:xfrm>
          <a:off x="9339795" y="565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148889</xdr:rowOff>
    </xdr:from>
    <xdr:to>
      <xdr:col>46</xdr:col>
      <xdr:colOff>38100</xdr:colOff>
      <xdr:row>32</xdr:row>
      <xdr:rowOff>79039</xdr:rowOff>
    </xdr:to>
    <xdr:sp macro="" textlink="">
      <xdr:nvSpPr>
        <xdr:cNvPr id="310" name="楕円 309"/>
        <xdr:cNvSpPr/>
      </xdr:nvSpPr>
      <xdr:spPr>
        <a:xfrm>
          <a:off x="8699500" y="54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95566</xdr:rowOff>
    </xdr:from>
    <xdr:ext cx="599010" cy="259045"/>
    <xdr:sp macro="" textlink="">
      <xdr:nvSpPr>
        <xdr:cNvPr id="311" name="テキスト ボックス 310"/>
        <xdr:cNvSpPr txBox="1"/>
      </xdr:nvSpPr>
      <xdr:spPr>
        <a:xfrm>
          <a:off x="8450795" y="523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137665</xdr:rowOff>
    </xdr:from>
    <xdr:to>
      <xdr:col>41</xdr:col>
      <xdr:colOff>101600</xdr:colOff>
      <xdr:row>36</xdr:row>
      <xdr:rowOff>67815</xdr:rowOff>
    </xdr:to>
    <xdr:sp macro="" textlink="">
      <xdr:nvSpPr>
        <xdr:cNvPr id="312" name="楕円 311"/>
        <xdr:cNvSpPr/>
      </xdr:nvSpPr>
      <xdr:spPr>
        <a:xfrm>
          <a:off x="7810500" y="61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84342</xdr:rowOff>
    </xdr:from>
    <xdr:ext cx="599010" cy="259045"/>
    <xdr:sp macro="" textlink="">
      <xdr:nvSpPr>
        <xdr:cNvPr id="313" name="テキスト ボックス 312"/>
        <xdr:cNvSpPr txBox="1"/>
      </xdr:nvSpPr>
      <xdr:spPr>
        <a:xfrm>
          <a:off x="7561795" y="591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20343</xdr:rowOff>
    </xdr:from>
    <xdr:to>
      <xdr:col>36</xdr:col>
      <xdr:colOff>165100</xdr:colOff>
      <xdr:row>36</xdr:row>
      <xdr:rowOff>121943</xdr:rowOff>
    </xdr:to>
    <xdr:sp macro="" textlink="">
      <xdr:nvSpPr>
        <xdr:cNvPr id="314" name="楕円 313"/>
        <xdr:cNvSpPr/>
      </xdr:nvSpPr>
      <xdr:spPr>
        <a:xfrm>
          <a:off x="6921500" y="61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138470</xdr:rowOff>
    </xdr:from>
    <xdr:ext cx="534377" cy="259045"/>
    <xdr:sp macro="" textlink="">
      <xdr:nvSpPr>
        <xdr:cNvPr id="315" name="テキスト ボックス 314"/>
        <xdr:cNvSpPr txBox="1"/>
      </xdr:nvSpPr>
      <xdr:spPr>
        <a:xfrm>
          <a:off x="6705111" y="596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39" name="直線コネクタ 338"/>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0" name="普通建設事業費最小値テキスト"/>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1" name="直線コネクタ 340"/>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2" name="普通建設事業費最大値テキスト"/>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3" name="直線コネクタ 342"/>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26993</xdr:rowOff>
    </xdr:from>
    <xdr:to>
      <xdr:col>55</xdr:col>
      <xdr:colOff>0</xdr:colOff>
      <xdr:row>57</xdr:row>
      <xdr:rowOff>55011</xdr:rowOff>
    </xdr:to>
    <xdr:cxnSp macro="">
      <xdr:nvCxnSpPr>
        <xdr:cNvPr id="344" name="直線コネクタ 343"/>
        <xdr:cNvCxnSpPr/>
      </xdr:nvCxnSpPr>
      <xdr:spPr>
        <a:xfrm flipV="1">
          <a:off x="9639300" y="9799643"/>
          <a:ext cx="838200" cy="2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45" name="普通建設事業費平均値テキスト"/>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6" name="フローチャート: 判断 345"/>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137254</xdr:rowOff>
    </xdr:from>
    <xdr:to>
      <xdr:col>50</xdr:col>
      <xdr:colOff>114300</xdr:colOff>
      <xdr:row>57</xdr:row>
      <xdr:rowOff>55011</xdr:rowOff>
    </xdr:to>
    <xdr:cxnSp macro="">
      <xdr:nvCxnSpPr>
        <xdr:cNvPr id="347" name="直線コネクタ 346"/>
        <xdr:cNvCxnSpPr/>
      </xdr:nvCxnSpPr>
      <xdr:spPr>
        <a:xfrm>
          <a:off x="8750300" y="9738454"/>
          <a:ext cx="889000" cy="8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48" name="フローチャート: 判断 347"/>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49" name="テキスト ボックス 348"/>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124308</xdr:rowOff>
    </xdr:from>
    <xdr:to>
      <xdr:col>45</xdr:col>
      <xdr:colOff>177800</xdr:colOff>
      <xdr:row>56</xdr:row>
      <xdr:rowOff>137254</xdr:rowOff>
    </xdr:to>
    <xdr:cxnSp macro="">
      <xdr:nvCxnSpPr>
        <xdr:cNvPr id="350" name="直線コネクタ 349"/>
        <xdr:cNvCxnSpPr/>
      </xdr:nvCxnSpPr>
      <xdr:spPr>
        <a:xfrm>
          <a:off x="7861300" y="9725508"/>
          <a:ext cx="889000" cy="1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1" name="フローチャート: 判断 350"/>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2" name="テキスト ボックス 351"/>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124308</xdr:rowOff>
    </xdr:from>
    <xdr:to>
      <xdr:col>41</xdr:col>
      <xdr:colOff>50800</xdr:colOff>
      <xdr:row>58</xdr:row>
      <xdr:rowOff>13963</xdr:rowOff>
    </xdr:to>
    <xdr:cxnSp macro="">
      <xdr:nvCxnSpPr>
        <xdr:cNvPr id="353" name="直線コネクタ 352"/>
        <xdr:cNvCxnSpPr/>
      </xdr:nvCxnSpPr>
      <xdr:spPr>
        <a:xfrm flipV="1">
          <a:off x="6972300" y="9725508"/>
          <a:ext cx="889000" cy="23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4" name="フローチャート: 判断 353"/>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55" name="テキスト ボックス 354"/>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6" name="フローチャート: 判断 355"/>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57" name="テキスト ボックス 356"/>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147643</xdr:rowOff>
    </xdr:from>
    <xdr:to>
      <xdr:col>55</xdr:col>
      <xdr:colOff>50800</xdr:colOff>
      <xdr:row>57</xdr:row>
      <xdr:rowOff>77793</xdr:rowOff>
    </xdr:to>
    <xdr:sp macro="" textlink="">
      <xdr:nvSpPr>
        <xdr:cNvPr id="363" name="楕円 362"/>
        <xdr:cNvSpPr/>
      </xdr:nvSpPr>
      <xdr:spPr>
        <a:xfrm>
          <a:off x="10426700" y="97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126070</xdr:rowOff>
    </xdr:from>
    <xdr:ext cx="534377" cy="259045"/>
    <xdr:sp macro="" textlink="">
      <xdr:nvSpPr>
        <xdr:cNvPr id="364" name="普通建設事業費該当値テキスト"/>
        <xdr:cNvSpPr txBox="1"/>
      </xdr:nvSpPr>
      <xdr:spPr>
        <a:xfrm>
          <a:off x="10528300" y="97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4211</xdr:rowOff>
    </xdr:from>
    <xdr:to>
      <xdr:col>50</xdr:col>
      <xdr:colOff>165100</xdr:colOff>
      <xdr:row>57</xdr:row>
      <xdr:rowOff>105811</xdr:rowOff>
    </xdr:to>
    <xdr:sp macro="" textlink="">
      <xdr:nvSpPr>
        <xdr:cNvPr id="365" name="楕円 364"/>
        <xdr:cNvSpPr/>
      </xdr:nvSpPr>
      <xdr:spPr>
        <a:xfrm>
          <a:off x="9588500" y="97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96938</xdr:rowOff>
    </xdr:from>
    <xdr:ext cx="534377" cy="259045"/>
    <xdr:sp macro="" textlink="">
      <xdr:nvSpPr>
        <xdr:cNvPr id="366" name="テキスト ボックス 365"/>
        <xdr:cNvSpPr txBox="1"/>
      </xdr:nvSpPr>
      <xdr:spPr>
        <a:xfrm>
          <a:off x="9372111" y="98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86454</xdr:rowOff>
    </xdr:from>
    <xdr:to>
      <xdr:col>46</xdr:col>
      <xdr:colOff>38100</xdr:colOff>
      <xdr:row>57</xdr:row>
      <xdr:rowOff>16604</xdr:rowOff>
    </xdr:to>
    <xdr:sp macro="" textlink="">
      <xdr:nvSpPr>
        <xdr:cNvPr id="367" name="楕円 366"/>
        <xdr:cNvSpPr/>
      </xdr:nvSpPr>
      <xdr:spPr>
        <a:xfrm>
          <a:off x="8699500" y="96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7731</xdr:rowOff>
    </xdr:from>
    <xdr:ext cx="534377" cy="259045"/>
    <xdr:sp macro="" textlink="">
      <xdr:nvSpPr>
        <xdr:cNvPr id="368" name="テキスト ボックス 367"/>
        <xdr:cNvSpPr txBox="1"/>
      </xdr:nvSpPr>
      <xdr:spPr>
        <a:xfrm>
          <a:off x="8483111" y="978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73508</xdr:rowOff>
    </xdr:from>
    <xdr:to>
      <xdr:col>41</xdr:col>
      <xdr:colOff>101600</xdr:colOff>
      <xdr:row>57</xdr:row>
      <xdr:rowOff>3658</xdr:rowOff>
    </xdr:to>
    <xdr:sp macro="" textlink="">
      <xdr:nvSpPr>
        <xdr:cNvPr id="369" name="楕円 368"/>
        <xdr:cNvSpPr/>
      </xdr:nvSpPr>
      <xdr:spPr>
        <a:xfrm>
          <a:off x="7810500" y="967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166235</xdr:rowOff>
    </xdr:from>
    <xdr:ext cx="534377" cy="259045"/>
    <xdr:sp macro="" textlink="">
      <xdr:nvSpPr>
        <xdr:cNvPr id="370" name="テキスト ボックス 369"/>
        <xdr:cNvSpPr txBox="1"/>
      </xdr:nvSpPr>
      <xdr:spPr>
        <a:xfrm>
          <a:off x="7594111" y="97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134613</xdr:rowOff>
    </xdr:from>
    <xdr:to>
      <xdr:col>36</xdr:col>
      <xdr:colOff>165100</xdr:colOff>
      <xdr:row>58</xdr:row>
      <xdr:rowOff>64763</xdr:rowOff>
    </xdr:to>
    <xdr:sp macro="" textlink="">
      <xdr:nvSpPr>
        <xdr:cNvPr id="371" name="楕円 370"/>
        <xdr:cNvSpPr/>
      </xdr:nvSpPr>
      <xdr:spPr>
        <a:xfrm>
          <a:off x="6921500" y="990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55890</xdr:rowOff>
    </xdr:from>
    <xdr:ext cx="534377" cy="259045"/>
    <xdr:sp macro="" textlink="">
      <xdr:nvSpPr>
        <xdr:cNvPr id="372" name="テキスト ボックス 371"/>
        <xdr:cNvSpPr txBox="1"/>
      </xdr:nvSpPr>
      <xdr:spPr>
        <a:xfrm>
          <a:off x="6705111" y="99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398" name="直線コネクタ 397"/>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1" name="普通建設事業費 （ うち新規整備　）最大値テキスト"/>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2" name="直線コネクタ 401"/>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23048</xdr:rowOff>
    </xdr:from>
    <xdr:to>
      <xdr:col>55</xdr:col>
      <xdr:colOff>0</xdr:colOff>
      <xdr:row>78</xdr:row>
      <xdr:rowOff>87384</xdr:rowOff>
    </xdr:to>
    <xdr:cxnSp macro="">
      <xdr:nvCxnSpPr>
        <xdr:cNvPr id="403" name="直線コネクタ 402"/>
        <xdr:cNvCxnSpPr/>
      </xdr:nvCxnSpPr>
      <xdr:spPr>
        <a:xfrm>
          <a:off x="9639300" y="13396148"/>
          <a:ext cx="838200" cy="6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4" name="普通建設事業費 （ うち新規整備　）平均値テキスト"/>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5" name="フローチャート: 判断 404"/>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23048</xdr:rowOff>
    </xdr:from>
    <xdr:to>
      <xdr:col>50</xdr:col>
      <xdr:colOff>114300</xdr:colOff>
      <xdr:row>78</xdr:row>
      <xdr:rowOff>93131</xdr:rowOff>
    </xdr:to>
    <xdr:cxnSp macro="">
      <xdr:nvCxnSpPr>
        <xdr:cNvPr id="406" name="直線コネクタ 405"/>
        <xdr:cNvCxnSpPr/>
      </xdr:nvCxnSpPr>
      <xdr:spPr>
        <a:xfrm flipV="1">
          <a:off x="8750300" y="13396148"/>
          <a:ext cx="889000" cy="7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7" name="フローチャート: 判断 406"/>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08" name="テキスト ボックス 407"/>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145514</xdr:rowOff>
    </xdr:from>
    <xdr:to>
      <xdr:col>45</xdr:col>
      <xdr:colOff>177800</xdr:colOff>
      <xdr:row>78</xdr:row>
      <xdr:rowOff>93131</xdr:rowOff>
    </xdr:to>
    <xdr:cxnSp macro="">
      <xdr:nvCxnSpPr>
        <xdr:cNvPr id="409" name="直線コネクタ 408"/>
        <xdr:cNvCxnSpPr/>
      </xdr:nvCxnSpPr>
      <xdr:spPr>
        <a:xfrm>
          <a:off x="7861300" y="13347164"/>
          <a:ext cx="889000" cy="11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0" name="フローチャート: 判断 409"/>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1" name="テキスト ボックス 410"/>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145514</xdr:rowOff>
    </xdr:from>
    <xdr:to>
      <xdr:col>41</xdr:col>
      <xdr:colOff>50800</xdr:colOff>
      <xdr:row>78</xdr:row>
      <xdr:rowOff>138536</xdr:rowOff>
    </xdr:to>
    <xdr:cxnSp macro="">
      <xdr:nvCxnSpPr>
        <xdr:cNvPr id="412" name="直線コネクタ 411"/>
        <xdr:cNvCxnSpPr/>
      </xdr:nvCxnSpPr>
      <xdr:spPr>
        <a:xfrm flipV="1">
          <a:off x="6972300" y="13347164"/>
          <a:ext cx="889000" cy="16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3" name="フローチャート: 判断 412"/>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4" name="テキスト ボックス 413"/>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5" name="フローチャート: 判断 414"/>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6" name="テキスト ボックス 415"/>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36584</xdr:rowOff>
    </xdr:from>
    <xdr:to>
      <xdr:col>55</xdr:col>
      <xdr:colOff>50800</xdr:colOff>
      <xdr:row>78</xdr:row>
      <xdr:rowOff>138184</xdr:rowOff>
    </xdr:to>
    <xdr:sp macro="" textlink="">
      <xdr:nvSpPr>
        <xdr:cNvPr id="422" name="楕円 421"/>
        <xdr:cNvSpPr/>
      </xdr:nvSpPr>
      <xdr:spPr>
        <a:xfrm>
          <a:off x="10426700" y="134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15011</xdr:rowOff>
    </xdr:from>
    <xdr:ext cx="534377" cy="259045"/>
    <xdr:sp macro="" textlink="">
      <xdr:nvSpPr>
        <xdr:cNvPr id="423" name="普通建設事業費 （ うち新規整備　）該当値テキスト"/>
        <xdr:cNvSpPr txBox="1"/>
      </xdr:nvSpPr>
      <xdr:spPr>
        <a:xfrm>
          <a:off x="10528300" y="133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143698</xdr:rowOff>
    </xdr:from>
    <xdr:to>
      <xdr:col>50</xdr:col>
      <xdr:colOff>165100</xdr:colOff>
      <xdr:row>78</xdr:row>
      <xdr:rowOff>73848</xdr:rowOff>
    </xdr:to>
    <xdr:sp macro="" textlink="">
      <xdr:nvSpPr>
        <xdr:cNvPr id="424" name="楕円 423"/>
        <xdr:cNvSpPr/>
      </xdr:nvSpPr>
      <xdr:spPr>
        <a:xfrm>
          <a:off x="9588500" y="133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90375</xdr:rowOff>
    </xdr:from>
    <xdr:ext cx="534377" cy="259045"/>
    <xdr:sp macro="" textlink="">
      <xdr:nvSpPr>
        <xdr:cNvPr id="425" name="テキスト ボックス 424"/>
        <xdr:cNvSpPr txBox="1"/>
      </xdr:nvSpPr>
      <xdr:spPr>
        <a:xfrm>
          <a:off x="9372111" y="131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42331</xdr:rowOff>
    </xdr:from>
    <xdr:to>
      <xdr:col>46</xdr:col>
      <xdr:colOff>38100</xdr:colOff>
      <xdr:row>78</xdr:row>
      <xdr:rowOff>143931</xdr:rowOff>
    </xdr:to>
    <xdr:sp macro="" textlink="">
      <xdr:nvSpPr>
        <xdr:cNvPr id="426" name="楕円 425"/>
        <xdr:cNvSpPr/>
      </xdr:nvSpPr>
      <xdr:spPr>
        <a:xfrm>
          <a:off x="8699500" y="134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135058</xdr:rowOff>
    </xdr:from>
    <xdr:ext cx="534377" cy="259045"/>
    <xdr:sp macro="" textlink="">
      <xdr:nvSpPr>
        <xdr:cNvPr id="427" name="テキスト ボックス 426"/>
        <xdr:cNvSpPr txBox="1"/>
      </xdr:nvSpPr>
      <xdr:spPr>
        <a:xfrm>
          <a:off x="8483111" y="135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94714</xdr:rowOff>
    </xdr:from>
    <xdr:to>
      <xdr:col>41</xdr:col>
      <xdr:colOff>101600</xdr:colOff>
      <xdr:row>78</xdr:row>
      <xdr:rowOff>24864</xdr:rowOff>
    </xdr:to>
    <xdr:sp macro="" textlink="">
      <xdr:nvSpPr>
        <xdr:cNvPr id="428" name="楕円 427"/>
        <xdr:cNvSpPr/>
      </xdr:nvSpPr>
      <xdr:spPr>
        <a:xfrm>
          <a:off x="7810500" y="132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41391</xdr:rowOff>
    </xdr:from>
    <xdr:ext cx="534377" cy="259045"/>
    <xdr:sp macro="" textlink="">
      <xdr:nvSpPr>
        <xdr:cNvPr id="429" name="テキスト ボックス 428"/>
        <xdr:cNvSpPr txBox="1"/>
      </xdr:nvSpPr>
      <xdr:spPr>
        <a:xfrm>
          <a:off x="7594111" y="1307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87736</xdr:rowOff>
    </xdr:from>
    <xdr:to>
      <xdr:col>36</xdr:col>
      <xdr:colOff>165100</xdr:colOff>
      <xdr:row>79</xdr:row>
      <xdr:rowOff>17886</xdr:rowOff>
    </xdr:to>
    <xdr:sp macro="" textlink="">
      <xdr:nvSpPr>
        <xdr:cNvPr id="430" name="楕円 429"/>
        <xdr:cNvSpPr/>
      </xdr:nvSpPr>
      <xdr:spPr>
        <a:xfrm>
          <a:off x="6921500" y="134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9013</xdr:rowOff>
    </xdr:from>
    <xdr:ext cx="534377" cy="259045"/>
    <xdr:sp macro="" textlink="">
      <xdr:nvSpPr>
        <xdr:cNvPr id="431" name="テキスト ボックス 430"/>
        <xdr:cNvSpPr txBox="1"/>
      </xdr:nvSpPr>
      <xdr:spPr>
        <a:xfrm>
          <a:off x="6705111" y="1355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5" name="テキスト ボックス 44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7" name="テキスト ボックス 44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1" name="テキスト ボックス 45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59" name="直線コネクタ 458"/>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0" name="普通建設事業費 （ うち更新整備　）最小値テキスト"/>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1" name="直線コネクタ 460"/>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2" name="普通建設事業費 （ うち更新整備　）最大値テキスト"/>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3" name="直線コネクタ 462"/>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83621</xdr:rowOff>
    </xdr:from>
    <xdr:to>
      <xdr:col>55</xdr:col>
      <xdr:colOff>0</xdr:colOff>
      <xdr:row>98</xdr:row>
      <xdr:rowOff>87522</xdr:rowOff>
    </xdr:to>
    <xdr:cxnSp macro="">
      <xdr:nvCxnSpPr>
        <xdr:cNvPr id="464" name="直線コネクタ 463"/>
        <xdr:cNvCxnSpPr/>
      </xdr:nvCxnSpPr>
      <xdr:spPr>
        <a:xfrm flipV="1">
          <a:off x="9639300" y="16885721"/>
          <a:ext cx="838200"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65" name="普通建設事業費 （ うち更新整備　）平均値テキスト"/>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6" name="フローチャート: 判断 465"/>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72563</xdr:rowOff>
    </xdr:from>
    <xdr:to>
      <xdr:col>50</xdr:col>
      <xdr:colOff>114300</xdr:colOff>
      <xdr:row>98</xdr:row>
      <xdr:rowOff>87522</xdr:rowOff>
    </xdr:to>
    <xdr:cxnSp macro="">
      <xdr:nvCxnSpPr>
        <xdr:cNvPr id="467" name="直線コネクタ 466"/>
        <xdr:cNvCxnSpPr/>
      </xdr:nvCxnSpPr>
      <xdr:spPr>
        <a:xfrm>
          <a:off x="8750300" y="16703213"/>
          <a:ext cx="889000" cy="18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68" name="フローチャート: 判断 467"/>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69" name="テキスト ボックス 468"/>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72563</xdr:rowOff>
    </xdr:from>
    <xdr:to>
      <xdr:col>45</xdr:col>
      <xdr:colOff>177800</xdr:colOff>
      <xdr:row>98</xdr:row>
      <xdr:rowOff>39145</xdr:rowOff>
    </xdr:to>
    <xdr:cxnSp macro="">
      <xdr:nvCxnSpPr>
        <xdr:cNvPr id="470" name="直線コネクタ 469"/>
        <xdr:cNvCxnSpPr/>
      </xdr:nvCxnSpPr>
      <xdr:spPr>
        <a:xfrm flipV="1">
          <a:off x="7861300" y="16703213"/>
          <a:ext cx="889000" cy="13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1" name="フローチャート: 判断 470"/>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2" name="テキスト ボックス 471"/>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39145</xdr:rowOff>
    </xdr:from>
    <xdr:to>
      <xdr:col>41</xdr:col>
      <xdr:colOff>50800</xdr:colOff>
      <xdr:row>98</xdr:row>
      <xdr:rowOff>161874</xdr:rowOff>
    </xdr:to>
    <xdr:cxnSp macro="">
      <xdr:nvCxnSpPr>
        <xdr:cNvPr id="473" name="直線コネクタ 472"/>
        <xdr:cNvCxnSpPr/>
      </xdr:nvCxnSpPr>
      <xdr:spPr>
        <a:xfrm flipV="1">
          <a:off x="6972300" y="16841245"/>
          <a:ext cx="889000" cy="1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4" name="フローチャート: 判断 473"/>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75" name="テキスト ボックス 474"/>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6" name="フローチャート: 判断 475"/>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77" name="テキスト ボックス 476"/>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32821</xdr:rowOff>
    </xdr:from>
    <xdr:to>
      <xdr:col>55</xdr:col>
      <xdr:colOff>50800</xdr:colOff>
      <xdr:row>98</xdr:row>
      <xdr:rowOff>134421</xdr:rowOff>
    </xdr:to>
    <xdr:sp macro="" textlink="">
      <xdr:nvSpPr>
        <xdr:cNvPr id="483" name="楕円 482"/>
        <xdr:cNvSpPr/>
      </xdr:nvSpPr>
      <xdr:spPr>
        <a:xfrm>
          <a:off x="10426700" y="168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119198</xdr:rowOff>
    </xdr:from>
    <xdr:ext cx="534377" cy="259045"/>
    <xdr:sp macro="" textlink="">
      <xdr:nvSpPr>
        <xdr:cNvPr id="484" name="普通建設事業費 （ うち更新整備　）該当値テキスト"/>
        <xdr:cNvSpPr txBox="1"/>
      </xdr:nvSpPr>
      <xdr:spPr>
        <a:xfrm>
          <a:off x="10528300" y="1674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36722</xdr:rowOff>
    </xdr:from>
    <xdr:to>
      <xdr:col>50</xdr:col>
      <xdr:colOff>165100</xdr:colOff>
      <xdr:row>98</xdr:row>
      <xdr:rowOff>138322</xdr:rowOff>
    </xdr:to>
    <xdr:sp macro="" textlink="">
      <xdr:nvSpPr>
        <xdr:cNvPr id="485" name="楕円 484"/>
        <xdr:cNvSpPr/>
      </xdr:nvSpPr>
      <xdr:spPr>
        <a:xfrm>
          <a:off x="9588500" y="1683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129449</xdr:rowOff>
    </xdr:from>
    <xdr:ext cx="534377" cy="259045"/>
    <xdr:sp macro="" textlink="">
      <xdr:nvSpPr>
        <xdr:cNvPr id="486" name="テキスト ボックス 485"/>
        <xdr:cNvSpPr txBox="1"/>
      </xdr:nvSpPr>
      <xdr:spPr>
        <a:xfrm>
          <a:off x="9372111" y="1693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21763</xdr:rowOff>
    </xdr:from>
    <xdr:to>
      <xdr:col>46</xdr:col>
      <xdr:colOff>38100</xdr:colOff>
      <xdr:row>97</xdr:row>
      <xdr:rowOff>123363</xdr:rowOff>
    </xdr:to>
    <xdr:sp macro="" textlink="">
      <xdr:nvSpPr>
        <xdr:cNvPr id="487" name="楕円 486"/>
        <xdr:cNvSpPr/>
      </xdr:nvSpPr>
      <xdr:spPr>
        <a:xfrm>
          <a:off x="8699500" y="166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114490</xdr:rowOff>
    </xdr:from>
    <xdr:ext cx="534377" cy="259045"/>
    <xdr:sp macro="" textlink="">
      <xdr:nvSpPr>
        <xdr:cNvPr id="488" name="テキスト ボックス 487"/>
        <xdr:cNvSpPr txBox="1"/>
      </xdr:nvSpPr>
      <xdr:spPr>
        <a:xfrm>
          <a:off x="8483111" y="167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159795</xdr:rowOff>
    </xdr:from>
    <xdr:to>
      <xdr:col>41</xdr:col>
      <xdr:colOff>101600</xdr:colOff>
      <xdr:row>98</xdr:row>
      <xdr:rowOff>89945</xdr:rowOff>
    </xdr:to>
    <xdr:sp macro="" textlink="">
      <xdr:nvSpPr>
        <xdr:cNvPr id="489" name="楕円 488"/>
        <xdr:cNvSpPr/>
      </xdr:nvSpPr>
      <xdr:spPr>
        <a:xfrm>
          <a:off x="7810500" y="1679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81072</xdr:rowOff>
    </xdr:from>
    <xdr:ext cx="534377" cy="259045"/>
    <xdr:sp macro="" textlink="">
      <xdr:nvSpPr>
        <xdr:cNvPr id="490" name="テキスト ボックス 489"/>
        <xdr:cNvSpPr txBox="1"/>
      </xdr:nvSpPr>
      <xdr:spPr>
        <a:xfrm>
          <a:off x="7594111" y="1688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111074</xdr:rowOff>
    </xdr:from>
    <xdr:to>
      <xdr:col>36</xdr:col>
      <xdr:colOff>165100</xdr:colOff>
      <xdr:row>99</xdr:row>
      <xdr:rowOff>41224</xdr:rowOff>
    </xdr:to>
    <xdr:sp macro="" textlink="">
      <xdr:nvSpPr>
        <xdr:cNvPr id="491" name="楕円 490"/>
        <xdr:cNvSpPr/>
      </xdr:nvSpPr>
      <xdr:spPr>
        <a:xfrm>
          <a:off x="6921500" y="1691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32351</xdr:rowOff>
    </xdr:from>
    <xdr:ext cx="534377" cy="259045"/>
    <xdr:sp macro="" textlink="">
      <xdr:nvSpPr>
        <xdr:cNvPr id="492" name="テキスト ボックス 491"/>
        <xdr:cNvSpPr txBox="1"/>
      </xdr:nvSpPr>
      <xdr:spPr>
        <a:xfrm>
          <a:off x="6705111" y="1700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4" name="直線コネクタ 513"/>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7" name="災害復旧事業費最大値テキスト"/>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18" name="直線コネクタ 517"/>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136499</xdr:rowOff>
    </xdr:from>
    <xdr:to>
      <xdr:col>85</xdr:col>
      <xdr:colOff>127000</xdr:colOff>
      <xdr:row>38</xdr:row>
      <xdr:rowOff>138419</xdr:rowOff>
    </xdr:to>
    <xdr:cxnSp macro="">
      <xdr:nvCxnSpPr>
        <xdr:cNvPr id="519" name="直線コネクタ 518"/>
        <xdr:cNvCxnSpPr/>
      </xdr:nvCxnSpPr>
      <xdr:spPr>
        <a:xfrm>
          <a:off x="15481300" y="6651599"/>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0" name="災害復旧事業費平均値テキスト"/>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1" name="フローチャート: 判断 520"/>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136499</xdr:rowOff>
    </xdr:from>
    <xdr:to>
      <xdr:col>81</xdr:col>
      <xdr:colOff>50800</xdr:colOff>
      <xdr:row>38</xdr:row>
      <xdr:rowOff>139334</xdr:rowOff>
    </xdr:to>
    <xdr:cxnSp macro="">
      <xdr:nvCxnSpPr>
        <xdr:cNvPr id="522" name="直線コネクタ 521"/>
        <xdr:cNvCxnSpPr/>
      </xdr:nvCxnSpPr>
      <xdr:spPr>
        <a:xfrm flipV="1">
          <a:off x="14592300" y="6651599"/>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3" name="フローチャート: 判断 522"/>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4" name="テキスト ボックス 523"/>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130419</xdr:rowOff>
    </xdr:from>
    <xdr:to>
      <xdr:col>76</xdr:col>
      <xdr:colOff>114300</xdr:colOff>
      <xdr:row>38</xdr:row>
      <xdr:rowOff>139334</xdr:rowOff>
    </xdr:to>
    <xdr:cxnSp macro="">
      <xdr:nvCxnSpPr>
        <xdr:cNvPr id="525" name="直線コネクタ 524"/>
        <xdr:cNvCxnSpPr/>
      </xdr:nvCxnSpPr>
      <xdr:spPr>
        <a:xfrm>
          <a:off x="13703300" y="6645519"/>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6" name="フローチャート: 判断 525"/>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7" name="テキスト ボックス 526"/>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130419</xdr:rowOff>
    </xdr:from>
    <xdr:to>
      <xdr:col>71</xdr:col>
      <xdr:colOff>177800</xdr:colOff>
      <xdr:row>38</xdr:row>
      <xdr:rowOff>130419</xdr:rowOff>
    </xdr:to>
    <xdr:cxnSp macro="">
      <xdr:nvCxnSpPr>
        <xdr:cNvPr id="528" name="直線コネクタ 527"/>
        <xdr:cNvCxnSpPr/>
      </xdr:nvCxnSpPr>
      <xdr:spPr>
        <a:xfrm>
          <a:off x="12814300" y="6645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29" name="フローチャート: 判断 528"/>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0" name="テキスト ボックス 529"/>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1" name="フローチャート: 判断 530"/>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2" name="テキスト ボックス 531"/>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87619</xdr:rowOff>
    </xdr:from>
    <xdr:to>
      <xdr:col>85</xdr:col>
      <xdr:colOff>177800</xdr:colOff>
      <xdr:row>39</xdr:row>
      <xdr:rowOff>17769</xdr:rowOff>
    </xdr:to>
    <xdr:sp macro="" textlink="">
      <xdr:nvSpPr>
        <xdr:cNvPr id="538" name="楕円 537"/>
        <xdr:cNvSpPr/>
      </xdr:nvSpPr>
      <xdr:spPr>
        <a:xfrm>
          <a:off x="16268700" y="66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2546</xdr:rowOff>
    </xdr:from>
    <xdr:ext cx="313932" cy="259045"/>
    <xdr:sp macro="" textlink="">
      <xdr:nvSpPr>
        <xdr:cNvPr id="539" name="災害復旧事業費該当値テキスト"/>
        <xdr:cNvSpPr txBox="1"/>
      </xdr:nvSpPr>
      <xdr:spPr>
        <a:xfrm>
          <a:off x="16370300" y="6517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85699</xdr:rowOff>
    </xdr:from>
    <xdr:to>
      <xdr:col>81</xdr:col>
      <xdr:colOff>101600</xdr:colOff>
      <xdr:row>39</xdr:row>
      <xdr:rowOff>15849</xdr:rowOff>
    </xdr:to>
    <xdr:sp macro="" textlink="">
      <xdr:nvSpPr>
        <xdr:cNvPr id="540" name="楕円 539"/>
        <xdr:cNvSpPr/>
      </xdr:nvSpPr>
      <xdr:spPr>
        <a:xfrm>
          <a:off x="1543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6976</xdr:rowOff>
    </xdr:from>
    <xdr:ext cx="313932" cy="259045"/>
    <xdr:sp macro="" textlink="">
      <xdr:nvSpPr>
        <xdr:cNvPr id="541" name="テキスト ボックス 540"/>
        <xdr:cNvSpPr txBox="1"/>
      </xdr:nvSpPr>
      <xdr:spPr>
        <a:xfrm>
          <a:off x="15324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88534</xdr:rowOff>
    </xdr:from>
    <xdr:to>
      <xdr:col>76</xdr:col>
      <xdr:colOff>165100</xdr:colOff>
      <xdr:row>39</xdr:row>
      <xdr:rowOff>18684</xdr:rowOff>
    </xdr:to>
    <xdr:sp macro="" textlink="">
      <xdr:nvSpPr>
        <xdr:cNvPr id="542" name="楕円 541"/>
        <xdr:cNvSpPr/>
      </xdr:nvSpPr>
      <xdr:spPr>
        <a:xfrm>
          <a:off x="14541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9811</xdr:rowOff>
    </xdr:from>
    <xdr:ext cx="249299" cy="259045"/>
    <xdr:sp macro="" textlink="">
      <xdr:nvSpPr>
        <xdr:cNvPr id="543" name="テキスト ボックス 542"/>
        <xdr:cNvSpPr txBox="1"/>
      </xdr:nvSpPr>
      <xdr:spPr>
        <a:xfrm>
          <a:off x="14467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79619</xdr:rowOff>
    </xdr:from>
    <xdr:to>
      <xdr:col>72</xdr:col>
      <xdr:colOff>38100</xdr:colOff>
      <xdr:row>39</xdr:row>
      <xdr:rowOff>9769</xdr:rowOff>
    </xdr:to>
    <xdr:sp macro="" textlink="">
      <xdr:nvSpPr>
        <xdr:cNvPr id="544" name="楕円 543"/>
        <xdr:cNvSpPr/>
      </xdr:nvSpPr>
      <xdr:spPr>
        <a:xfrm>
          <a:off x="13652500" y="65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896</xdr:rowOff>
    </xdr:from>
    <xdr:ext cx="378565" cy="259045"/>
    <xdr:sp macro="" textlink="">
      <xdr:nvSpPr>
        <xdr:cNvPr id="545" name="テキスト ボックス 544"/>
        <xdr:cNvSpPr txBox="1"/>
      </xdr:nvSpPr>
      <xdr:spPr>
        <a:xfrm>
          <a:off x="13514017" y="6687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79619</xdr:rowOff>
    </xdr:from>
    <xdr:to>
      <xdr:col>67</xdr:col>
      <xdr:colOff>101600</xdr:colOff>
      <xdr:row>39</xdr:row>
      <xdr:rowOff>9769</xdr:rowOff>
    </xdr:to>
    <xdr:sp macro="" textlink="">
      <xdr:nvSpPr>
        <xdr:cNvPr id="546" name="楕円 545"/>
        <xdr:cNvSpPr/>
      </xdr:nvSpPr>
      <xdr:spPr>
        <a:xfrm>
          <a:off x="12763500" y="65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896</xdr:rowOff>
    </xdr:from>
    <xdr:ext cx="378565" cy="259045"/>
    <xdr:sp macro="" textlink="">
      <xdr:nvSpPr>
        <xdr:cNvPr id="547" name="テキスト ボックス 546"/>
        <xdr:cNvSpPr txBox="1"/>
      </xdr:nvSpPr>
      <xdr:spPr>
        <a:xfrm>
          <a:off x="12625017" y="6687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0" name="直線コネクタ 619"/>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1" name="公債費最小値テキスト"/>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2" name="直線コネクタ 621"/>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3" name="公債費最大値テキスト"/>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4" name="直線コネクタ 623"/>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130163</xdr:rowOff>
    </xdr:from>
    <xdr:to>
      <xdr:col>85</xdr:col>
      <xdr:colOff>127000</xdr:colOff>
      <xdr:row>75</xdr:row>
      <xdr:rowOff>147892</xdr:rowOff>
    </xdr:to>
    <xdr:cxnSp macro="">
      <xdr:nvCxnSpPr>
        <xdr:cNvPr id="625" name="直線コネクタ 624"/>
        <xdr:cNvCxnSpPr/>
      </xdr:nvCxnSpPr>
      <xdr:spPr>
        <a:xfrm flipV="1">
          <a:off x="15481300" y="12988913"/>
          <a:ext cx="8382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26" name="公債費平均値テキスト"/>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7" name="フローチャート: 判断 626"/>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147892</xdr:rowOff>
    </xdr:from>
    <xdr:to>
      <xdr:col>81</xdr:col>
      <xdr:colOff>50800</xdr:colOff>
      <xdr:row>76</xdr:row>
      <xdr:rowOff>22746</xdr:rowOff>
    </xdr:to>
    <xdr:cxnSp macro="">
      <xdr:nvCxnSpPr>
        <xdr:cNvPr id="628" name="直線コネクタ 627"/>
        <xdr:cNvCxnSpPr/>
      </xdr:nvCxnSpPr>
      <xdr:spPr>
        <a:xfrm flipV="1">
          <a:off x="14592300" y="13006642"/>
          <a:ext cx="889000" cy="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29" name="フローチャート: 判断 628"/>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0" name="テキスト ボックス 629"/>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22746</xdr:rowOff>
    </xdr:from>
    <xdr:to>
      <xdr:col>76</xdr:col>
      <xdr:colOff>114300</xdr:colOff>
      <xdr:row>76</xdr:row>
      <xdr:rowOff>41732</xdr:rowOff>
    </xdr:to>
    <xdr:cxnSp macro="">
      <xdr:nvCxnSpPr>
        <xdr:cNvPr id="631" name="直線コネクタ 630"/>
        <xdr:cNvCxnSpPr/>
      </xdr:nvCxnSpPr>
      <xdr:spPr>
        <a:xfrm flipV="1">
          <a:off x="13703300" y="13052946"/>
          <a:ext cx="889000" cy="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2" name="フローチャート: 判断 631"/>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3" name="テキスト ボックス 632"/>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41732</xdr:rowOff>
    </xdr:from>
    <xdr:to>
      <xdr:col>71</xdr:col>
      <xdr:colOff>177800</xdr:colOff>
      <xdr:row>76</xdr:row>
      <xdr:rowOff>75819</xdr:rowOff>
    </xdr:to>
    <xdr:cxnSp macro="">
      <xdr:nvCxnSpPr>
        <xdr:cNvPr id="634" name="直線コネクタ 633"/>
        <xdr:cNvCxnSpPr/>
      </xdr:nvCxnSpPr>
      <xdr:spPr>
        <a:xfrm flipV="1">
          <a:off x="12814300" y="13071932"/>
          <a:ext cx="889000" cy="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5" name="フローチャート: 判断 634"/>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36" name="テキスト ボックス 635"/>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7" name="フローチャート: 判断 636"/>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38" name="テキスト ボックス 637"/>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79363</xdr:rowOff>
    </xdr:from>
    <xdr:to>
      <xdr:col>85</xdr:col>
      <xdr:colOff>177800</xdr:colOff>
      <xdr:row>76</xdr:row>
      <xdr:rowOff>9513</xdr:rowOff>
    </xdr:to>
    <xdr:sp macro="" textlink="">
      <xdr:nvSpPr>
        <xdr:cNvPr id="644" name="楕円 643"/>
        <xdr:cNvSpPr/>
      </xdr:nvSpPr>
      <xdr:spPr>
        <a:xfrm>
          <a:off x="16268700" y="129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57790</xdr:rowOff>
    </xdr:from>
    <xdr:ext cx="534377" cy="259045"/>
    <xdr:sp macro="" textlink="">
      <xdr:nvSpPr>
        <xdr:cNvPr id="645" name="公債費該当値テキスト"/>
        <xdr:cNvSpPr txBox="1"/>
      </xdr:nvSpPr>
      <xdr:spPr>
        <a:xfrm>
          <a:off x="16370300" y="1291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97092</xdr:rowOff>
    </xdr:from>
    <xdr:to>
      <xdr:col>81</xdr:col>
      <xdr:colOff>101600</xdr:colOff>
      <xdr:row>76</xdr:row>
      <xdr:rowOff>27242</xdr:rowOff>
    </xdr:to>
    <xdr:sp macro="" textlink="">
      <xdr:nvSpPr>
        <xdr:cNvPr id="646" name="楕円 645"/>
        <xdr:cNvSpPr/>
      </xdr:nvSpPr>
      <xdr:spPr>
        <a:xfrm>
          <a:off x="15430500" y="129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18369</xdr:rowOff>
    </xdr:from>
    <xdr:ext cx="534377" cy="259045"/>
    <xdr:sp macro="" textlink="">
      <xdr:nvSpPr>
        <xdr:cNvPr id="647" name="テキスト ボックス 646"/>
        <xdr:cNvSpPr txBox="1"/>
      </xdr:nvSpPr>
      <xdr:spPr>
        <a:xfrm>
          <a:off x="15214111" y="1304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143396</xdr:rowOff>
    </xdr:from>
    <xdr:to>
      <xdr:col>76</xdr:col>
      <xdr:colOff>165100</xdr:colOff>
      <xdr:row>76</xdr:row>
      <xdr:rowOff>73546</xdr:rowOff>
    </xdr:to>
    <xdr:sp macro="" textlink="">
      <xdr:nvSpPr>
        <xdr:cNvPr id="648" name="楕円 647"/>
        <xdr:cNvSpPr/>
      </xdr:nvSpPr>
      <xdr:spPr>
        <a:xfrm>
          <a:off x="14541500" y="130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64673</xdr:rowOff>
    </xdr:from>
    <xdr:ext cx="534377" cy="259045"/>
    <xdr:sp macro="" textlink="">
      <xdr:nvSpPr>
        <xdr:cNvPr id="649" name="テキスト ボックス 648"/>
        <xdr:cNvSpPr txBox="1"/>
      </xdr:nvSpPr>
      <xdr:spPr>
        <a:xfrm>
          <a:off x="14325111" y="130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162382</xdr:rowOff>
    </xdr:from>
    <xdr:to>
      <xdr:col>72</xdr:col>
      <xdr:colOff>38100</xdr:colOff>
      <xdr:row>76</xdr:row>
      <xdr:rowOff>92532</xdr:rowOff>
    </xdr:to>
    <xdr:sp macro="" textlink="">
      <xdr:nvSpPr>
        <xdr:cNvPr id="650" name="楕円 649"/>
        <xdr:cNvSpPr/>
      </xdr:nvSpPr>
      <xdr:spPr>
        <a:xfrm>
          <a:off x="13652500" y="130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83659</xdr:rowOff>
    </xdr:from>
    <xdr:ext cx="534377" cy="259045"/>
    <xdr:sp macro="" textlink="">
      <xdr:nvSpPr>
        <xdr:cNvPr id="651" name="テキスト ボックス 650"/>
        <xdr:cNvSpPr txBox="1"/>
      </xdr:nvSpPr>
      <xdr:spPr>
        <a:xfrm>
          <a:off x="13436111" y="1311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25019</xdr:rowOff>
    </xdr:from>
    <xdr:to>
      <xdr:col>67</xdr:col>
      <xdr:colOff>101600</xdr:colOff>
      <xdr:row>76</xdr:row>
      <xdr:rowOff>126619</xdr:rowOff>
    </xdr:to>
    <xdr:sp macro="" textlink="">
      <xdr:nvSpPr>
        <xdr:cNvPr id="652" name="楕円 651"/>
        <xdr:cNvSpPr/>
      </xdr:nvSpPr>
      <xdr:spPr>
        <a:xfrm>
          <a:off x="12763500" y="130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117746</xdr:rowOff>
    </xdr:from>
    <xdr:ext cx="534377" cy="259045"/>
    <xdr:sp macro="" textlink="">
      <xdr:nvSpPr>
        <xdr:cNvPr id="653" name="テキスト ボックス 652"/>
        <xdr:cNvSpPr txBox="1"/>
      </xdr:nvSpPr>
      <xdr:spPr>
        <a:xfrm>
          <a:off x="12547111" y="1314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7" name="直線コネクタ 676"/>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78" name="積立金最小値テキスト"/>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79" name="直線コネクタ 678"/>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0" name="積立金最大値テキスト"/>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1" name="直線コネクタ 680"/>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9843</xdr:rowOff>
    </xdr:from>
    <xdr:to>
      <xdr:col>85</xdr:col>
      <xdr:colOff>127000</xdr:colOff>
      <xdr:row>95</xdr:row>
      <xdr:rowOff>165252</xdr:rowOff>
    </xdr:to>
    <xdr:cxnSp macro="">
      <xdr:nvCxnSpPr>
        <xdr:cNvPr id="682" name="直線コネクタ 681"/>
        <xdr:cNvCxnSpPr/>
      </xdr:nvCxnSpPr>
      <xdr:spPr>
        <a:xfrm>
          <a:off x="15481300" y="16126143"/>
          <a:ext cx="838200" cy="32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3" name="積立金平均値テキスト"/>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4" name="フローチャート: 判断 683"/>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9843</xdr:rowOff>
    </xdr:from>
    <xdr:to>
      <xdr:col>81</xdr:col>
      <xdr:colOff>50800</xdr:colOff>
      <xdr:row>94</xdr:row>
      <xdr:rowOff>93090</xdr:rowOff>
    </xdr:to>
    <xdr:cxnSp macro="">
      <xdr:nvCxnSpPr>
        <xdr:cNvPr id="685" name="直線コネクタ 684"/>
        <xdr:cNvCxnSpPr/>
      </xdr:nvCxnSpPr>
      <xdr:spPr>
        <a:xfrm flipV="1">
          <a:off x="14592300" y="16126143"/>
          <a:ext cx="889000" cy="8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6" name="フローチャート: 判断 685"/>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87" name="テキスト ボックス 686"/>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93090</xdr:rowOff>
    </xdr:from>
    <xdr:to>
      <xdr:col>76</xdr:col>
      <xdr:colOff>114300</xdr:colOff>
      <xdr:row>95</xdr:row>
      <xdr:rowOff>99467</xdr:rowOff>
    </xdr:to>
    <xdr:cxnSp macro="">
      <xdr:nvCxnSpPr>
        <xdr:cNvPr id="688" name="直線コネクタ 687"/>
        <xdr:cNvCxnSpPr/>
      </xdr:nvCxnSpPr>
      <xdr:spPr>
        <a:xfrm flipV="1">
          <a:off x="13703300" y="16209390"/>
          <a:ext cx="889000" cy="17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89" name="フローチャート: 判断 688"/>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159097</xdr:rowOff>
    </xdr:from>
    <xdr:ext cx="534377" cy="259045"/>
    <xdr:sp macro="" textlink="">
      <xdr:nvSpPr>
        <xdr:cNvPr id="690" name="テキスト ボックス 689"/>
        <xdr:cNvSpPr txBox="1"/>
      </xdr:nvSpPr>
      <xdr:spPr>
        <a:xfrm>
          <a:off x="14325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99467</xdr:rowOff>
    </xdr:from>
    <xdr:to>
      <xdr:col>71</xdr:col>
      <xdr:colOff>177800</xdr:colOff>
      <xdr:row>98</xdr:row>
      <xdr:rowOff>978</xdr:rowOff>
    </xdr:to>
    <xdr:cxnSp macro="">
      <xdr:nvCxnSpPr>
        <xdr:cNvPr id="691" name="直線コネクタ 690"/>
        <xdr:cNvCxnSpPr/>
      </xdr:nvCxnSpPr>
      <xdr:spPr>
        <a:xfrm flipV="1">
          <a:off x="12814300" y="16387217"/>
          <a:ext cx="889000" cy="4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2" name="フローチャート: 判断 691"/>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62856</xdr:rowOff>
    </xdr:from>
    <xdr:ext cx="534377" cy="259045"/>
    <xdr:sp macro="" textlink="">
      <xdr:nvSpPr>
        <xdr:cNvPr id="693" name="テキスト ボックス 692"/>
        <xdr:cNvSpPr txBox="1"/>
      </xdr:nvSpPr>
      <xdr:spPr>
        <a:xfrm>
          <a:off x="13436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4" name="フローチャート: 判断 693"/>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695" name="テキスト ボックス 694"/>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114452</xdr:rowOff>
    </xdr:from>
    <xdr:to>
      <xdr:col>85</xdr:col>
      <xdr:colOff>177800</xdr:colOff>
      <xdr:row>96</xdr:row>
      <xdr:rowOff>44602</xdr:rowOff>
    </xdr:to>
    <xdr:sp macro="" textlink="">
      <xdr:nvSpPr>
        <xdr:cNvPr id="701" name="楕円 700"/>
        <xdr:cNvSpPr/>
      </xdr:nvSpPr>
      <xdr:spPr>
        <a:xfrm>
          <a:off x="16268700" y="164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137329</xdr:rowOff>
    </xdr:from>
    <xdr:ext cx="534377" cy="259045"/>
    <xdr:sp macro="" textlink="">
      <xdr:nvSpPr>
        <xdr:cNvPr id="702" name="積立金該当値テキスト"/>
        <xdr:cNvSpPr txBox="1"/>
      </xdr:nvSpPr>
      <xdr:spPr>
        <a:xfrm>
          <a:off x="16370300" y="16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130493</xdr:rowOff>
    </xdr:from>
    <xdr:to>
      <xdr:col>81</xdr:col>
      <xdr:colOff>101600</xdr:colOff>
      <xdr:row>94</xdr:row>
      <xdr:rowOff>60643</xdr:rowOff>
    </xdr:to>
    <xdr:sp macro="" textlink="">
      <xdr:nvSpPr>
        <xdr:cNvPr id="703" name="楕円 702"/>
        <xdr:cNvSpPr/>
      </xdr:nvSpPr>
      <xdr:spPr>
        <a:xfrm>
          <a:off x="15430500" y="1607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77170</xdr:rowOff>
    </xdr:from>
    <xdr:ext cx="534377" cy="259045"/>
    <xdr:sp macro="" textlink="">
      <xdr:nvSpPr>
        <xdr:cNvPr id="704" name="テキスト ボックス 703"/>
        <xdr:cNvSpPr txBox="1"/>
      </xdr:nvSpPr>
      <xdr:spPr>
        <a:xfrm>
          <a:off x="15214111" y="1585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42290</xdr:rowOff>
    </xdr:from>
    <xdr:to>
      <xdr:col>76</xdr:col>
      <xdr:colOff>165100</xdr:colOff>
      <xdr:row>94</xdr:row>
      <xdr:rowOff>143890</xdr:rowOff>
    </xdr:to>
    <xdr:sp macro="" textlink="">
      <xdr:nvSpPr>
        <xdr:cNvPr id="705" name="楕円 704"/>
        <xdr:cNvSpPr/>
      </xdr:nvSpPr>
      <xdr:spPr>
        <a:xfrm>
          <a:off x="14541500" y="161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160417</xdr:rowOff>
    </xdr:from>
    <xdr:ext cx="534377" cy="259045"/>
    <xdr:sp macro="" textlink="">
      <xdr:nvSpPr>
        <xdr:cNvPr id="706" name="テキスト ボックス 705"/>
        <xdr:cNvSpPr txBox="1"/>
      </xdr:nvSpPr>
      <xdr:spPr>
        <a:xfrm>
          <a:off x="14325111" y="159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48667</xdr:rowOff>
    </xdr:from>
    <xdr:to>
      <xdr:col>72</xdr:col>
      <xdr:colOff>38100</xdr:colOff>
      <xdr:row>95</xdr:row>
      <xdr:rowOff>150267</xdr:rowOff>
    </xdr:to>
    <xdr:sp macro="" textlink="">
      <xdr:nvSpPr>
        <xdr:cNvPr id="707" name="楕円 706"/>
        <xdr:cNvSpPr/>
      </xdr:nvSpPr>
      <xdr:spPr>
        <a:xfrm>
          <a:off x="13652500" y="163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166794</xdr:rowOff>
    </xdr:from>
    <xdr:ext cx="534377" cy="259045"/>
    <xdr:sp macro="" textlink="">
      <xdr:nvSpPr>
        <xdr:cNvPr id="708" name="テキスト ボックス 707"/>
        <xdr:cNvSpPr txBox="1"/>
      </xdr:nvSpPr>
      <xdr:spPr>
        <a:xfrm>
          <a:off x="13436111" y="161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121628</xdr:rowOff>
    </xdr:from>
    <xdr:to>
      <xdr:col>67</xdr:col>
      <xdr:colOff>101600</xdr:colOff>
      <xdr:row>98</xdr:row>
      <xdr:rowOff>51778</xdr:rowOff>
    </xdr:to>
    <xdr:sp macro="" textlink="">
      <xdr:nvSpPr>
        <xdr:cNvPr id="709" name="楕円 708"/>
        <xdr:cNvSpPr/>
      </xdr:nvSpPr>
      <xdr:spPr>
        <a:xfrm>
          <a:off x="12763500" y="1675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68305</xdr:rowOff>
    </xdr:from>
    <xdr:ext cx="534377" cy="259045"/>
    <xdr:sp macro="" textlink="">
      <xdr:nvSpPr>
        <xdr:cNvPr id="710" name="テキスト ボックス 709"/>
        <xdr:cNvSpPr txBox="1"/>
      </xdr:nvSpPr>
      <xdr:spPr>
        <a:xfrm>
          <a:off x="12547111" y="165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6" name="直線コネクタ 735"/>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39" name="投資及び出資金最大値テキスト"/>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0" name="直線コネクタ 739"/>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2" name="投資及び出資金平均値テキスト"/>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3" name="フローチャート: 判断 742"/>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5" name="フローチャート: 判断 744"/>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6" name="テキスト ボックス 745"/>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48" name="フローチャート: 判断 747"/>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49" name="テキスト ボックス 748"/>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1" name="フローチャート: 判断 750"/>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2" name="テキスト ボックス 751"/>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3" name="フローチャート: 判断 752"/>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4" name="テキスト ボックス 753"/>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3" name="直線コネクタ 792"/>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6" name="貸付金最大値テキスト"/>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7" name="直線コネクタ 796"/>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165456</xdr:rowOff>
    </xdr:from>
    <xdr:to>
      <xdr:col>116</xdr:col>
      <xdr:colOff>63500</xdr:colOff>
      <xdr:row>58</xdr:row>
      <xdr:rowOff>69672</xdr:rowOff>
    </xdr:to>
    <xdr:cxnSp macro="">
      <xdr:nvCxnSpPr>
        <xdr:cNvPr id="798" name="直線コネクタ 797"/>
        <xdr:cNvCxnSpPr/>
      </xdr:nvCxnSpPr>
      <xdr:spPr>
        <a:xfrm>
          <a:off x="21323300" y="9938106"/>
          <a:ext cx="8382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799" name="貸付金平均値テキスト"/>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0" name="フローチャート: 判断 799"/>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138329</xdr:rowOff>
    </xdr:from>
    <xdr:to>
      <xdr:col>111</xdr:col>
      <xdr:colOff>177800</xdr:colOff>
      <xdr:row>57</xdr:row>
      <xdr:rowOff>165456</xdr:rowOff>
    </xdr:to>
    <xdr:cxnSp macro="">
      <xdr:nvCxnSpPr>
        <xdr:cNvPr id="801" name="直線コネクタ 800"/>
        <xdr:cNvCxnSpPr/>
      </xdr:nvCxnSpPr>
      <xdr:spPr>
        <a:xfrm>
          <a:off x="20434300" y="9910979"/>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2" name="フローチャート: 判断 801"/>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3" name="テキスト ボックス 802"/>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138329</xdr:rowOff>
    </xdr:from>
    <xdr:to>
      <xdr:col>107</xdr:col>
      <xdr:colOff>50800</xdr:colOff>
      <xdr:row>57</xdr:row>
      <xdr:rowOff>147053</xdr:rowOff>
    </xdr:to>
    <xdr:cxnSp macro="">
      <xdr:nvCxnSpPr>
        <xdr:cNvPr id="804" name="直線コネクタ 803"/>
        <xdr:cNvCxnSpPr/>
      </xdr:nvCxnSpPr>
      <xdr:spPr>
        <a:xfrm flipV="1">
          <a:off x="19545300" y="9910979"/>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5" name="フローチャート: 判断 804"/>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06" name="テキスト ボックス 805"/>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147053</xdr:rowOff>
    </xdr:from>
    <xdr:to>
      <xdr:col>102</xdr:col>
      <xdr:colOff>114300</xdr:colOff>
      <xdr:row>57</xdr:row>
      <xdr:rowOff>151854</xdr:rowOff>
    </xdr:to>
    <xdr:cxnSp macro="">
      <xdr:nvCxnSpPr>
        <xdr:cNvPr id="807" name="直線コネクタ 806"/>
        <xdr:cNvCxnSpPr/>
      </xdr:nvCxnSpPr>
      <xdr:spPr>
        <a:xfrm flipV="1">
          <a:off x="18656300" y="991970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08" name="フローチャート: 判断 807"/>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69118</xdr:rowOff>
    </xdr:from>
    <xdr:ext cx="469744" cy="259045"/>
    <xdr:sp macro="" textlink="">
      <xdr:nvSpPr>
        <xdr:cNvPr id="809" name="テキスト ボックス 808"/>
        <xdr:cNvSpPr txBox="1"/>
      </xdr:nvSpPr>
      <xdr:spPr>
        <a:xfrm>
          <a:off x="19310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0" name="フローチャート: 判断 809"/>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67556</xdr:rowOff>
    </xdr:from>
    <xdr:ext cx="469744" cy="259045"/>
    <xdr:sp macro="" textlink="">
      <xdr:nvSpPr>
        <xdr:cNvPr id="811" name="テキスト ボックス 810"/>
        <xdr:cNvSpPr txBox="1"/>
      </xdr:nvSpPr>
      <xdr:spPr>
        <a:xfrm>
          <a:off x="18421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18872</xdr:rowOff>
    </xdr:from>
    <xdr:to>
      <xdr:col>116</xdr:col>
      <xdr:colOff>114300</xdr:colOff>
      <xdr:row>58</xdr:row>
      <xdr:rowOff>120472</xdr:rowOff>
    </xdr:to>
    <xdr:sp macro="" textlink="">
      <xdr:nvSpPr>
        <xdr:cNvPr id="817" name="楕円 816"/>
        <xdr:cNvSpPr/>
      </xdr:nvSpPr>
      <xdr:spPr>
        <a:xfrm>
          <a:off x="22110700" y="99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168749</xdr:rowOff>
    </xdr:from>
    <xdr:ext cx="469744" cy="259045"/>
    <xdr:sp macro="" textlink="">
      <xdr:nvSpPr>
        <xdr:cNvPr id="818" name="貸付金該当値テキスト"/>
        <xdr:cNvSpPr txBox="1"/>
      </xdr:nvSpPr>
      <xdr:spPr>
        <a:xfrm>
          <a:off x="22212300" y="994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114656</xdr:rowOff>
    </xdr:from>
    <xdr:to>
      <xdr:col>112</xdr:col>
      <xdr:colOff>38100</xdr:colOff>
      <xdr:row>58</xdr:row>
      <xdr:rowOff>44806</xdr:rowOff>
    </xdr:to>
    <xdr:sp macro="" textlink="">
      <xdr:nvSpPr>
        <xdr:cNvPr id="819" name="楕円 818"/>
        <xdr:cNvSpPr/>
      </xdr:nvSpPr>
      <xdr:spPr>
        <a:xfrm>
          <a:off x="21272500" y="98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35933</xdr:rowOff>
    </xdr:from>
    <xdr:ext cx="469744" cy="259045"/>
    <xdr:sp macro="" textlink="">
      <xdr:nvSpPr>
        <xdr:cNvPr id="820" name="テキスト ボックス 819"/>
        <xdr:cNvSpPr txBox="1"/>
      </xdr:nvSpPr>
      <xdr:spPr>
        <a:xfrm>
          <a:off x="21088428" y="998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87529</xdr:rowOff>
    </xdr:from>
    <xdr:to>
      <xdr:col>107</xdr:col>
      <xdr:colOff>101600</xdr:colOff>
      <xdr:row>58</xdr:row>
      <xdr:rowOff>17679</xdr:rowOff>
    </xdr:to>
    <xdr:sp macro="" textlink="">
      <xdr:nvSpPr>
        <xdr:cNvPr id="821" name="楕円 820"/>
        <xdr:cNvSpPr/>
      </xdr:nvSpPr>
      <xdr:spPr>
        <a:xfrm>
          <a:off x="20383500" y="98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34206</xdr:rowOff>
    </xdr:from>
    <xdr:ext cx="469744" cy="259045"/>
    <xdr:sp macro="" textlink="">
      <xdr:nvSpPr>
        <xdr:cNvPr id="822" name="テキスト ボックス 821"/>
        <xdr:cNvSpPr txBox="1"/>
      </xdr:nvSpPr>
      <xdr:spPr>
        <a:xfrm>
          <a:off x="20199428" y="963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96253</xdr:rowOff>
    </xdr:from>
    <xdr:to>
      <xdr:col>102</xdr:col>
      <xdr:colOff>165100</xdr:colOff>
      <xdr:row>58</xdr:row>
      <xdr:rowOff>26403</xdr:rowOff>
    </xdr:to>
    <xdr:sp macro="" textlink="">
      <xdr:nvSpPr>
        <xdr:cNvPr id="823" name="楕円 822"/>
        <xdr:cNvSpPr/>
      </xdr:nvSpPr>
      <xdr:spPr>
        <a:xfrm>
          <a:off x="19494500" y="986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42930</xdr:rowOff>
    </xdr:from>
    <xdr:ext cx="469744" cy="259045"/>
    <xdr:sp macro="" textlink="">
      <xdr:nvSpPr>
        <xdr:cNvPr id="824" name="テキスト ボックス 823"/>
        <xdr:cNvSpPr txBox="1"/>
      </xdr:nvSpPr>
      <xdr:spPr>
        <a:xfrm>
          <a:off x="19310428" y="964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101054</xdr:rowOff>
    </xdr:from>
    <xdr:to>
      <xdr:col>98</xdr:col>
      <xdr:colOff>38100</xdr:colOff>
      <xdr:row>58</xdr:row>
      <xdr:rowOff>31204</xdr:rowOff>
    </xdr:to>
    <xdr:sp macro="" textlink="">
      <xdr:nvSpPr>
        <xdr:cNvPr id="825" name="楕円 824"/>
        <xdr:cNvSpPr/>
      </xdr:nvSpPr>
      <xdr:spPr>
        <a:xfrm>
          <a:off x="18605500" y="987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47731</xdr:rowOff>
    </xdr:from>
    <xdr:ext cx="469744" cy="259045"/>
    <xdr:sp macro="" textlink="">
      <xdr:nvSpPr>
        <xdr:cNvPr id="826" name="テキスト ボックス 825"/>
        <xdr:cNvSpPr txBox="1"/>
      </xdr:nvSpPr>
      <xdr:spPr>
        <a:xfrm>
          <a:off x="18421428" y="964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1" name="直線コネクタ 850"/>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2" name="繰出金最小値テキスト"/>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3" name="直線コネクタ 852"/>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4" name="繰出金最大値テキスト"/>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5" name="直線コネクタ 854"/>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49194</xdr:rowOff>
    </xdr:from>
    <xdr:to>
      <xdr:col>116</xdr:col>
      <xdr:colOff>63500</xdr:colOff>
      <xdr:row>76</xdr:row>
      <xdr:rowOff>57138</xdr:rowOff>
    </xdr:to>
    <xdr:cxnSp macro="">
      <xdr:nvCxnSpPr>
        <xdr:cNvPr id="856" name="直線コネクタ 855"/>
        <xdr:cNvCxnSpPr/>
      </xdr:nvCxnSpPr>
      <xdr:spPr>
        <a:xfrm>
          <a:off x="21323300" y="13079394"/>
          <a:ext cx="8382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57" name="繰出金平均値テキスト"/>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58" name="フローチャート: 判断 857"/>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49194</xdr:rowOff>
    </xdr:from>
    <xdr:to>
      <xdr:col>111</xdr:col>
      <xdr:colOff>177800</xdr:colOff>
      <xdr:row>76</xdr:row>
      <xdr:rowOff>74492</xdr:rowOff>
    </xdr:to>
    <xdr:cxnSp macro="">
      <xdr:nvCxnSpPr>
        <xdr:cNvPr id="859" name="直線コネクタ 858"/>
        <xdr:cNvCxnSpPr/>
      </xdr:nvCxnSpPr>
      <xdr:spPr>
        <a:xfrm flipV="1">
          <a:off x="20434300" y="13079394"/>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0" name="フローチャート: 判断 859"/>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1" name="テキスト ボックス 860"/>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74492</xdr:rowOff>
    </xdr:from>
    <xdr:to>
      <xdr:col>107</xdr:col>
      <xdr:colOff>50800</xdr:colOff>
      <xdr:row>76</xdr:row>
      <xdr:rowOff>112877</xdr:rowOff>
    </xdr:to>
    <xdr:cxnSp macro="">
      <xdr:nvCxnSpPr>
        <xdr:cNvPr id="862" name="直線コネクタ 861"/>
        <xdr:cNvCxnSpPr/>
      </xdr:nvCxnSpPr>
      <xdr:spPr>
        <a:xfrm flipV="1">
          <a:off x="19545300" y="13104692"/>
          <a:ext cx="889000" cy="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3" name="フローチャート: 判断 862"/>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4" name="テキスト ボックス 863"/>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112877</xdr:rowOff>
    </xdr:from>
    <xdr:to>
      <xdr:col>102</xdr:col>
      <xdr:colOff>114300</xdr:colOff>
      <xdr:row>76</xdr:row>
      <xdr:rowOff>155054</xdr:rowOff>
    </xdr:to>
    <xdr:cxnSp macro="">
      <xdr:nvCxnSpPr>
        <xdr:cNvPr id="865" name="直線コネクタ 864"/>
        <xdr:cNvCxnSpPr/>
      </xdr:nvCxnSpPr>
      <xdr:spPr>
        <a:xfrm flipV="1">
          <a:off x="18656300" y="13143077"/>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6" name="フローチャート: 判断 865"/>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67" name="テキスト ボックス 866"/>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68" name="フローチャート: 判断 867"/>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69" name="テキスト ボックス 868"/>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6338</xdr:rowOff>
    </xdr:from>
    <xdr:to>
      <xdr:col>116</xdr:col>
      <xdr:colOff>114300</xdr:colOff>
      <xdr:row>76</xdr:row>
      <xdr:rowOff>107938</xdr:rowOff>
    </xdr:to>
    <xdr:sp macro="" textlink="">
      <xdr:nvSpPr>
        <xdr:cNvPr id="875" name="楕円 874"/>
        <xdr:cNvSpPr/>
      </xdr:nvSpPr>
      <xdr:spPr>
        <a:xfrm>
          <a:off x="22110700" y="130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29215</xdr:rowOff>
    </xdr:from>
    <xdr:ext cx="534377" cy="259045"/>
    <xdr:sp macro="" textlink="">
      <xdr:nvSpPr>
        <xdr:cNvPr id="876" name="繰出金該当値テキスト"/>
        <xdr:cNvSpPr txBox="1"/>
      </xdr:nvSpPr>
      <xdr:spPr>
        <a:xfrm>
          <a:off x="22212300" y="128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169844</xdr:rowOff>
    </xdr:from>
    <xdr:to>
      <xdr:col>112</xdr:col>
      <xdr:colOff>38100</xdr:colOff>
      <xdr:row>76</xdr:row>
      <xdr:rowOff>99994</xdr:rowOff>
    </xdr:to>
    <xdr:sp macro="" textlink="">
      <xdr:nvSpPr>
        <xdr:cNvPr id="877" name="楕円 876"/>
        <xdr:cNvSpPr/>
      </xdr:nvSpPr>
      <xdr:spPr>
        <a:xfrm>
          <a:off x="21272500" y="130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116520</xdr:rowOff>
    </xdr:from>
    <xdr:ext cx="534377" cy="259045"/>
    <xdr:sp macro="" textlink="">
      <xdr:nvSpPr>
        <xdr:cNvPr id="878" name="テキスト ボックス 877"/>
        <xdr:cNvSpPr txBox="1"/>
      </xdr:nvSpPr>
      <xdr:spPr>
        <a:xfrm>
          <a:off x="21056111" y="128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23692</xdr:rowOff>
    </xdr:from>
    <xdr:to>
      <xdr:col>107</xdr:col>
      <xdr:colOff>101600</xdr:colOff>
      <xdr:row>76</xdr:row>
      <xdr:rowOff>125292</xdr:rowOff>
    </xdr:to>
    <xdr:sp macro="" textlink="">
      <xdr:nvSpPr>
        <xdr:cNvPr id="879" name="楕円 878"/>
        <xdr:cNvSpPr/>
      </xdr:nvSpPr>
      <xdr:spPr>
        <a:xfrm>
          <a:off x="20383500" y="130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141819</xdr:rowOff>
    </xdr:from>
    <xdr:ext cx="534377" cy="259045"/>
    <xdr:sp macro="" textlink="">
      <xdr:nvSpPr>
        <xdr:cNvPr id="880" name="テキスト ボックス 879"/>
        <xdr:cNvSpPr txBox="1"/>
      </xdr:nvSpPr>
      <xdr:spPr>
        <a:xfrm>
          <a:off x="20167111" y="128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62077</xdr:rowOff>
    </xdr:from>
    <xdr:to>
      <xdr:col>102</xdr:col>
      <xdr:colOff>165100</xdr:colOff>
      <xdr:row>76</xdr:row>
      <xdr:rowOff>163677</xdr:rowOff>
    </xdr:to>
    <xdr:sp macro="" textlink="">
      <xdr:nvSpPr>
        <xdr:cNvPr id="881" name="楕円 880"/>
        <xdr:cNvSpPr/>
      </xdr:nvSpPr>
      <xdr:spPr>
        <a:xfrm>
          <a:off x="19494500" y="130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154804</xdr:rowOff>
    </xdr:from>
    <xdr:ext cx="534377" cy="259045"/>
    <xdr:sp macro="" textlink="">
      <xdr:nvSpPr>
        <xdr:cNvPr id="882" name="テキスト ボックス 881"/>
        <xdr:cNvSpPr txBox="1"/>
      </xdr:nvSpPr>
      <xdr:spPr>
        <a:xfrm>
          <a:off x="19278111" y="1318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104254</xdr:rowOff>
    </xdr:from>
    <xdr:to>
      <xdr:col>98</xdr:col>
      <xdr:colOff>38100</xdr:colOff>
      <xdr:row>77</xdr:row>
      <xdr:rowOff>34404</xdr:rowOff>
    </xdr:to>
    <xdr:sp macro="" textlink="">
      <xdr:nvSpPr>
        <xdr:cNvPr id="883" name="楕円 882"/>
        <xdr:cNvSpPr/>
      </xdr:nvSpPr>
      <xdr:spPr>
        <a:xfrm>
          <a:off x="18605500" y="131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25531</xdr:rowOff>
    </xdr:from>
    <xdr:ext cx="534377" cy="259045"/>
    <xdr:sp macro="" textlink="">
      <xdr:nvSpPr>
        <xdr:cNvPr id="884" name="テキスト ボックス 883"/>
        <xdr:cNvSpPr txBox="1"/>
      </xdr:nvSpPr>
      <xdr:spPr>
        <a:xfrm>
          <a:off x="18389111" y="1322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会計年度任用職員の人件費が類似団体平均や全国平均より多く在籍していおり増加しています。「行財政改革プラン」に基づき、適材適所の配置、給与の適正化等により、総合的な人件費の増加抑制を図ります。</a:t>
          </a:r>
          <a:endParaRPr lang="ja-JP" altLang="ja-JP" sz="1400">
            <a:effectLst/>
          </a:endParaRPr>
        </a:p>
        <a:p>
          <a:r>
            <a:rPr kumimoji="1" lang="ja-JP" altLang="ja-JP" sz="1100">
              <a:solidFill>
                <a:schemeClr val="dk1"/>
              </a:solidFill>
              <a:effectLst/>
              <a:latin typeface="+mn-lt"/>
              <a:ea typeface="+mn-ea"/>
              <a:cs typeface="+mn-cs"/>
            </a:rPr>
            <a:t>　物件費及び補助費は、ふるさと納税の受け入れ増に伴う包括委託料及び返礼品費の増等により増加しています。扶助費は、子育て世帯への臨時特別給付金の減により前年度より減となっています。</a:t>
          </a:r>
          <a:endParaRPr lang="ja-JP" altLang="ja-JP" sz="1400">
            <a:effectLst/>
          </a:endParaRPr>
        </a:p>
        <a:p>
          <a:r>
            <a:rPr kumimoji="1" lang="ja-JP" altLang="ja-JP" sz="1100">
              <a:solidFill>
                <a:schemeClr val="dk1"/>
              </a:solidFill>
              <a:effectLst/>
              <a:latin typeface="+mn-lt"/>
              <a:ea typeface="+mn-ea"/>
              <a:cs typeface="+mn-cs"/>
            </a:rPr>
            <a:t>　普通建設事業費は、「行財政改革プラン」に基づき一般財源ベースでシーリングをかけていることから、新規整備・更新整備ともに低い水準となっています。</a:t>
          </a:r>
          <a:endParaRPr lang="ja-JP" altLang="ja-JP" sz="1400">
            <a:effectLst/>
          </a:endParaRPr>
        </a:p>
        <a:p>
          <a:r>
            <a:rPr kumimoji="1" lang="ja-JP" altLang="ja-JP" sz="1100">
              <a:solidFill>
                <a:schemeClr val="dk1"/>
              </a:solidFill>
              <a:effectLst/>
              <a:latin typeface="+mn-lt"/>
              <a:ea typeface="+mn-ea"/>
              <a:cs typeface="+mn-cs"/>
            </a:rPr>
            <a:t>　公債費は、兵庫県平均を下回っていますが、平成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実施した土地開発公社の解散に係る三セク債、教育施設環境整備・耐震化事業にかかる起債に加え、認定こども園整備、給食センターの整備等に係る地方債の償還が新たに始まったことにより、公債費負担が増加しています。今後も「行財政改革プラン」に基づき、市債発行の抑制を図り、公債費負担の平準化に努めます。</a:t>
          </a:r>
          <a:endParaRPr lang="ja-JP" altLang="ja-JP" sz="1400">
            <a:effectLst/>
          </a:endParaRPr>
        </a:p>
        <a:p>
          <a:r>
            <a:rPr kumimoji="1" lang="ja-JP" altLang="ja-JP" sz="1100">
              <a:solidFill>
                <a:schemeClr val="dk1"/>
              </a:solidFill>
              <a:effectLst/>
              <a:latin typeface="+mn-lt"/>
              <a:ea typeface="+mn-ea"/>
              <a:cs typeface="+mn-cs"/>
            </a:rPr>
            <a:t>　積立金は、近年のふるさと納税受入増によるふるさと応援基金積立金の増により類似団体を大幅に上回っています。今後も「行財政改革プラン」に基づき、歳入確保・歳出抑制により、基金の確保に努め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42,265
40,927
150.98
27,885,167
27,192,475
613,750
12,042,910
18,573,526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114173</xdr:rowOff>
    </xdr:from>
    <xdr:to>
      <xdr:col>24</xdr:col>
      <xdr:colOff>63500</xdr:colOff>
      <xdr:row>37</xdr:row>
      <xdr:rowOff>149606</xdr:rowOff>
    </xdr:to>
    <xdr:cxnSp macro="">
      <xdr:nvCxnSpPr>
        <xdr:cNvPr id="61" name="直線コネクタ 60"/>
        <xdr:cNvCxnSpPr/>
      </xdr:nvCxnSpPr>
      <xdr:spPr>
        <a:xfrm flipV="1">
          <a:off x="3797300" y="6457823"/>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149606</xdr:rowOff>
    </xdr:from>
    <xdr:to>
      <xdr:col>19</xdr:col>
      <xdr:colOff>177800</xdr:colOff>
      <xdr:row>38</xdr:row>
      <xdr:rowOff>73406</xdr:rowOff>
    </xdr:to>
    <xdr:cxnSp macro="">
      <xdr:nvCxnSpPr>
        <xdr:cNvPr id="64" name="直線コネクタ 63"/>
        <xdr:cNvCxnSpPr/>
      </xdr:nvCxnSpPr>
      <xdr:spPr>
        <a:xfrm flipV="1">
          <a:off x="2908300" y="6493256"/>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149987</xdr:rowOff>
    </xdr:from>
    <xdr:to>
      <xdr:col>15</xdr:col>
      <xdr:colOff>50800</xdr:colOff>
      <xdr:row>38</xdr:row>
      <xdr:rowOff>73406</xdr:rowOff>
    </xdr:to>
    <xdr:cxnSp macro="">
      <xdr:nvCxnSpPr>
        <xdr:cNvPr id="67" name="直線コネクタ 66"/>
        <xdr:cNvCxnSpPr/>
      </xdr:nvCxnSpPr>
      <xdr:spPr>
        <a:xfrm>
          <a:off x="2019300" y="6493637"/>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90551</xdr:rowOff>
    </xdr:from>
    <xdr:to>
      <xdr:col>10</xdr:col>
      <xdr:colOff>114300</xdr:colOff>
      <xdr:row>37</xdr:row>
      <xdr:rowOff>149987</xdr:rowOff>
    </xdr:to>
    <xdr:cxnSp macro="">
      <xdr:nvCxnSpPr>
        <xdr:cNvPr id="70" name="直線コネクタ 69"/>
        <xdr:cNvCxnSpPr/>
      </xdr:nvCxnSpPr>
      <xdr:spPr>
        <a:xfrm>
          <a:off x="1130300" y="6434201"/>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63373</xdr:rowOff>
    </xdr:from>
    <xdr:to>
      <xdr:col>24</xdr:col>
      <xdr:colOff>114300</xdr:colOff>
      <xdr:row>37</xdr:row>
      <xdr:rowOff>164973</xdr:rowOff>
    </xdr:to>
    <xdr:sp macro="" textlink="">
      <xdr:nvSpPr>
        <xdr:cNvPr id="80" name="楕円 79"/>
        <xdr:cNvSpPr/>
      </xdr:nvSpPr>
      <xdr:spPr>
        <a:xfrm>
          <a:off x="4584700" y="64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41800</xdr:rowOff>
    </xdr:from>
    <xdr:ext cx="469744" cy="259045"/>
    <xdr:sp macro="" textlink="">
      <xdr:nvSpPr>
        <xdr:cNvPr id="81" name="議会費該当値テキスト"/>
        <xdr:cNvSpPr txBox="1"/>
      </xdr:nvSpPr>
      <xdr:spPr>
        <a:xfrm>
          <a:off x="4686300" y="638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98806</xdr:rowOff>
    </xdr:from>
    <xdr:to>
      <xdr:col>20</xdr:col>
      <xdr:colOff>38100</xdr:colOff>
      <xdr:row>38</xdr:row>
      <xdr:rowOff>28956</xdr:rowOff>
    </xdr:to>
    <xdr:sp macro="" textlink="">
      <xdr:nvSpPr>
        <xdr:cNvPr id="82" name="楕円 81"/>
        <xdr:cNvSpPr/>
      </xdr:nvSpPr>
      <xdr:spPr>
        <a:xfrm>
          <a:off x="3746500" y="64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20083</xdr:rowOff>
    </xdr:from>
    <xdr:ext cx="469744" cy="259045"/>
    <xdr:sp macro="" textlink="">
      <xdr:nvSpPr>
        <xdr:cNvPr id="83" name="テキスト ボックス 82"/>
        <xdr:cNvSpPr txBox="1"/>
      </xdr:nvSpPr>
      <xdr:spPr>
        <a:xfrm>
          <a:off x="3562428"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22606</xdr:rowOff>
    </xdr:from>
    <xdr:to>
      <xdr:col>15</xdr:col>
      <xdr:colOff>101600</xdr:colOff>
      <xdr:row>38</xdr:row>
      <xdr:rowOff>124206</xdr:rowOff>
    </xdr:to>
    <xdr:sp macro="" textlink="">
      <xdr:nvSpPr>
        <xdr:cNvPr id="84" name="楕円 83"/>
        <xdr:cNvSpPr/>
      </xdr:nvSpPr>
      <xdr:spPr>
        <a:xfrm>
          <a:off x="2857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115333</xdr:rowOff>
    </xdr:from>
    <xdr:ext cx="469744" cy="259045"/>
    <xdr:sp macro="" textlink="">
      <xdr:nvSpPr>
        <xdr:cNvPr id="85" name="テキスト ボックス 84"/>
        <xdr:cNvSpPr txBox="1"/>
      </xdr:nvSpPr>
      <xdr:spPr>
        <a:xfrm>
          <a:off x="2673428"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99187</xdr:rowOff>
    </xdr:from>
    <xdr:to>
      <xdr:col>10</xdr:col>
      <xdr:colOff>165100</xdr:colOff>
      <xdr:row>38</xdr:row>
      <xdr:rowOff>29337</xdr:rowOff>
    </xdr:to>
    <xdr:sp macro="" textlink="">
      <xdr:nvSpPr>
        <xdr:cNvPr id="86" name="楕円 85"/>
        <xdr:cNvSpPr/>
      </xdr:nvSpPr>
      <xdr:spPr>
        <a:xfrm>
          <a:off x="1968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20464</xdr:rowOff>
    </xdr:from>
    <xdr:ext cx="469744" cy="259045"/>
    <xdr:sp macro="" textlink="">
      <xdr:nvSpPr>
        <xdr:cNvPr id="87" name="テキスト ボックス 86"/>
        <xdr:cNvSpPr txBox="1"/>
      </xdr:nvSpPr>
      <xdr:spPr>
        <a:xfrm>
          <a:off x="1784428"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39751</xdr:rowOff>
    </xdr:from>
    <xdr:to>
      <xdr:col>6</xdr:col>
      <xdr:colOff>38100</xdr:colOff>
      <xdr:row>37</xdr:row>
      <xdr:rowOff>141351</xdr:rowOff>
    </xdr:to>
    <xdr:sp macro="" textlink="">
      <xdr:nvSpPr>
        <xdr:cNvPr id="88" name="楕円 87"/>
        <xdr:cNvSpPr/>
      </xdr:nvSpPr>
      <xdr:spPr>
        <a:xfrm>
          <a:off x="10795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132478</xdr:rowOff>
    </xdr:from>
    <xdr:ext cx="469744" cy="259045"/>
    <xdr:sp macro="" textlink="">
      <xdr:nvSpPr>
        <xdr:cNvPr id="89" name="テキスト ボックス 88"/>
        <xdr:cNvSpPr txBox="1"/>
      </xdr:nvSpPr>
      <xdr:spPr>
        <a:xfrm>
          <a:off x="895428" y="647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84127</xdr:rowOff>
    </xdr:from>
    <xdr:to>
      <xdr:col>24</xdr:col>
      <xdr:colOff>63500</xdr:colOff>
      <xdr:row>53</xdr:row>
      <xdr:rowOff>162112</xdr:rowOff>
    </xdr:to>
    <xdr:cxnSp macro="">
      <xdr:nvCxnSpPr>
        <xdr:cNvPr id="116" name="直線コネクタ 115"/>
        <xdr:cNvCxnSpPr/>
      </xdr:nvCxnSpPr>
      <xdr:spPr>
        <a:xfrm>
          <a:off x="3797300" y="9170977"/>
          <a:ext cx="838200" cy="7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70869</xdr:rowOff>
    </xdr:from>
    <xdr:to>
      <xdr:col>19</xdr:col>
      <xdr:colOff>177800</xdr:colOff>
      <xdr:row>53</xdr:row>
      <xdr:rowOff>84127</xdr:rowOff>
    </xdr:to>
    <xdr:cxnSp macro="">
      <xdr:nvCxnSpPr>
        <xdr:cNvPr id="119" name="直線コネクタ 118"/>
        <xdr:cNvCxnSpPr/>
      </xdr:nvCxnSpPr>
      <xdr:spPr>
        <a:xfrm>
          <a:off x="2908300" y="8814819"/>
          <a:ext cx="889000" cy="35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70869</xdr:rowOff>
    </xdr:from>
    <xdr:to>
      <xdr:col>15</xdr:col>
      <xdr:colOff>50800</xdr:colOff>
      <xdr:row>55</xdr:row>
      <xdr:rowOff>121087</xdr:rowOff>
    </xdr:to>
    <xdr:cxnSp macro="">
      <xdr:nvCxnSpPr>
        <xdr:cNvPr id="122" name="直線コネクタ 121"/>
        <xdr:cNvCxnSpPr/>
      </xdr:nvCxnSpPr>
      <xdr:spPr>
        <a:xfrm flipV="1">
          <a:off x="2019300" y="8814819"/>
          <a:ext cx="889000" cy="7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14301</xdr:rowOff>
    </xdr:from>
    <xdr:ext cx="599010" cy="259045"/>
    <xdr:sp macro="" textlink="">
      <xdr:nvSpPr>
        <xdr:cNvPr id="124" name="テキスト ボックス 123"/>
        <xdr:cNvSpPr txBox="1"/>
      </xdr:nvSpPr>
      <xdr:spPr>
        <a:xfrm>
          <a:off x="2608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121087</xdr:rowOff>
    </xdr:from>
    <xdr:to>
      <xdr:col>10</xdr:col>
      <xdr:colOff>114300</xdr:colOff>
      <xdr:row>57</xdr:row>
      <xdr:rowOff>18779</xdr:rowOff>
    </xdr:to>
    <xdr:cxnSp macro="">
      <xdr:nvCxnSpPr>
        <xdr:cNvPr id="125" name="直線コネクタ 124"/>
        <xdr:cNvCxnSpPr/>
      </xdr:nvCxnSpPr>
      <xdr:spPr>
        <a:xfrm flipV="1">
          <a:off x="1130300" y="9550837"/>
          <a:ext cx="889000" cy="24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111312</xdr:rowOff>
    </xdr:from>
    <xdr:to>
      <xdr:col>24</xdr:col>
      <xdr:colOff>114300</xdr:colOff>
      <xdr:row>54</xdr:row>
      <xdr:rowOff>41462</xdr:rowOff>
    </xdr:to>
    <xdr:sp macro="" textlink="">
      <xdr:nvSpPr>
        <xdr:cNvPr id="135" name="楕円 134"/>
        <xdr:cNvSpPr/>
      </xdr:nvSpPr>
      <xdr:spPr>
        <a:xfrm>
          <a:off x="4584700" y="91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134189</xdr:rowOff>
    </xdr:from>
    <xdr:ext cx="599010" cy="259045"/>
    <xdr:sp macro="" textlink="">
      <xdr:nvSpPr>
        <xdr:cNvPr id="136" name="総務費該当値テキスト"/>
        <xdr:cNvSpPr txBox="1"/>
      </xdr:nvSpPr>
      <xdr:spPr>
        <a:xfrm>
          <a:off x="4686300" y="904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33327</xdr:rowOff>
    </xdr:from>
    <xdr:to>
      <xdr:col>20</xdr:col>
      <xdr:colOff>38100</xdr:colOff>
      <xdr:row>53</xdr:row>
      <xdr:rowOff>134927</xdr:rowOff>
    </xdr:to>
    <xdr:sp macro="" textlink="">
      <xdr:nvSpPr>
        <xdr:cNvPr id="137" name="楕円 136"/>
        <xdr:cNvSpPr/>
      </xdr:nvSpPr>
      <xdr:spPr>
        <a:xfrm>
          <a:off x="3746500" y="91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151454</xdr:rowOff>
    </xdr:from>
    <xdr:ext cx="599010" cy="259045"/>
    <xdr:sp macro="" textlink="">
      <xdr:nvSpPr>
        <xdr:cNvPr id="138" name="テキスト ボックス 137"/>
        <xdr:cNvSpPr txBox="1"/>
      </xdr:nvSpPr>
      <xdr:spPr>
        <a:xfrm>
          <a:off x="3497795" y="889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20069</xdr:rowOff>
    </xdr:from>
    <xdr:to>
      <xdr:col>15</xdr:col>
      <xdr:colOff>101600</xdr:colOff>
      <xdr:row>51</xdr:row>
      <xdr:rowOff>121669</xdr:rowOff>
    </xdr:to>
    <xdr:sp macro="" textlink="">
      <xdr:nvSpPr>
        <xdr:cNvPr id="139" name="楕円 138"/>
        <xdr:cNvSpPr/>
      </xdr:nvSpPr>
      <xdr:spPr>
        <a:xfrm>
          <a:off x="2857500" y="87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138196</xdr:rowOff>
    </xdr:from>
    <xdr:ext cx="599010" cy="259045"/>
    <xdr:sp macro="" textlink="">
      <xdr:nvSpPr>
        <xdr:cNvPr id="140" name="テキスト ボックス 139"/>
        <xdr:cNvSpPr txBox="1"/>
      </xdr:nvSpPr>
      <xdr:spPr>
        <a:xfrm>
          <a:off x="2608795" y="853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70287</xdr:rowOff>
    </xdr:from>
    <xdr:to>
      <xdr:col>10</xdr:col>
      <xdr:colOff>165100</xdr:colOff>
      <xdr:row>56</xdr:row>
      <xdr:rowOff>437</xdr:rowOff>
    </xdr:to>
    <xdr:sp macro="" textlink="">
      <xdr:nvSpPr>
        <xdr:cNvPr id="141" name="楕円 140"/>
        <xdr:cNvSpPr/>
      </xdr:nvSpPr>
      <xdr:spPr>
        <a:xfrm>
          <a:off x="1968500" y="95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16964</xdr:rowOff>
    </xdr:from>
    <xdr:ext cx="599010" cy="259045"/>
    <xdr:sp macro="" textlink="">
      <xdr:nvSpPr>
        <xdr:cNvPr id="142" name="テキスト ボックス 141"/>
        <xdr:cNvSpPr txBox="1"/>
      </xdr:nvSpPr>
      <xdr:spPr>
        <a:xfrm>
          <a:off x="1719795" y="927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139429</xdr:rowOff>
    </xdr:from>
    <xdr:to>
      <xdr:col>6</xdr:col>
      <xdr:colOff>38100</xdr:colOff>
      <xdr:row>57</xdr:row>
      <xdr:rowOff>69579</xdr:rowOff>
    </xdr:to>
    <xdr:sp macro="" textlink="">
      <xdr:nvSpPr>
        <xdr:cNvPr id="143" name="楕円 142"/>
        <xdr:cNvSpPr/>
      </xdr:nvSpPr>
      <xdr:spPr>
        <a:xfrm>
          <a:off x="1079500" y="97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60706</xdr:rowOff>
    </xdr:from>
    <xdr:ext cx="534377" cy="259045"/>
    <xdr:sp macro="" textlink="">
      <xdr:nvSpPr>
        <xdr:cNvPr id="144" name="テキスト ボックス 143"/>
        <xdr:cNvSpPr txBox="1"/>
      </xdr:nvSpPr>
      <xdr:spPr>
        <a:xfrm>
          <a:off x="863111" y="98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21383</xdr:rowOff>
    </xdr:from>
    <xdr:to>
      <xdr:col>24</xdr:col>
      <xdr:colOff>63500</xdr:colOff>
      <xdr:row>76</xdr:row>
      <xdr:rowOff>87406</xdr:rowOff>
    </xdr:to>
    <xdr:cxnSp macro="">
      <xdr:nvCxnSpPr>
        <xdr:cNvPr id="176" name="直線コネクタ 175"/>
        <xdr:cNvCxnSpPr/>
      </xdr:nvCxnSpPr>
      <xdr:spPr>
        <a:xfrm>
          <a:off x="3797300" y="13051583"/>
          <a:ext cx="838200" cy="6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21383</xdr:rowOff>
    </xdr:from>
    <xdr:to>
      <xdr:col>19</xdr:col>
      <xdr:colOff>177800</xdr:colOff>
      <xdr:row>77</xdr:row>
      <xdr:rowOff>92184</xdr:rowOff>
    </xdr:to>
    <xdr:cxnSp macro="">
      <xdr:nvCxnSpPr>
        <xdr:cNvPr id="179" name="直線コネクタ 178"/>
        <xdr:cNvCxnSpPr/>
      </xdr:nvCxnSpPr>
      <xdr:spPr>
        <a:xfrm flipV="1">
          <a:off x="2908300" y="13051583"/>
          <a:ext cx="889000" cy="24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102122</xdr:rowOff>
    </xdr:from>
    <xdr:to>
      <xdr:col>15</xdr:col>
      <xdr:colOff>50800</xdr:colOff>
      <xdr:row>77</xdr:row>
      <xdr:rowOff>92184</xdr:rowOff>
    </xdr:to>
    <xdr:cxnSp macro="">
      <xdr:nvCxnSpPr>
        <xdr:cNvPr id="182" name="直線コネクタ 181"/>
        <xdr:cNvCxnSpPr/>
      </xdr:nvCxnSpPr>
      <xdr:spPr>
        <a:xfrm>
          <a:off x="2019300" y="13132322"/>
          <a:ext cx="889000" cy="16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102122</xdr:rowOff>
    </xdr:from>
    <xdr:to>
      <xdr:col>10</xdr:col>
      <xdr:colOff>114300</xdr:colOff>
      <xdr:row>78</xdr:row>
      <xdr:rowOff>74974</xdr:rowOff>
    </xdr:to>
    <xdr:cxnSp macro="">
      <xdr:nvCxnSpPr>
        <xdr:cNvPr id="185" name="直線コネクタ 184"/>
        <xdr:cNvCxnSpPr/>
      </xdr:nvCxnSpPr>
      <xdr:spPr>
        <a:xfrm flipV="1">
          <a:off x="1130300" y="13132322"/>
          <a:ext cx="889000" cy="31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36606</xdr:rowOff>
    </xdr:from>
    <xdr:to>
      <xdr:col>24</xdr:col>
      <xdr:colOff>114300</xdr:colOff>
      <xdr:row>76</xdr:row>
      <xdr:rowOff>138206</xdr:rowOff>
    </xdr:to>
    <xdr:sp macro="" textlink="">
      <xdr:nvSpPr>
        <xdr:cNvPr id="195" name="楕円 194"/>
        <xdr:cNvSpPr/>
      </xdr:nvSpPr>
      <xdr:spPr>
        <a:xfrm>
          <a:off x="4584700" y="130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15033</xdr:rowOff>
    </xdr:from>
    <xdr:ext cx="599010" cy="259045"/>
    <xdr:sp macro="" textlink="">
      <xdr:nvSpPr>
        <xdr:cNvPr id="196" name="民生費該当値テキスト"/>
        <xdr:cNvSpPr txBox="1"/>
      </xdr:nvSpPr>
      <xdr:spPr>
        <a:xfrm>
          <a:off x="4686300" y="1304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142033</xdr:rowOff>
    </xdr:from>
    <xdr:to>
      <xdr:col>20</xdr:col>
      <xdr:colOff>38100</xdr:colOff>
      <xdr:row>76</xdr:row>
      <xdr:rowOff>72183</xdr:rowOff>
    </xdr:to>
    <xdr:sp macro="" textlink="">
      <xdr:nvSpPr>
        <xdr:cNvPr id="197" name="楕円 196"/>
        <xdr:cNvSpPr/>
      </xdr:nvSpPr>
      <xdr:spPr>
        <a:xfrm>
          <a:off x="3746500" y="130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63310</xdr:rowOff>
    </xdr:from>
    <xdr:ext cx="599010" cy="259045"/>
    <xdr:sp macro="" textlink="">
      <xdr:nvSpPr>
        <xdr:cNvPr id="198" name="テキスト ボックス 197"/>
        <xdr:cNvSpPr txBox="1"/>
      </xdr:nvSpPr>
      <xdr:spPr>
        <a:xfrm>
          <a:off x="3497795" y="1309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41384</xdr:rowOff>
    </xdr:from>
    <xdr:to>
      <xdr:col>15</xdr:col>
      <xdr:colOff>101600</xdr:colOff>
      <xdr:row>77</xdr:row>
      <xdr:rowOff>142984</xdr:rowOff>
    </xdr:to>
    <xdr:sp macro="" textlink="">
      <xdr:nvSpPr>
        <xdr:cNvPr id="199" name="楕円 198"/>
        <xdr:cNvSpPr/>
      </xdr:nvSpPr>
      <xdr:spPr>
        <a:xfrm>
          <a:off x="2857500" y="132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134111</xdr:rowOff>
    </xdr:from>
    <xdr:ext cx="599010" cy="259045"/>
    <xdr:sp macro="" textlink="">
      <xdr:nvSpPr>
        <xdr:cNvPr id="200" name="テキスト ボックス 199"/>
        <xdr:cNvSpPr txBox="1"/>
      </xdr:nvSpPr>
      <xdr:spPr>
        <a:xfrm>
          <a:off x="2608795" y="1333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51322</xdr:rowOff>
    </xdr:from>
    <xdr:to>
      <xdr:col>10</xdr:col>
      <xdr:colOff>165100</xdr:colOff>
      <xdr:row>76</xdr:row>
      <xdr:rowOff>152922</xdr:rowOff>
    </xdr:to>
    <xdr:sp macro="" textlink="">
      <xdr:nvSpPr>
        <xdr:cNvPr id="201" name="楕円 200"/>
        <xdr:cNvSpPr/>
      </xdr:nvSpPr>
      <xdr:spPr>
        <a:xfrm>
          <a:off x="1968500" y="130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169449</xdr:rowOff>
    </xdr:from>
    <xdr:ext cx="599010" cy="259045"/>
    <xdr:sp macro="" textlink="">
      <xdr:nvSpPr>
        <xdr:cNvPr id="202" name="テキスト ボックス 201"/>
        <xdr:cNvSpPr txBox="1"/>
      </xdr:nvSpPr>
      <xdr:spPr>
        <a:xfrm>
          <a:off x="1719795" y="1285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24174</xdr:rowOff>
    </xdr:from>
    <xdr:to>
      <xdr:col>6</xdr:col>
      <xdr:colOff>38100</xdr:colOff>
      <xdr:row>78</xdr:row>
      <xdr:rowOff>125774</xdr:rowOff>
    </xdr:to>
    <xdr:sp macro="" textlink="">
      <xdr:nvSpPr>
        <xdr:cNvPr id="203" name="楕円 202"/>
        <xdr:cNvSpPr/>
      </xdr:nvSpPr>
      <xdr:spPr>
        <a:xfrm>
          <a:off x="1079500" y="133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116901</xdr:rowOff>
    </xdr:from>
    <xdr:ext cx="599010" cy="259045"/>
    <xdr:sp macro="" textlink="">
      <xdr:nvSpPr>
        <xdr:cNvPr id="204" name="テキスト ボックス 203"/>
        <xdr:cNvSpPr txBox="1"/>
      </xdr:nvSpPr>
      <xdr:spPr>
        <a:xfrm>
          <a:off x="830795" y="1349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49904</xdr:rowOff>
    </xdr:from>
    <xdr:to>
      <xdr:col>24</xdr:col>
      <xdr:colOff>63500</xdr:colOff>
      <xdr:row>97</xdr:row>
      <xdr:rowOff>62444</xdr:rowOff>
    </xdr:to>
    <xdr:cxnSp macro="">
      <xdr:nvCxnSpPr>
        <xdr:cNvPr id="236" name="直線コネクタ 235"/>
        <xdr:cNvCxnSpPr/>
      </xdr:nvCxnSpPr>
      <xdr:spPr>
        <a:xfrm>
          <a:off x="3797300" y="16680554"/>
          <a:ext cx="8382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49904</xdr:rowOff>
    </xdr:from>
    <xdr:to>
      <xdr:col>19</xdr:col>
      <xdr:colOff>177800</xdr:colOff>
      <xdr:row>98</xdr:row>
      <xdr:rowOff>19521</xdr:rowOff>
    </xdr:to>
    <xdr:cxnSp macro="">
      <xdr:nvCxnSpPr>
        <xdr:cNvPr id="239" name="直線コネクタ 238"/>
        <xdr:cNvCxnSpPr/>
      </xdr:nvCxnSpPr>
      <xdr:spPr>
        <a:xfrm flipV="1">
          <a:off x="2908300" y="16680554"/>
          <a:ext cx="889000" cy="14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19521</xdr:rowOff>
    </xdr:from>
    <xdr:to>
      <xdr:col>15</xdr:col>
      <xdr:colOff>50800</xdr:colOff>
      <xdr:row>98</xdr:row>
      <xdr:rowOff>75713</xdr:rowOff>
    </xdr:to>
    <xdr:cxnSp macro="">
      <xdr:nvCxnSpPr>
        <xdr:cNvPr id="242" name="直線コネクタ 241"/>
        <xdr:cNvCxnSpPr/>
      </xdr:nvCxnSpPr>
      <xdr:spPr>
        <a:xfrm flipV="1">
          <a:off x="2019300" y="16821621"/>
          <a:ext cx="889000" cy="5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75713</xdr:rowOff>
    </xdr:from>
    <xdr:to>
      <xdr:col>10</xdr:col>
      <xdr:colOff>114300</xdr:colOff>
      <xdr:row>98</xdr:row>
      <xdr:rowOff>91650</xdr:rowOff>
    </xdr:to>
    <xdr:cxnSp macro="">
      <xdr:nvCxnSpPr>
        <xdr:cNvPr id="245" name="直線コネクタ 244"/>
        <xdr:cNvCxnSpPr/>
      </xdr:nvCxnSpPr>
      <xdr:spPr>
        <a:xfrm flipV="1">
          <a:off x="1130300" y="16877813"/>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121234</xdr:rowOff>
    </xdr:from>
    <xdr:ext cx="534377" cy="259045"/>
    <xdr:sp macro="" textlink="">
      <xdr:nvSpPr>
        <xdr:cNvPr id="247" name="テキスト ボックス 246"/>
        <xdr:cNvSpPr txBox="1"/>
      </xdr:nvSpPr>
      <xdr:spPr>
        <a:xfrm>
          <a:off x="1752111" y="16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11644</xdr:rowOff>
    </xdr:from>
    <xdr:to>
      <xdr:col>24</xdr:col>
      <xdr:colOff>114300</xdr:colOff>
      <xdr:row>97</xdr:row>
      <xdr:rowOff>113244</xdr:rowOff>
    </xdr:to>
    <xdr:sp macro="" textlink="">
      <xdr:nvSpPr>
        <xdr:cNvPr id="255" name="楕円 254"/>
        <xdr:cNvSpPr/>
      </xdr:nvSpPr>
      <xdr:spPr>
        <a:xfrm>
          <a:off x="4584700" y="166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34521</xdr:rowOff>
    </xdr:from>
    <xdr:ext cx="534377" cy="259045"/>
    <xdr:sp macro="" textlink="">
      <xdr:nvSpPr>
        <xdr:cNvPr id="256" name="衛生費該当値テキスト"/>
        <xdr:cNvSpPr txBox="1"/>
      </xdr:nvSpPr>
      <xdr:spPr>
        <a:xfrm>
          <a:off x="4686300" y="1649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170554</xdr:rowOff>
    </xdr:from>
    <xdr:to>
      <xdr:col>20</xdr:col>
      <xdr:colOff>38100</xdr:colOff>
      <xdr:row>97</xdr:row>
      <xdr:rowOff>100704</xdr:rowOff>
    </xdr:to>
    <xdr:sp macro="" textlink="">
      <xdr:nvSpPr>
        <xdr:cNvPr id="257" name="楕円 256"/>
        <xdr:cNvSpPr/>
      </xdr:nvSpPr>
      <xdr:spPr>
        <a:xfrm>
          <a:off x="3746500" y="166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117231</xdr:rowOff>
    </xdr:from>
    <xdr:ext cx="534377" cy="259045"/>
    <xdr:sp macro="" textlink="">
      <xdr:nvSpPr>
        <xdr:cNvPr id="258" name="テキスト ボックス 257"/>
        <xdr:cNvSpPr txBox="1"/>
      </xdr:nvSpPr>
      <xdr:spPr>
        <a:xfrm>
          <a:off x="3530111" y="164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140171</xdr:rowOff>
    </xdr:from>
    <xdr:to>
      <xdr:col>15</xdr:col>
      <xdr:colOff>101600</xdr:colOff>
      <xdr:row>98</xdr:row>
      <xdr:rowOff>70321</xdr:rowOff>
    </xdr:to>
    <xdr:sp macro="" textlink="">
      <xdr:nvSpPr>
        <xdr:cNvPr id="259" name="楕円 258"/>
        <xdr:cNvSpPr/>
      </xdr:nvSpPr>
      <xdr:spPr>
        <a:xfrm>
          <a:off x="2857500" y="167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86848</xdr:rowOff>
    </xdr:from>
    <xdr:ext cx="534377" cy="259045"/>
    <xdr:sp macro="" textlink="">
      <xdr:nvSpPr>
        <xdr:cNvPr id="260" name="テキスト ボックス 259"/>
        <xdr:cNvSpPr txBox="1"/>
      </xdr:nvSpPr>
      <xdr:spPr>
        <a:xfrm>
          <a:off x="2641111" y="165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24913</xdr:rowOff>
    </xdr:from>
    <xdr:to>
      <xdr:col>10</xdr:col>
      <xdr:colOff>165100</xdr:colOff>
      <xdr:row>98</xdr:row>
      <xdr:rowOff>126513</xdr:rowOff>
    </xdr:to>
    <xdr:sp macro="" textlink="">
      <xdr:nvSpPr>
        <xdr:cNvPr id="261" name="楕円 260"/>
        <xdr:cNvSpPr/>
      </xdr:nvSpPr>
      <xdr:spPr>
        <a:xfrm>
          <a:off x="1968500" y="168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143040</xdr:rowOff>
    </xdr:from>
    <xdr:ext cx="534377" cy="259045"/>
    <xdr:sp macro="" textlink="">
      <xdr:nvSpPr>
        <xdr:cNvPr id="262" name="テキスト ボックス 261"/>
        <xdr:cNvSpPr txBox="1"/>
      </xdr:nvSpPr>
      <xdr:spPr>
        <a:xfrm>
          <a:off x="1752111" y="166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40850</xdr:rowOff>
    </xdr:from>
    <xdr:to>
      <xdr:col>6</xdr:col>
      <xdr:colOff>38100</xdr:colOff>
      <xdr:row>98</xdr:row>
      <xdr:rowOff>142450</xdr:rowOff>
    </xdr:to>
    <xdr:sp macro="" textlink="">
      <xdr:nvSpPr>
        <xdr:cNvPr id="263" name="楕円 262"/>
        <xdr:cNvSpPr/>
      </xdr:nvSpPr>
      <xdr:spPr>
        <a:xfrm>
          <a:off x="1079500" y="168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158977</xdr:rowOff>
    </xdr:from>
    <xdr:ext cx="534377" cy="259045"/>
    <xdr:sp macro="" textlink="">
      <xdr:nvSpPr>
        <xdr:cNvPr id="264" name="テキスト ボックス 263"/>
        <xdr:cNvSpPr txBox="1"/>
      </xdr:nvSpPr>
      <xdr:spPr>
        <a:xfrm>
          <a:off x="863111" y="166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150477</xdr:rowOff>
    </xdr:from>
    <xdr:to>
      <xdr:col>55</xdr:col>
      <xdr:colOff>0</xdr:colOff>
      <xdr:row>37</xdr:row>
      <xdr:rowOff>32258</xdr:rowOff>
    </xdr:to>
    <xdr:cxnSp macro="">
      <xdr:nvCxnSpPr>
        <xdr:cNvPr id="295" name="直線コネクタ 294"/>
        <xdr:cNvCxnSpPr/>
      </xdr:nvCxnSpPr>
      <xdr:spPr>
        <a:xfrm>
          <a:off x="9639300" y="6151227"/>
          <a:ext cx="838200" cy="22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14950</xdr:rowOff>
    </xdr:from>
    <xdr:to>
      <xdr:col>50</xdr:col>
      <xdr:colOff>114300</xdr:colOff>
      <xdr:row>35</xdr:row>
      <xdr:rowOff>150477</xdr:rowOff>
    </xdr:to>
    <xdr:cxnSp macro="">
      <xdr:nvCxnSpPr>
        <xdr:cNvPr id="298" name="直線コネクタ 297"/>
        <xdr:cNvCxnSpPr/>
      </xdr:nvCxnSpPr>
      <xdr:spPr>
        <a:xfrm>
          <a:off x="8750300" y="5672800"/>
          <a:ext cx="889000" cy="47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14950</xdr:rowOff>
    </xdr:from>
    <xdr:to>
      <xdr:col>45</xdr:col>
      <xdr:colOff>177800</xdr:colOff>
      <xdr:row>33</xdr:row>
      <xdr:rowOff>168765</xdr:rowOff>
    </xdr:to>
    <xdr:cxnSp macro="">
      <xdr:nvCxnSpPr>
        <xdr:cNvPr id="301" name="直線コネクタ 300"/>
        <xdr:cNvCxnSpPr/>
      </xdr:nvCxnSpPr>
      <xdr:spPr>
        <a:xfrm flipV="1">
          <a:off x="7861300" y="5672800"/>
          <a:ext cx="889000" cy="15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35197</xdr:rowOff>
    </xdr:from>
    <xdr:to>
      <xdr:col>41</xdr:col>
      <xdr:colOff>50800</xdr:colOff>
      <xdr:row>33</xdr:row>
      <xdr:rowOff>168765</xdr:rowOff>
    </xdr:to>
    <xdr:cxnSp macro="">
      <xdr:nvCxnSpPr>
        <xdr:cNvPr id="304" name="直線コネクタ 303"/>
        <xdr:cNvCxnSpPr/>
      </xdr:nvCxnSpPr>
      <xdr:spPr>
        <a:xfrm>
          <a:off x="6972300" y="5693047"/>
          <a:ext cx="889000" cy="1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06" name="テキスト ボックス 305"/>
        <xdr:cNvSpPr txBox="1"/>
      </xdr:nvSpPr>
      <xdr:spPr>
        <a:xfrm>
          <a:off x="7626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131335</xdr:rowOff>
    </xdr:from>
    <xdr:ext cx="469744" cy="259045"/>
    <xdr:sp macro="" textlink="">
      <xdr:nvSpPr>
        <xdr:cNvPr id="308" name="テキスト ボックス 307"/>
        <xdr:cNvSpPr txBox="1"/>
      </xdr:nvSpPr>
      <xdr:spPr>
        <a:xfrm>
          <a:off x="6737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152908</xdr:rowOff>
    </xdr:from>
    <xdr:to>
      <xdr:col>55</xdr:col>
      <xdr:colOff>50800</xdr:colOff>
      <xdr:row>37</xdr:row>
      <xdr:rowOff>83058</xdr:rowOff>
    </xdr:to>
    <xdr:sp macro="" textlink="">
      <xdr:nvSpPr>
        <xdr:cNvPr id="314" name="楕円 313"/>
        <xdr:cNvSpPr/>
      </xdr:nvSpPr>
      <xdr:spPr>
        <a:xfrm>
          <a:off x="104267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4335</xdr:rowOff>
    </xdr:from>
    <xdr:ext cx="469744" cy="259045"/>
    <xdr:sp macro="" textlink="">
      <xdr:nvSpPr>
        <xdr:cNvPr id="315" name="労働費該当値テキスト"/>
        <xdr:cNvSpPr txBox="1"/>
      </xdr:nvSpPr>
      <xdr:spPr>
        <a:xfrm>
          <a:off x="10528300" y="617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99677</xdr:rowOff>
    </xdr:from>
    <xdr:to>
      <xdr:col>50</xdr:col>
      <xdr:colOff>165100</xdr:colOff>
      <xdr:row>36</xdr:row>
      <xdr:rowOff>29827</xdr:rowOff>
    </xdr:to>
    <xdr:sp macro="" textlink="">
      <xdr:nvSpPr>
        <xdr:cNvPr id="316" name="楕円 315"/>
        <xdr:cNvSpPr/>
      </xdr:nvSpPr>
      <xdr:spPr>
        <a:xfrm>
          <a:off x="9588500" y="61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46354</xdr:rowOff>
    </xdr:from>
    <xdr:ext cx="469744" cy="259045"/>
    <xdr:sp macro="" textlink="">
      <xdr:nvSpPr>
        <xdr:cNvPr id="317" name="テキスト ボックス 316"/>
        <xdr:cNvSpPr txBox="1"/>
      </xdr:nvSpPr>
      <xdr:spPr>
        <a:xfrm>
          <a:off x="9404428" y="587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135600</xdr:rowOff>
    </xdr:from>
    <xdr:to>
      <xdr:col>46</xdr:col>
      <xdr:colOff>38100</xdr:colOff>
      <xdr:row>33</xdr:row>
      <xdr:rowOff>65750</xdr:rowOff>
    </xdr:to>
    <xdr:sp macro="" textlink="">
      <xdr:nvSpPr>
        <xdr:cNvPr id="318" name="楕円 317"/>
        <xdr:cNvSpPr/>
      </xdr:nvSpPr>
      <xdr:spPr>
        <a:xfrm>
          <a:off x="8699500" y="56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82277</xdr:rowOff>
    </xdr:from>
    <xdr:ext cx="469744" cy="259045"/>
    <xdr:sp macro="" textlink="">
      <xdr:nvSpPr>
        <xdr:cNvPr id="319" name="テキスト ボックス 318"/>
        <xdr:cNvSpPr txBox="1"/>
      </xdr:nvSpPr>
      <xdr:spPr>
        <a:xfrm>
          <a:off x="8515428" y="53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117965</xdr:rowOff>
    </xdr:from>
    <xdr:to>
      <xdr:col>41</xdr:col>
      <xdr:colOff>101600</xdr:colOff>
      <xdr:row>34</xdr:row>
      <xdr:rowOff>48115</xdr:rowOff>
    </xdr:to>
    <xdr:sp macro="" textlink="">
      <xdr:nvSpPr>
        <xdr:cNvPr id="320" name="楕円 319"/>
        <xdr:cNvSpPr/>
      </xdr:nvSpPr>
      <xdr:spPr>
        <a:xfrm>
          <a:off x="7810500" y="57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64642</xdr:rowOff>
    </xdr:from>
    <xdr:ext cx="469744" cy="259045"/>
    <xdr:sp macro="" textlink="">
      <xdr:nvSpPr>
        <xdr:cNvPr id="321" name="テキスト ボックス 320"/>
        <xdr:cNvSpPr txBox="1"/>
      </xdr:nvSpPr>
      <xdr:spPr>
        <a:xfrm>
          <a:off x="7626428" y="555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155847</xdr:rowOff>
    </xdr:from>
    <xdr:to>
      <xdr:col>36</xdr:col>
      <xdr:colOff>165100</xdr:colOff>
      <xdr:row>33</xdr:row>
      <xdr:rowOff>85997</xdr:rowOff>
    </xdr:to>
    <xdr:sp macro="" textlink="">
      <xdr:nvSpPr>
        <xdr:cNvPr id="322" name="楕円 321"/>
        <xdr:cNvSpPr/>
      </xdr:nvSpPr>
      <xdr:spPr>
        <a:xfrm>
          <a:off x="6921500" y="56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102524</xdr:rowOff>
    </xdr:from>
    <xdr:ext cx="469744" cy="259045"/>
    <xdr:sp macro="" textlink="">
      <xdr:nvSpPr>
        <xdr:cNvPr id="323" name="テキスト ボックス 322"/>
        <xdr:cNvSpPr txBox="1"/>
      </xdr:nvSpPr>
      <xdr:spPr>
        <a:xfrm>
          <a:off x="6737428" y="541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159226</xdr:rowOff>
    </xdr:from>
    <xdr:to>
      <xdr:col>55</xdr:col>
      <xdr:colOff>0</xdr:colOff>
      <xdr:row>55</xdr:row>
      <xdr:rowOff>161189</xdr:rowOff>
    </xdr:to>
    <xdr:cxnSp macro="">
      <xdr:nvCxnSpPr>
        <xdr:cNvPr id="352" name="直線コネクタ 351"/>
        <xdr:cNvCxnSpPr/>
      </xdr:nvCxnSpPr>
      <xdr:spPr>
        <a:xfrm flipV="1">
          <a:off x="9639300" y="9417526"/>
          <a:ext cx="838200" cy="17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161189</xdr:rowOff>
    </xdr:from>
    <xdr:to>
      <xdr:col>50</xdr:col>
      <xdr:colOff>114300</xdr:colOff>
      <xdr:row>56</xdr:row>
      <xdr:rowOff>32791</xdr:rowOff>
    </xdr:to>
    <xdr:cxnSp macro="">
      <xdr:nvCxnSpPr>
        <xdr:cNvPr id="355" name="直線コネクタ 354"/>
        <xdr:cNvCxnSpPr/>
      </xdr:nvCxnSpPr>
      <xdr:spPr>
        <a:xfrm flipV="1">
          <a:off x="8750300" y="9590939"/>
          <a:ext cx="889000" cy="4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32791</xdr:rowOff>
    </xdr:from>
    <xdr:to>
      <xdr:col>45</xdr:col>
      <xdr:colOff>177800</xdr:colOff>
      <xdr:row>56</xdr:row>
      <xdr:rowOff>76206</xdr:rowOff>
    </xdr:to>
    <xdr:cxnSp macro="">
      <xdr:nvCxnSpPr>
        <xdr:cNvPr id="358" name="直線コネクタ 357"/>
        <xdr:cNvCxnSpPr/>
      </xdr:nvCxnSpPr>
      <xdr:spPr>
        <a:xfrm flipV="1">
          <a:off x="7861300" y="9633991"/>
          <a:ext cx="8890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0" name="テキスト ボックス 359"/>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71253</xdr:rowOff>
    </xdr:from>
    <xdr:to>
      <xdr:col>41</xdr:col>
      <xdr:colOff>50800</xdr:colOff>
      <xdr:row>56</xdr:row>
      <xdr:rowOff>76206</xdr:rowOff>
    </xdr:to>
    <xdr:cxnSp macro="">
      <xdr:nvCxnSpPr>
        <xdr:cNvPr id="361" name="直線コネクタ 360"/>
        <xdr:cNvCxnSpPr/>
      </xdr:nvCxnSpPr>
      <xdr:spPr>
        <a:xfrm>
          <a:off x="6972300" y="967245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63" name="テキスト ボックス 362"/>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108426</xdr:rowOff>
    </xdr:from>
    <xdr:to>
      <xdr:col>55</xdr:col>
      <xdr:colOff>50800</xdr:colOff>
      <xdr:row>55</xdr:row>
      <xdr:rowOff>38576</xdr:rowOff>
    </xdr:to>
    <xdr:sp macro="" textlink="">
      <xdr:nvSpPr>
        <xdr:cNvPr id="371" name="楕円 370"/>
        <xdr:cNvSpPr/>
      </xdr:nvSpPr>
      <xdr:spPr>
        <a:xfrm>
          <a:off x="10426700" y="93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131303</xdr:rowOff>
    </xdr:from>
    <xdr:ext cx="534377" cy="259045"/>
    <xdr:sp macro="" textlink="">
      <xdr:nvSpPr>
        <xdr:cNvPr id="372" name="農林水産業費該当値テキスト"/>
        <xdr:cNvSpPr txBox="1"/>
      </xdr:nvSpPr>
      <xdr:spPr>
        <a:xfrm>
          <a:off x="10528300" y="921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110389</xdr:rowOff>
    </xdr:from>
    <xdr:to>
      <xdr:col>50</xdr:col>
      <xdr:colOff>165100</xdr:colOff>
      <xdr:row>56</xdr:row>
      <xdr:rowOff>40539</xdr:rowOff>
    </xdr:to>
    <xdr:sp macro="" textlink="">
      <xdr:nvSpPr>
        <xdr:cNvPr id="373" name="楕円 372"/>
        <xdr:cNvSpPr/>
      </xdr:nvSpPr>
      <xdr:spPr>
        <a:xfrm>
          <a:off x="9588500" y="95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57066</xdr:rowOff>
    </xdr:from>
    <xdr:ext cx="534377" cy="259045"/>
    <xdr:sp macro="" textlink="">
      <xdr:nvSpPr>
        <xdr:cNvPr id="374" name="テキスト ボックス 373"/>
        <xdr:cNvSpPr txBox="1"/>
      </xdr:nvSpPr>
      <xdr:spPr>
        <a:xfrm>
          <a:off x="9372111" y="931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153441</xdr:rowOff>
    </xdr:from>
    <xdr:to>
      <xdr:col>46</xdr:col>
      <xdr:colOff>38100</xdr:colOff>
      <xdr:row>56</xdr:row>
      <xdr:rowOff>83591</xdr:rowOff>
    </xdr:to>
    <xdr:sp macro="" textlink="">
      <xdr:nvSpPr>
        <xdr:cNvPr id="375" name="楕円 374"/>
        <xdr:cNvSpPr/>
      </xdr:nvSpPr>
      <xdr:spPr>
        <a:xfrm>
          <a:off x="8699500" y="95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100118</xdr:rowOff>
    </xdr:from>
    <xdr:ext cx="534377" cy="259045"/>
    <xdr:sp macro="" textlink="">
      <xdr:nvSpPr>
        <xdr:cNvPr id="376" name="テキスト ボックス 375"/>
        <xdr:cNvSpPr txBox="1"/>
      </xdr:nvSpPr>
      <xdr:spPr>
        <a:xfrm>
          <a:off x="8483111" y="93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25406</xdr:rowOff>
    </xdr:from>
    <xdr:to>
      <xdr:col>41</xdr:col>
      <xdr:colOff>101600</xdr:colOff>
      <xdr:row>56</xdr:row>
      <xdr:rowOff>127006</xdr:rowOff>
    </xdr:to>
    <xdr:sp macro="" textlink="">
      <xdr:nvSpPr>
        <xdr:cNvPr id="377" name="楕円 376"/>
        <xdr:cNvSpPr/>
      </xdr:nvSpPr>
      <xdr:spPr>
        <a:xfrm>
          <a:off x="7810500" y="96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143533</xdr:rowOff>
    </xdr:from>
    <xdr:ext cx="534377" cy="259045"/>
    <xdr:sp macro="" textlink="">
      <xdr:nvSpPr>
        <xdr:cNvPr id="378" name="テキスト ボックス 377"/>
        <xdr:cNvSpPr txBox="1"/>
      </xdr:nvSpPr>
      <xdr:spPr>
        <a:xfrm>
          <a:off x="7594111" y="94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20453</xdr:rowOff>
    </xdr:from>
    <xdr:to>
      <xdr:col>36</xdr:col>
      <xdr:colOff>165100</xdr:colOff>
      <xdr:row>56</xdr:row>
      <xdr:rowOff>122053</xdr:rowOff>
    </xdr:to>
    <xdr:sp macro="" textlink="">
      <xdr:nvSpPr>
        <xdr:cNvPr id="379" name="楕円 378"/>
        <xdr:cNvSpPr/>
      </xdr:nvSpPr>
      <xdr:spPr>
        <a:xfrm>
          <a:off x="6921500" y="96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138580</xdr:rowOff>
    </xdr:from>
    <xdr:ext cx="534377" cy="259045"/>
    <xdr:sp macro="" textlink="">
      <xdr:nvSpPr>
        <xdr:cNvPr id="380" name="テキスト ボックス 379"/>
        <xdr:cNvSpPr txBox="1"/>
      </xdr:nvSpPr>
      <xdr:spPr>
        <a:xfrm>
          <a:off x="6705111" y="93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164571</xdr:rowOff>
    </xdr:from>
    <xdr:to>
      <xdr:col>55</xdr:col>
      <xdr:colOff>0</xdr:colOff>
      <xdr:row>76</xdr:row>
      <xdr:rowOff>13467</xdr:rowOff>
    </xdr:to>
    <xdr:cxnSp macro="">
      <xdr:nvCxnSpPr>
        <xdr:cNvPr id="407" name="直線コネクタ 406"/>
        <xdr:cNvCxnSpPr/>
      </xdr:nvCxnSpPr>
      <xdr:spPr>
        <a:xfrm flipV="1">
          <a:off x="9639300" y="13023321"/>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104313</xdr:rowOff>
    </xdr:from>
    <xdr:to>
      <xdr:col>50</xdr:col>
      <xdr:colOff>114300</xdr:colOff>
      <xdr:row>76</xdr:row>
      <xdr:rowOff>13467</xdr:rowOff>
    </xdr:to>
    <xdr:cxnSp macro="">
      <xdr:nvCxnSpPr>
        <xdr:cNvPr id="410" name="直線コネクタ 409"/>
        <xdr:cNvCxnSpPr/>
      </xdr:nvCxnSpPr>
      <xdr:spPr>
        <a:xfrm>
          <a:off x="8750300" y="12963063"/>
          <a:ext cx="8890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104313</xdr:rowOff>
    </xdr:from>
    <xdr:to>
      <xdr:col>45</xdr:col>
      <xdr:colOff>177800</xdr:colOff>
      <xdr:row>77</xdr:row>
      <xdr:rowOff>88447</xdr:rowOff>
    </xdr:to>
    <xdr:cxnSp macro="">
      <xdr:nvCxnSpPr>
        <xdr:cNvPr id="413" name="直線コネクタ 412"/>
        <xdr:cNvCxnSpPr/>
      </xdr:nvCxnSpPr>
      <xdr:spPr>
        <a:xfrm flipV="1">
          <a:off x="7861300" y="12963063"/>
          <a:ext cx="889000" cy="32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88447</xdr:rowOff>
    </xdr:from>
    <xdr:to>
      <xdr:col>41</xdr:col>
      <xdr:colOff>50800</xdr:colOff>
      <xdr:row>77</xdr:row>
      <xdr:rowOff>121115</xdr:rowOff>
    </xdr:to>
    <xdr:cxnSp macro="">
      <xdr:nvCxnSpPr>
        <xdr:cNvPr id="416" name="直線コネクタ 415"/>
        <xdr:cNvCxnSpPr/>
      </xdr:nvCxnSpPr>
      <xdr:spPr>
        <a:xfrm flipV="1">
          <a:off x="6972300" y="13290097"/>
          <a:ext cx="889000" cy="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113771</xdr:rowOff>
    </xdr:from>
    <xdr:to>
      <xdr:col>55</xdr:col>
      <xdr:colOff>50800</xdr:colOff>
      <xdr:row>76</xdr:row>
      <xdr:rowOff>43921</xdr:rowOff>
    </xdr:to>
    <xdr:sp macro="" textlink="">
      <xdr:nvSpPr>
        <xdr:cNvPr id="426" name="楕円 425"/>
        <xdr:cNvSpPr/>
      </xdr:nvSpPr>
      <xdr:spPr>
        <a:xfrm>
          <a:off x="10426700" y="1297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92198</xdr:rowOff>
    </xdr:from>
    <xdr:ext cx="534377" cy="259045"/>
    <xdr:sp macro="" textlink="">
      <xdr:nvSpPr>
        <xdr:cNvPr id="427" name="商工費該当値テキスト"/>
        <xdr:cNvSpPr txBox="1"/>
      </xdr:nvSpPr>
      <xdr:spPr>
        <a:xfrm>
          <a:off x="10528300" y="1295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134117</xdr:rowOff>
    </xdr:from>
    <xdr:to>
      <xdr:col>50</xdr:col>
      <xdr:colOff>165100</xdr:colOff>
      <xdr:row>76</xdr:row>
      <xdr:rowOff>64267</xdr:rowOff>
    </xdr:to>
    <xdr:sp macro="" textlink="">
      <xdr:nvSpPr>
        <xdr:cNvPr id="428" name="楕円 427"/>
        <xdr:cNvSpPr/>
      </xdr:nvSpPr>
      <xdr:spPr>
        <a:xfrm>
          <a:off x="9588500" y="129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55394</xdr:rowOff>
    </xdr:from>
    <xdr:ext cx="534377" cy="259045"/>
    <xdr:sp macro="" textlink="">
      <xdr:nvSpPr>
        <xdr:cNvPr id="429" name="テキスト ボックス 428"/>
        <xdr:cNvSpPr txBox="1"/>
      </xdr:nvSpPr>
      <xdr:spPr>
        <a:xfrm>
          <a:off x="9372111" y="1308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53513</xdr:rowOff>
    </xdr:from>
    <xdr:to>
      <xdr:col>46</xdr:col>
      <xdr:colOff>38100</xdr:colOff>
      <xdr:row>75</xdr:row>
      <xdr:rowOff>155113</xdr:rowOff>
    </xdr:to>
    <xdr:sp macro="" textlink="">
      <xdr:nvSpPr>
        <xdr:cNvPr id="430" name="楕円 429"/>
        <xdr:cNvSpPr/>
      </xdr:nvSpPr>
      <xdr:spPr>
        <a:xfrm>
          <a:off x="8699500" y="129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190</xdr:rowOff>
    </xdr:from>
    <xdr:ext cx="534377" cy="259045"/>
    <xdr:sp macro="" textlink="">
      <xdr:nvSpPr>
        <xdr:cNvPr id="431" name="テキスト ボックス 430"/>
        <xdr:cNvSpPr txBox="1"/>
      </xdr:nvSpPr>
      <xdr:spPr>
        <a:xfrm>
          <a:off x="8483111" y="1268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37647</xdr:rowOff>
    </xdr:from>
    <xdr:to>
      <xdr:col>41</xdr:col>
      <xdr:colOff>101600</xdr:colOff>
      <xdr:row>77</xdr:row>
      <xdr:rowOff>139247</xdr:rowOff>
    </xdr:to>
    <xdr:sp macro="" textlink="">
      <xdr:nvSpPr>
        <xdr:cNvPr id="432" name="楕円 431"/>
        <xdr:cNvSpPr/>
      </xdr:nvSpPr>
      <xdr:spPr>
        <a:xfrm>
          <a:off x="7810500" y="1323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130374</xdr:rowOff>
    </xdr:from>
    <xdr:ext cx="469744" cy="259045"/>
    <xdr:sp macro="" textlink="">
      <xdr:nvSpPr>
        <xdr:cNvPr id="433" name="テキスト ボックス 432"/>
        <xdr:cNvSpPr txBox="1"/>
      </xdr:nvSpPr>
      <xdr:spPr>
        <a:xfrm>
          <a:off x="7626428" y="1333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70315</xdr:rowOff>
    </xdr:from>
    <xdr:to>
      <xdr:col>36</xdr:col>
      <xdr:colOff>165100</xdr:colOff>
      <xdr:row>78</xdr:row>
      <xdr:rowOff>465</xdr:rowOff>
    </xdr:to>
    <xdr:sp macro="" textlink="">
      <xdr:nvSpPr>
        <xdr:cNvPr id="434" name="楕円 433"/>
        <xdr:cNvSpPr/>
      </xdr:nvSpPr>
      <xdr:spPr>
        <a:xfrm>
          <a:off x="6921500" y="132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163042</xdr:rowOff>
    </xdr:from>
    <xdr:ext cx="469744" cy="259045"/>
    <xdr:sp macro="" textlink="">
      <xdr:nvSpPr>
        <xdr:cNvPr id="435" name="テキスト ボックス 434"/>
        <xdr:cNvSpPr txBox="1"/>
      </xdr:nvSpPr>
      <xdr:spPr>
        <a:xfrm>
          <a:off x="6737428" y="1336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19952</xdr:rowOff>
    </xdr:from>
    <xdr:to>
      <xdr:col>55</xdr:col>
      <xdr:colOff>0</xdr:colOff>
      <xdr:row>98</xdr:row>
      <xdr:rowOff>100152</xdr:rowOff>
    </xdr:to>
    <xdr:cxnSp macro="">
      <xdr:nvCxnSpPr>
        <xdr:cNvPr id="465" name="直線コネクタ 464"/>
        <xdr:cNvCxnSpPr/>
      </xdr:nvCxnSpPr>
      <xdr:spPr>
        <a:xfrm>
          <a:off x="9639300" y="16822052"/>
          <a:ext cx="8382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19952</xdr:rowOff>
    </xdr:from>
    <xdr:to>
      <xdr:col>50</xdr:col>
      <xdr:colOff>114300</xdr:colOff>
      <xdr:row>98</xdr:row>
      <xdr:rowOff>118935</xdr:rowOff>
    </xdr:to>
    <xdr:cxnSp macro="">
      <xdr:nvCxnSpPr>
        <xdr:cNvPr id="468" name="直線コネクタ 467"/>
        <xdr:cNvCxnSpPr/>
      </xdr:nvCxnSpPr>
      <xdr:spPr>
        <a:xfrm flipV="1">
          <a:off x="8750300" y="16822052"/>
          <a:ext cx="889000" cy="9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118935</xdr:rowOff>
    </xdr:from>
    <xdr:to>
      <xdr:col>45</xdr:col>
      <xdr:colOff>177800</xdr:colOff>
      <xdr:row>99</xdr:row>
      <xdr:rowOff>31344</xdr:rowOff>
    </xdr:to>
    <xdr:cxnSp macro="">
      <xdr:nvCxnSpPr>
        <xdr:cNvPr id="471" name="直線コネクタ 470"/>
        <xdr:cNvCxnSpPr/>
      </xdr:nvCxnSpPr>
      <xdr:spPr>
        <a:xfrm flipV="1">
          <a:off x="7861300" y="16921035"/>
          <a:ext cx="889000" cy="8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134226</xdr:rowOff>
    </xdr:from>
    <xdr:to>
      <xdr:col>41</xdr:col>
      <xdr:colOff>50800</xdr:colOff>
      <xdr:row>99</xdr:row>
      <xdr:rowOff>31344</xdr:rowOff>
    </xdr:to>
    <xdr:cxnSp macro="">
      <xdr:nvCxnSpPr>
        <xdr:cNvPr id="474" name="直線コネクタ 473"/>
        <xdr:cNvCxnSpPr/>
      </xdr:nvCxnSpPr>
      <xdr:spPr>
        <a:xfrm>
          <a:off x="6972300" y="16936326"/>
          <a:ext cx="889000" cy="6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49352</xdr:rowOff>
    </xdr:from>
    <xdr:to>
      <xdr:col>55</xdr:col>
      <xdr:colOff>50800</xdr:colOff>
      <xdr:row>98</xdr:row>
      <xdr:rowOff>150952</xdr:rowOff>
    </xdr:to>
    <xdr:sp macro="" textlink="">
      <xdr:nvSpPr>
        <xdr:cNvPr id="484" name="楕円 483"/>
        <xdr:cNvSpPr/>
      </xdr:nvSpPr>
      <xdr:spPr>
        <a:xfrm>
          <a:off x="10426700" y="1685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135729</xdr:rowOff>
    </xdr:from>
    <xdr:ext cx="534377" cy="259045"/>
    <xdr:sp macro="" textlink="">
      <xdr:nvSpPr>
        <xdr:cNvPr id="485" name="土木費該当値テキスト"/>
        <xdr:cNvSpPr txBox="1"/>
      </xdr:nvSpPr>
      <xdr:spPr>
        <a:xfrm>
          <a:off x="10528300" y="167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140602</xdr:rowOff>
    </xdr:from>
    <xdr:to>
      <xdr:col>50</xdr:col>
      <xdr:colOff>165100</xdr:colOff>
      <xdr:row>98</xdr:row>
      <xdr:rowOff>70752</xdr:rowOff>
    </xdr:to>
    <xdr:sp macro="" textlink="">
      <xdr:nvSpPr>
        <xdr:cNvPr id="486" name="楕円 485"/>
        <xdr:cNvSpPr/>
      </xdr:nvSpPr>
      <xdr:spPr>
        <a:xfrm>
          <a:off x="9588500" y="167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61879</xdr:rowOff>
    </xdr:from>
    <xdr:ext cx="534377" cy="259045"/>
    <xdr:sp macro="" textlink="">
      <xdr:nvSpPr>
        <xdr:cNvPr id="487" name="テキスト ボックス 486"/>
        <xdr:cNvSpPr txBox="1"/>
      </xdr:nvSpPr>
      <xdr:spPr>
        <a:xfrm>
          <a:off x="9372111" y="168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68135</xdr:rowOff>
    </xdr:from>
    <xdr:to>
      <xdr:col>46</xdr:col>
      <xdr:colOff>38100</xdr:colOff>
      <xdr:row>98</xdr:row>
      <xdr:rowOff>169735</xdr:rowOff>
    </xdr:to>
    <xdr:sp macro="" textlink="">
      <xdr:nvSpPr>
        <xdr:cNvPr id="488" name="楕円 487"/>
        <xdr:cNvSpPr/>
      </xdr:nvSpPr>
      <xdr:spPr>
        <a:xfrm>
          <a:off x="8699500" y="168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160862</xdr:rowOff>
    </xdr:from>
    <xdr:ext cx="534377" cy="259045"/>
    <xdr:sp macro="" textlink="">
      <xdr:nvSpPr>
        <xdr:cNvPr id="489" name="テキスト ボックス 488"/>
        <xdr:cNvSpPr txBox="1"/>
      </xdr:nvSpPr>
      <xdr:spPr>
        <a:xfrm>
          <a:off x="8483111" y="1696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151994</xdr:rowOff>
    </xdr:from>
    <xdr:to>
      <xdr:col>41</xdr:col>
      <xdr:colOff>101600</xdr:colOff>
      <xdr:row>99</xdr:row>
      <xdr:rowOff>82144</xdr:rowOff>
    </xdr:to>
    <xdr:sp macro="" textlink="">
      <xdr:nvSpPr>
        <xdr:cNvPr id="490" name="楕円 489"/>
        <xdr:cNvSpPr/>
      </xdr:nvSpPr>
      <xdr:spPr>
        <a:xfrm>
          <a:off x="7810500" y="169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73271</xdr:rowOff>
    </xdr:from>
    <xdr:ext cx="534377" cy="259045"/>
    <xdr:sp macro="" textlink="">
      <xdr:nvSpPr>
        <xdr:cNvPr id="491" name="テキスト ボックス 490"/>
        <xdr:cNvSpPr txBox="1"/>
      </xdr:nvSpPr>
      <xdr:spPr>
        <a:xfrm>
          <a:off x="7594111" y="1704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83426</xdr:rowOff>
    </xdr:from>
    <xdr:to>
      <xdr:col>36</xdr:col>
      <xdr:colOff>165100</xdr:colOff>
      <xdr:row>99</xdr:row>
      <xdr:rowOff>13576</xdr:rowOff>
    </xdr:to>
    <xdr:sp macro="" textlink="">
      <xdr:nvSpPr>
        <xdr:cNvPr id="492" name="楕円 491"/>
        <xdr:cNvSpPr/>
      </xdr:nvSpPr>
      <xdr:spPr>
        <a:xfrm>
          <a:off x="6921500" y="168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4703</xdr:rowOff>
    </xdr:from>
    <xdr:ext cx="534377" cy="259045"/>
    <xdr:sp macro="" textlink="">
      <xdr:nvSpPr>
        <xdr:cNvPr id="493" name="テキスト ボックス 492"/>
        <xdr:cNvSpPr txBox="1"/>
      </xdr:nvSpPr>
      <xdr:spPr>
        <a:xfrm>
          <a:off x="6705111" y="1697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60757</xdr:rowOff>
    </xdr:from>
    <xdr:to>
      <xdr:col>85</xdr:col>
      <xdr:colOff>127000</xdr:colOff>
      <xdr:row>37</xdr:row>
      <xdr:rowOff>81712</xdr:rowOff>
    </xdr:to>
    <xdr:cxnSp macro="">
      <xdr:nvCxnSpPr>
        <xdr:cNvPr id="523" name="直線コネクタ 522"/>
        <xdr:cNvCxnSpPr/>
      </xdr:nvCxnSpPr>
      <xdr:spPr>
        <a:xfrm flipV="1">
          <a:off x="15481300" y="6404407"/>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57480</xdr:rowOff>
    </xdr:from>
    <xdr:to>
      <xdr:col>81</xdr:col>
      <xdr:colOff>50800</xdr:colOff>
      <xdr:row>37</xdr:row>
      <xdr:rowOff>81712</xdr:rowOff>
    </xdr:to>
    <xdr:cxnSp macro="">
      <xdr:nvCxnSpPr>
        <xdr:cNvPr id="526" name="直線コネクタ 525"/>
        <xdr:cNvCxnSpPr/>
      </xdr:nvCxnSpPr>
      <xdr:spPr>
        <a:xfrm>
          <a:off x="14592300" y="6401130"/>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57480</xdr:rowOff>
    </xdr:from>
    <xdr:to>
      <xdr:col>76</xdr:col>
      <xdr:colOff>114300</xdr:colOff>
      <xdr:row>37</xdr:row>
      <xdr:rowOff>80073</xdr:rowOff>
    </xdr:to>
    <xdr:cxnSp macro="">
      <xdr:nvCxnSpPr>
        <xdr:cNvPr id="529" name="直線コネクタ 528"/>
        <xdr:cNvCxnSpPr/>
      </xdr:nvCxnSpPr>
      <xdr:spPr>
        <a:xfrm flipV="1">
          <a:off x="13703300" y="6401130"/>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80073</xdr:rowOff>
    </xdr:from>
    <xdr:to>
      <xdr:col>71</xdr:col>
      <xdr:colOff>177800</xdr:colOff>
      <xdr:row>37</xdr:row>
      <xdr:rowOff>116231</xdr:rowOff>
    </xdr:to>
    <xdr:cxnSp macro="">
      <xdr:nvCxnSpPr>
        <xdr:cNvPr id="532" name="直線コネクタ 531"/>
        <xdr:cNvCxnSpPr/>
      </xdr:nvCxnSpPr>
      <xdr:spPr>
        <a:xfrm flipV="1">
          <a:off x="12814300" y="6423723"/>
          <a:ext cx="889000" cy="3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xdr:rowOff>
    </xdr:from>
    <xdr:to>
      <xdr:col>85</xdr:col>
      <xdr:colOff>177800</xdr:colOff>
      <xdr:row>37</xdr:row>
      <xdr:rowOff>111557</xdr:rowOff>
    </xdr:to>
    <xdr:sp macro="" textlink="">
      <xdr:nvSpPr>
        <xdr:cNvPr id="542" name="楕円 541"/>
        <xdr:cNvSpPr/>
      </xdr:nvSpPr>
      <xdr:spPr>
        <a:xfrm>
          <a:off x="16268700" y="63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159834</xdr:rowOff>
    </xdr:from>
    <xdr:ext cx="534377" cy="259045"/>
    <xdr:sp macro="" textlink="">
      <xdr:nvSpPr>
        <xdr:cNvPr id="543" name="消防費該当値テキスト"/>
        <xdr:cNvSpPr txBox="1"/>
      </xdr:nvSpPr>
      <xdr:spPr>
        <a:xfrm>
          <a:off x="16370300" y="633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30912</xdr:rowOff>
    </xdr:from>
    <xdr:to>
      <xdr:col>81</xdr:col>
      <xdr:colOff>101600</xdr:colOff>
      <xdr:row>37</xdr:row>
      <xdr:rowOff>132512</xdr:rowOff>
    </xdr:to>
    <xdr:sp macro="" textlink="">
      <xdr:nvSpPr>
        <xdr:cNvPr id="544" name="楕円 543"/>
        <xdr:cNvSpPr/>
      </xdr:nvSpPr>
      <xdr:spPr>
        <a:xfrm>
          <a:off x="15430500" y="63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123639</xdr:rowOff>
    </xdr:from>
    <xdr:ext cx="534377" cy="259045"/>
    <xdr:sp macro="" textlink="">
      <xdr:nvSpPr>
        <xdr:cNvPr id="545" name="テキスト ボックス 544"/>
        <xdr:cNvSpPr txBox="1"/>
      </xdr:nvSpPr>
      <xdr:spPr>
        <a:xfrm>
          <a:off x="15214111" y="64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6680</xdr:rowOff>
    </xdr:from>
    <xdr:to>
      <xdr:col>76</xdr:col>
      <xdr:colOff>165100</xdr:colOff>
      <xdr:row>37</xdr:row>
      <xdr:rowOff>108280</xdr:rowOff>
    </xdr:to>
    <xdr:sp macro="" textlink="">
      <xdr:nvSpPr>
        <xdr:cNvPr id="546" name="楕円 545"/>
        <xdr:cNvSpPr/>
      </xdr:nvSpPr>
      <xdr:spPr>
        <a:xfrm>
          <a:off x="14541500" y="63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99407</xdr:rowOff>
    </xdr:from>
    <xdr:ext cx="534377" cy="259045"/>
    <xdr:sp macro="" textlink="">
      <xdr:nvSpPr>
        <xdr:cNvPr id="547" name="テキスト ボックス 546"/>
        <xdr:cNvSpPr txBox="1"/>
      </xdr:nvSpPr>
      <xdr:spPr>
        <a:xfrm>
          <a:off x="14325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29273</xdr:rowOff>
    </xdr:from>
    <xdr:to>
      <xdr:col>72</xdr:col>
      <xdr:colOff>38100</xdr:colOff>
      <xdr:row>37</xdr:row>
      <xdr:rowOff>130873</xdr:rowOff>
    </xdr:to>
    <xdr:sp macro="" textlink="">
      <xdr:nvSpPr>
        <xdr:cNvPr id="548" name="楕円 547"/>
        <xdr:cNvSpPr/>
      </xdr:nvSpPr>
      <xdr:spPr>
        <a:xfrm>
          <a:off x="13652500" y="63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122000</xdr:rowOff>
    </xdr:from>
    <xdr:ext cx="534377" cy="259045"/>
    <xdr:sp macro="" textlink="">
      <xdr:nvSpPr>
        <xdr:cNvPr id="549" name="テキスト ボックス 548"/>
        <xdr:cNvSpPr txBox="1"/>
      </xdr:nvSpPr>
      <xdr:spPr>
        <a:xfrm>
          <a:off x="13436111" y="64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65431</xdr:rowOff>
    </xdr:from>
    <xdr:to>
      <xdr:col>67</xdr:col>
      <xdr:colOff>101600</xdr:colOff>
      <xdr:row>37</xdr:row>
      <xdr:rowOff>167030</xdr:rowOff>
    </xdr:to>
    <xdr:sp macro="" textlink="">
      <xdr:nvSpPr>
        <xdr:cNvPr id="550" name="楕円 549"/>
        <xdr:cNvSpPr/>
      </xdr:nvSpPr>
      <xdr:spPr>
        <a:xfrm>
          <a:off x="12763500" y="64090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158157</xdr:rowOff>
    </xdr:from>
    <xdr:ext cx="534377" cy="259045"/>
    <xdr:sp macro="" textlink="">
      <xdr:nvSpPr>
        <xdr:cNvPr id="551" name="テキスト ボックス 550"/>
        <xdr:cNvSpPr txBox="1"/>
      </xdr:nvSpPr>
      <xdr:spPr>
        <a:xfrm>
          <a:off x="12547111" y="65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40525</xdr:rowOff>
    </xdr:from>
    <xdr:to>
      <xdr:col>85</xdr:col>
      <xdr:colOff>127000</xdr:colOff>
      <xdr:row>58</xdr:row>
      <xdr:rowOff>2718</xdr:rowOff>
    </xdr:to>
    <xdr:cxnSp macro="">
      <xdr:nvCxnSpPr>
        <xdr:cNvPr id="581" name="直線コネクタ 580"/>
        <xdr:cNvCxnSpPr/>
      </xdr:nvCxnSpPr>
      <xdr:spPr>
        <a:xfrm flipV="1">
          <a:off x="15481300" y="9813175"/>
          <a:ext cx="838200" cy="1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131102</xdr:rowOff>
    </xdr:from>
    <xdr:to>
      <xdr:col>81</xdr:col>
      <xdr:colOff>50800</xdr:colOff>
      <xdr:row>58</xdr:row>
      <xdr:rowOff>2718</xdr:rowOff>
    </xdr:to>
    <xdr:cxnSp macro="">
      <xdr:nvCxnSpPr>
        <xdr:cNvPr id="584" name="直線コネクタ 583"/>
        <xdr:cNvCxnSpPr/>
      </xdr:nvCxnSpPr>
      <xdr:spPr>
        <a:xfrm>
          <a:off x="14592300" y="9732302"/>
          <a:ext cx="889000" cy="2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131102</xdr:rowOff>
    </xdr:from>
    <xdr:to>
      <xdr:col>76</xdr:col>
      <xdr:colOff>114300</xdr:colOff>
      <xdr:row>57</xdr:row>
      <xdr:rowOff>169787</xdr:rowOff>
    </xdr:to>
    <xdr:cxnSp macro="">
      <xdr:nvCxnSpPr>
        <xdr:cNvPr id="587" name="直線コネクタ 586"/>
        <xdr:cNvCxnSpPr/>
      </xdr:nvCxnSpPr>
      <xdr:spPr>
        <a:xfrm flipV="1">
          <a:off x="13703300" y="9732302"/>
          <a:ext cx="889000" cy="2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169787</xdr:rowOff>
    </xdr:from>
    <xdr:to>
      <xdr:col>71</xdr:col>
      <xdr:colOff>177800</xdr:colOff>
      <xdr:row>58</xdr:row>
      <xdr:rowOff>125438</xdr:rowOff>
    </xdr:to>
    <xdr:cxnSp macro="">
      <xdr:nvCxnSpPr>
        <xdr:cNvPr id="590" name="直線コネクタ 589"/>
        <xdr:cNvCxnSpPr/>
      </xdr:nvCxnSpPr>
      <xdr:spPr>
        <a:xfrm flipV="1">
          <a:off x="12814300" y="9942437"/>
          <a:ext cx="8890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161175</xdr:rowOff>
    </xdr:from>
    <xdr:to>
      <xdr:col>85</xdr:col>
      <xdr:colOff>177800</xdr:colOff>
      <xdr:row>57</xdr:row>
      <xdr:rowOff>91325</xdr:rowOff>
    </xdr:to>
    <xdr:sp macro="" textlink="">
      <xdr:nvSpPr>
        <xdr:cNvPr id="600" name="楕円 599"/>
        <xdr:cNvSpPr/>
      </xdr:nvSpPr>
      <xdr:spPr>
        <a:xfrm>
          <a:off x="16268700" y="97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139602</xdr:rowOff>
    </xdr:from>
    <xdr:ext cx="534377" cy="259045"/>
    <xdr:sp macro="" textlink="">
      <xdr:nvSpPr>
        <xdr:cNvPr id="601" name="教育費該当値テキスト"/>
        <xdr:cNvSpPr txBox="1"/>
      </xdr:nvSpPr>
      <xdr:spPr>
        <a:xfrm>
          <a:off x="16370300" y="97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123368</xdr:rowOff>
    </xdr:from>
    <xdr:to>
      <xdr:col>81</xdr:col>
      <xdr:colOff>101600</xdr:colOff>
      <xdr:row>58</xdr:row>
      <xdr:rowOff>53518</xdr:rowOff>
    </xdr:to>
    <xdr:sp macro="" textlink="">
      <xdr:nvSpPr>
        <xdr:cNvPr id="602" name="楕円 601"/>
        <xdr:cNvSpPr/>
      </xdr:nvSpPr>
      <xdr:spPr>
        <a:xfrm>
          <a:off x="15430500" y="98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44645</xdr:rowOff>
    </xdr:from>
    <xdr:ext cx="534377" cy="259045"/>
    <xdr:sp macro="" textlink="">
      <xdr:nvSpPr>
        <xdr:cNvPr id="603" name="テキスト ボックス 602"/>
        <xdr:cNvSpPr txBox="1"/>
      </xdr:nvSpPr>
      <xdr:spPr>
        <a:xfrm>
          <a:off x="15214111" y="998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80302</xdr:rowOff>
    </xdr:from>
    <xdr:to>
      <xdr:col>76</xdr:col>
      <xdr:colOff>165100</xdr:colOff>
      <xdr:row>57</xdr:row>
      <xdr:rowOff>10452</xdr:rowOff>
    </xdr:to>
    <xdr:sp macro="" textlink="">
      <xdr:nvSpPr>
        <xdr:cNvPr id="604" name="楕円 603"/>
        <xdr:cNvSpPr/>
      </xdr:nvSpPr>
      <xdr:spPr>
        <a:xfrm>
          <a:off x="14541500" y="96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26979</xdr:rowOff>
    </xdr:from>
    <xdr:ext cx="534377" cy="259045"/>
    <xdr:sp macro="" textlink="">
      <xdr:nvSpPr>
        <xdr:cNvPr id="605" name="テキスト ボックス 604"/>
        <xdr:cNvSpPr txBox="1"/>
      </xdr:nvSpPr>
      <xdr:spPr>
        <a:xfrm>
          <a:off x="14325111" y="945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118987</xdr:rowOff>
    </xdr:from>
    <xdr:to>
      <xdr:col>72</xdr:col>
      <xdr:colOff>38100</xdr:colOff>
      <xdr:row>58</xdr:row>
      <xdr:rowOff>49137</xdr:rowOff>
    </xdr:to>
    <xdr:sp macro="" textlink="">
      <xdr:nvSpPr>
        <xdr:cNvPr id="606" name="楕円 605"/>
        <xdr:cNvSpPr/>
      </xdr:nvSpPr>
      <xdr:spPr>
        <a:xfrm>
          <a:off x="13652500" y="98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40264</xdr:rowOff>
    </xdr:from>
    <xdr:ext cx="534377" cy="259045"/>
    <xdr:sp macro="" textlink="">
      <xdr:nvSpPr>
        <xdr:cNvPr id="607" name="テキスト ボックス 606"/>
        <xdr:cNvSpPr txBox="1"/>
      </xdr:nvSpPr>
      <xdr:spPr>
        <a:xfrm>
          <a:off x="13436111" y="99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74638</xdr:rowOff>
    </xdr:from>
    <xdr:to>
      <xdr:col>67</xdr:col>
      <xdr:colOff>101600</xdr:colOff>
      <xdr:row>59</xdr:row>
      <xdr:rowOff>4788</xdr:rowOff>
    </xdr:to>
    <xdr:sp macro="" textlink="">
      <xdr:nvSpPr>
        <xdr:cNvPr id="608" name="楕円 607"/>
        <xdr:cNvSpPr/>
      </xdr:nvSpPr>
      <xdr:spPr>
        <a:xfrm>
          <a:off x="12763500" y="1001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167365</xdr:rowOff>
    </xdr:from>
    <xdr:ext cx="534377" cy="259045"/>
    <xdr:sp macro="" textlink="">
      <xdr:nvSpPr>
        <xdr:cNvPr id="609" name="テキスト ボックス 608"/>
        <xdr:cNvSpPr txBox="1"/>
      </xdr:nvSpPr>
      <xdr:spPr>
        <a:xfrm>
          <a:off x="12547111" y="1011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136500</xdr:rowOff>
    </xdr:from>
    <xdr:to>
      <xdr:col>85</xdr:col>
      <xdr:colOff>127000</xdr:colOff>
      <xdr:row>78</xdr:row>
      <xdr:rowOff>138419</xdr:rowOff>
    </xdr:to>
    <xdr:cxnSp macro="">
      <xdr:nvCxnSpPr>
        <xdr:cNvPr id="636" name="直線コネクタ 635"/>
        <xdr:cNvCxnSpPr/>
      </xdr:nvCxnSpPr>
      <xdr:spPr>
        <a:xfrm>
          <a:off x="15481300" y="13509600"/>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136500</xdr:rowOff>
    </xdr:from>
    <xdr:to>
      <xdr:col>81</xdr:col>
      <xdr:colOff>50800</xdr:colOff>
      <xdr:row>78</xdr:row>
      <xdr:rowOff>139334</xdr:rowOff>
    </xdr:to>
    <xdr:cxnSp macro="">
      <xdr:nvCxnSpPr>
        <xdr:cNvPr id="639" name="直線コネクタ 638"/>
        <xdr:cNvCxnSpPr/>
      </xdr:nvCxnSpPr>
      <xdr:spPr>
        <a:xfrm flipV="1">
          <a:off x="14592300" y="13509600"/>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130418</xdr:rowOff>
    </xdr:from>
    <xdr:to>
      <xdr:col>76</xdr:col>
      <xdr:colOff>114300</xdr:colOff>
      <xdr:row>78</xdr:row>
      <xdr:rowOff>139334</xdr:rowOff>
    </xdr:to>
    <xdr:cxnSp macro="">
      <xdr:nvCxnSpPr>
        <xdr:cNvPr id="642" name="直線コネクタ 641"/>
        <xdr:cNvCxnSpPr/>
      </xdr:nvCxnSpPr>
      <xdr:spPr>
        <a:xfrm>
          <a:off x="13703300" y="13503518"/>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130418</xdr:rowOff>
    </xdr:from>
    <xdr:to>
      <xdr:col>71</xdr:col>
      <xdr:colOff>177800</xdr:colOff>
      <xdr:row>78</xdr:row>
      <xdr:rowOff>130418</xdr:rowOff>
    </xdr:to>
    <xdr:cxnSp macro="">
      <xdr:nvCxnSpPr>
        <xdr:cNvPr id="645" name="直線コネクタ 644"/>
        <xdr:cNvCxnSpPr/>
      </xdr:nvCxnSpPr>
      <xdr:spPr>
        <a:xfrm>
          <a:off x="12814300" y="135035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87619</xdr:rowOff>
    </xdr:from>
    <xdr:to>
      <xdr:col>85</xdr:col>
      <xdr:colOff>177800</xdr:colOff>
      <xdr:row>79</xdr:row>
      <xdr:rowOff>17769</xdr:rowOff>
    </xdr:to>
    <xdr:sp macro="" textlink="">
      <xdr:nvSpPr>
        <xdr:cNvPr id="655" name="楕円 654"/>
        <xdr:cNvSpPr/>
      </xdr:nvSpPr>
      <xdr:spPr>
        <a:xfrm>
          <a:off x="16268700" y="134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2546</xdr:rowOff>
    </xdr:from>
    <xdr:ext cx="313932" cy="259045"/>
    <xdr:sp macro="" textlink="">
      <xdr:nvSpPr>
        <xdr:cNvPr id="656" name="災害復旧費該当値テキスト"/>
        <xdr:cNvSpPr txBox="1"/>
      </xdr:nvSpPr>
      <xdr:spPr>
        <a:xfrm>
          <a:off x="16370300" y="13375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85700</xdr:rowOff>
    </xdr:from>
    <xdr:to>
      <xdr:col>81</xdr:col>
      <xdr:colOff>101600</xdr:colOff>
      <xdr:row>79</xdr:row>
      <xdr:rowOff>15850</xdr:rowOff>
    </xdr:to>
    <xdr:sp macro="" textlink="">
      <xdr:nvSpPr>
        <xdr:cNvPr id="657" name="楕円 656"/>
        <xdr:cNvSpPr/>
      </xdr:nvSpPr>
      <xdr:spPr>
        <a:xfrm>
          <a:off x="15430500" y="134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6977</xdr:rowOff>
    </xdr:from>
    <xdr:ext cx="313932" cy="259045"/>
    <xdr:sp macro="" textlink="">
      <xdr:nvSpPr>
        <xdr:cNvPr id="658" name="テキスト ボックス 657"/>
        <xdr:cNvSpPr txBox="1"/>
      </xdr:nvSpPr>
      <xdr:spPr>
        <a:xfrm>
          <a:off x="15324333" y="1355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88534</xdr:rowOff>
    </xdr:from>
    <xdr:to>
      <xdr:col>76</xdr:col>
      <xdr:colOff>165100</xdr:colOff>
      <xdr:row>79</xdr:row>
      <xdr:rowOff>18684</xdr:rowOff>
    </xdr:to>
    <xdr:sp macro="" textlink="">
      <xdr:nvSpPr>
        <xdr:cNvPr id="659" name="楕円 658"/>
        <xdr:cNvSpPr/>
      </xdr:nvSpPr>
      <xdr:spPr>
        <a:xfrm>
          <a:off x="14541500" y="134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9811</xdr:rowOff>
    </xdr:from>
    <xdr:ext cx="249299" cy="259045"/>
    <xdr:sp macro="" textlink="">
      <xdr:nvSpPr>
        <xdr:cNvPr id="660" name="テキスト ボックス 659"/>
        <xdr:cNvSpPr txBox="1"/>
      </xdr:nvSpPr>
      <xdr:spPr>
        <a:xfrm>
          <a:off x="14467650" y="135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79618</xdr:rowOff>
    </xdr:from>
    <xdr:to>
      <xdr:col>72</xdr:col>
      <xdr:colOff>38100</xdr:colOff>
      <xdr:row>79</xdr:row>
      <xdr:rowOff>9768</xdr:rowOff>
    </xdr:to>
    <xdr:sp macro="" textlink="">
      <xdr:nvSpPr>
        <xdr:cNvPr id="661" name="楕円 660"/>
        <xdr:cNvSpPr/>
      </xdr:nvSpPr>
      <xdr:spPr>
        <a:xfrm>
          <a:off x="13652500" y="134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895</xdr:rowOff>
    </xdr:from>
    <xdr:ext cx="378565" cy="259045"/>
    <xdr:sp macro="" textlink="">
      <xdr:nvSpPr>
        <xdr:cNvPr id="662" name="テキスト ボックス 661"/>
        <xdr:cNvSpPr txBox="1"/>
      </xdr:nvSpPr>
      <xdr:spPr>
        <a:xfrm>
          <a:off x="13514017" y="1354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79618</xdr:rowOff>
    </xdr:from>
    <xdr:to>
      <xdr:col>67</xdr:col>
      <xdr:colOff>101600</xdr:colOff>
      <xdr:row>79</xdr:row>
      <xdr:rowOff>9768</xdr:rowOff>
    </xdr:to>
    <xdr:sp macro="" textlink="">
      <xdr:nvSpPr>
        <xdr:cNvPr id="663" name="楕円 662"/>
        <xdr:cNvSpPr/>
      </xdr:nvSpPr>
      <xdr:spPr>
        <a:xfrm>
          <a:off x="12763500" y="134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895</xdr:rowOff>
    </xdr:from>
    <xdr:ext cx="378565" cy="259045"/>
    <xdr:sp macro="" textlink="">
      <xdr:nvSpPr>
        <xdr:cNvPr id="664" name="テキスト ボックス 663"/>
        <xdr:cNvSpPr txBox="1"/>
      </xdr:nvSpPr>
      <xdr:spPr>
        <a:xfrm>
          <a:off x="12625017" y="1354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130163</xdr:rowOff>
    </xdr:from>
    <xdr:to>
      <xdr:col>85</xdr:col>
      <xdr:colOff>127000</xdr:colOff>
      <xdr:row>95</xdr:row>
      <xdr:rowOff>147892</xdr:rowOff>
    </xdr:to>
    <xdr:cxnSp macro="">
      <xdr:nvCxnSpPr>
        <xdr:cNvPr id="693" name="直線コネクタ 692"/>
        <xdr:cNvCxnSpPr/>
      </xdr:nvCxnSpPr>
      <xdr:spPr>
        <a:xfrm flipV="1">
          <a:off x="15481300" y="16417913"/>
          <a:ext cx="8382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147892</xdr:rowOff>
    </xdr:from>
    <xdr:to>
      <xdr:col>81</xdr:col>
      <xdr:colOff>50800</xdr:colOff>
      <xdr:row>96</xdr:row>
      <xdr:rowOff>22746</xdr:rowOff>
    </xdr:to>
    <xdr:cxnSp macro="">
      <xdr:nvCxnSpPr>
        <xdr:cNvPr id="696" name="直線コネクタ 695"/>
        <xdr:cNvCxnSpPr/>
      </xdr:nvCxnSpPr>
      <xdr:spPr>
        <a:xfrm flipV="1">
          <a:off x="14592300" y="16435642"/>
          <a:ext cx="889000" cy="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22746</xdr:rowOff>
    </xdr:from>
    <xdr:to>
      <xdr:col>76</xdr:col>
      <xdr:colOff>114300</xdr:colOff>
      <xdr:row>96</xdr:row>
      <xdr:rowOff>41732</xdr:rowOff>
    </xdr:to>
    <xdr:cxnSp macro="">
      <xdr:nvCxnSpPr>
        <xdr:cNvPr id="699" name="直線コネクタ 698"/>
        <xdr:cNvCxnSpPr/>
      </xdr:nvCxnSpPr>
      <xdr:spPr>
        <a:xfrm flipV="1">
          <a:off x="13703300" y="16481946"/>
          <a:ext cx="889000" cy="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41732</xdr:rowOff>
    </xdr:from>
    <xdr:to>
      <xdr:col>71</xdr:col>
      <xdr:colOff>177800</xdr:colOff>
      <xdr:row>96</xdr:row>
      <xdr:rowOff>75819</xdr:rowOff>
    </xdr:to>
    <xdr:cxnSp macro="">
      <xdr:nvCxnSpPr>
        <xdr:cNvPr id="702" name="直線コネクタ 701"/>
        <xdr:cNvCxnSpPr/>
      </xdr:nvCxnSpPr>
      <xdr:spPr>
        <a:xfrm flipV="1">
          <a:off x="12814300" y="16500932"/>
          <a:ext cx="889000" cy="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79363</xdr:rowOff>
    </xdr:from>
    <xdr:to>
      <xdr:col>85</xdr:col>
      <xdr:colOff>177800</xdr:colOff>
      <xdr:row>96</xdr:row>
      <xdr:rowOff>9513</xdr:rowOff>
    </xdr:to>
    <xdr:sp macro="" textlink="">
      <xdr:nvSpPr>
        <xdr:cNvPr id="712" name="楕円 711"/>
        <xdr:cNvSpPr/>
      </xdr:nvSpPr>
      <xdr:spPr>
        <a:xfrm>
          <a:off x="16268700" y="163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57790</xdr:rowOff>
    </xdr:from>
    <xdr:ext cx="534377" cy="259045"/>
    <xdr:sp macro="" textlink="">
      <xdr:nvSpPr>
        <xdr:cNvPr id="713" name="公債費該当値テキスト"/>
        <xdr:cNvSpPr txBox="1"/>
      </xdr:nvSpPr>
      <xdr:spPr>
        <a:xfrm>
          <a:off x="16370300" y="163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97092</xdr:rowOff>
    </xdr:from>
    <xdr:to>
      <xdr:col>81</xdr:col>
      <xdr:colOff>101600</xdr:colOff>
      <xdr:row>96</xdr:row>
      <xdr:rowOff>27242</xdr:rowOff>
    </xdr:to>
    <xdr:sp macro="" textlink="">
      <xdr:nvSpPr>
        <xdr:cNvPr id="714" name="楕円 713"/>
        <xdr:cNvSpPr/>
      </xdr:nvSpPr>
      <xdr:spPr>
        <a:xfrm>
          <a:off x="15430500" y="163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18369</xdr:rowOff>
    </xdr:from>
    <xdr:ext cx="534377" cy="259045"/>
    <xdr:sp macro="" textlink="">
      <xdr:nvSpPr>
        <xdr:cNvPr id="715" name="テキスト ボックス 714"/>
        <xdr:cNvSpPr txBox="1"/>
      </xdr:nvSpPr>
      <xdr:spPr>
        <a:xfrm>
          <a:off x="15214111" y="164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143396</xdr:rowOff>
    </xdr:from>
    <xdr:to>
      <xdr:col>76</xdr:col>
      <xdr:colOff>165100</xdr:colOff>
      <xdr:row>96</xdr:row>
      <xdr:rowOff>73546</xdr:rowOff>
    </xdr:to>
    <xdr:sp macro="" textlink="">
      <xdr:nvSpPr>
        <xdr:cNvPr id="716" name="楕円 715"/>
        <xdr:cNvSpPr/>
      </xdr:nvSpPr>
      <xdr:spPr>
        <a:xfrm>
          <a:off x="14541500" y="164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64673</xdr:rowOff>
    </xdr:from>
    <xdr:ext cx="534377" cy="259045"/>
    <xdr:sp macro="" textlink="">
      <xdr:nvSpPr>
        <xdr:cNvPr id="717" name="テキスト ボックス 716"/>
        <xdr:cNvSpPr txBox="1"/>
      </xdr:nvSpPr>
      <xdr:spPr>
        <a:xfrm>
          <a:off x="14325111" y="1652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162382</xdr:rowOff>
    </xdr:from>
    <xdr:to>
      <xdr:col>72</xdr:col>
      <xdr:colOff>38100</xdr:colOff>
      <xdr:row>96</xdr:row>
      <xdr:rowOff>92532</xdr:rowOff>
    </xdr:to>
    <xdr:sp macro="" textlink="">
      <xdr:nvSpPr>
        <xdr:cNvPr id="718" name="楕円 717"/>
        <xdr:cNvSpPr/>
      </xdr:nvSpPr>
      <xdr:spPr>
        <a:xfrm>
          <a:off x="13652500" y="164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83659</xdr:rowOff>
    </xdr:from>
    <xdr:ext cx="534377" cy="259045"/>
    <xdr:sp macro="" textlink="">
      <xdr:nvSpPr>
        <xdr:cNvPr id="719" name="テキスト ボックス 718"/>
        <xdr:cNvSpPr txBox="1"/>
      </xdr:nvSpPr>
      <xdr:spPr>
        <a:xfrm>
          <a:off x="13436111" y="1654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25019</xdr:rowOff>
    </xdr:from>
    <xdr:to>
      <xdr:col>67</xdr:col>
      <xdr:colOff>101600</xdr:colOff>
      <xdr:row>96</xdr:row>
      <xdr:rowOff>126619</xdr:rowOff>
    </xdr:to>
    <xdr:sp macro="" textlink="">
      <xdr:nvSpPr>
        <xdr:cNvPr id="720" name="楕円 719"/>
        <xdr:cNvSpPr/>
      </xdr:nvSpPr>
      <xdr:spPr>
        <a:xfrm>
          <a:off x="12763500" y="164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117746</xdr:rowOff>
    </xdr:from>
    <xdr:ext cx="534377" cy="259045"/>
    <xdr:sp macro="" textlink="">
      <xdr:nvSpPr>
        <xdr:cNvPr id="721" name="テキスト ボックス 720"/>
        <xdr:cNvSpPr txBox="1"/>
      </xdr:nvSpPr>
      <xdr:spPr>
        <a:xfrm>
          <a:off x="12547111" y="165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総務費は、ふるさと納税受入増による特産品費や包括業務委託料の増加のため、類似団体平均や全国平均を大幅に上回りました。</a:t>
          </a:r>
          <a:endParaRPr lang="ja-JP" altLang="ja-JP" sz="1400">
            <a:effectLst/>
          </a:endParaRPr>
        </a:p>
        <a:p>
          <a:r>
            <a:rPr kumimoji="1" lang="ja-JP" altLang="ja-JP" sz="1100">
              <a:solidFill>
                <a:schemeClr val="dk1"/>
              </a:solidFill>
              <a:effectLst/>
              <a:latin typeface="+mn-lt"/>
              <a:ea typeface="+mn-ea"/>
              <a:cs typeface="+mn-cs"/>
            </a:rPr>
            <a:t>　農林水産費は、国補正採択により農協育苗施設整備費や東高室地区ほ場整備事業の本格化により前年度より大幅に増となりました。</a:t>
          </a:r>
          <a:endParaRPr lang="ja-JP" altLang="ja-JP" sz="1400">
            <a:effectLst/>
          </a:endParaRPr>
        </a:p>
        <a:p>
          <a:r>
            <a:rPr kumimoji="1" lang="ja-JP" altLang="ja-JP" sz="1100">
              <a:solidFill>
                <a:schemeClr val="dk1"/>
              </a:solidFill>
              <a:effectLst/>
              <a:latin typeface="+mn-lt"/>
              <a:ea typeface="+mn-ea"/>
              <a:cs typeface="+mn-cs"/>
            </a:rPr>
            <a:t>　土木費は、道路整備費の抑制により、類似団体平均や全国平均を下回っています。しかし、自治会等からの道路修繕の要望が増加しており、順次整備を進めていくことから事業費の増が見込まれます。</a:t>
          </a:r>
          <a:endParaRPr lang="ja-JP" altLang="ja-JP" sz="1400">
            <a:effectLst/>
          </a:endParaRPr>
        </a:p>
        <a:p>
          <a:r>
            <a:rPr kumimoji="1" lang="ja-JP" altLang="ja-JP" sz="1100">
              <a:solidFill>
                <a:schemeClr val="dk1"/>
              </a:solidFill>
              <a:effectLst/>
              <a:latin typeface="+mn-lt"/>
              <a:ea typeface="+mn-ea"/>
              <a:cs typeface="+mn-cs"/>
            </a:rPr>
            <a:t>　教育費は、教育施設の新設・更新整備が少なかったことにより、類似団体平均や全国平均を下回りました。今後は小学校統廃合による整備事業が加速していくことから事業費の増が見込まれ、他施設の長寿命化等の更新費等の抑制を図りながら、適正な事業実施に努めていきます。</a:t>
          </a:r>
          <a:endParaRPr lang="ja-JP" altLang="ja-JP" sz="1400">
            <a:effectLst/>
          </a:endParaRPr>
        </a:p>
        <a:p>
          <a:r>
            <a:rPr kumimoji="1" lang="ja-JP" altLang="ja-JP" sz="1100">
              <a:solidFill>
                <a:schemeClr val="dk1"/>
              </a:solidFill>
              <a:effectLst/>
              <a:latin typeface="+mn-lt"/>
              <a:ea typeface="+mn-ea"/>
              <a:cs typeface="+mn-cs"/>
            </a:rPr>
            <a:t>　公債費は、兵庫県平均を下回っていますが、平成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実施した土地開発公社の解散に係る三セク債、教育施設環境整備・耐震化事業にかかる起債に加え、認定こども園整備、給食センターの整備等に係る地方債の償還が新たに始まったことにより、公債費負担が増加傾向にあります。今後も「行財政改革プラン」に基づき、市債発行の抑制を図り、公債費負担の平準化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年度以降のコロナの影響で落ち込んでいた市税収入が回復し約</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億円（過去</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番目）の収入額となりました。また、近年好調であるふるさと納税の受入等により実質単年度収支は約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千万円の黒字、財政調整基金残高は</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億円の増となりました。今後の見通しとして、令和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以降に着手する各種大型事業による一般財源負担の増により厳しい財政運営となることが予測されることから、新たな産業団地開発・企業誘致により、雇用機会の創出を図り、市税収入の増額に努め、「行財政改革プラン」に基づき、投資的経費や公債費および人件費の抑制等により、持続可能な財政基盤の確立を図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水道事業会計は、これまで毎年堅実に資金剰余額を生み出しており、令和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年度の料金改定（</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％減）により経常赤字が発生しました。今後とも「経営戦略」を基に管路・施設の長寿命化、経営の効率化に努めてまいります。</a:t>
          </a:r>
          <a:endParaRPr lang="ja-JP" altLang="ja-JP" sz="1200">
            <a:effectLst/>
          </a:endParaRPr>
        </a:p>
        <a:p>
          <a:r>
            <a:rPr kumimoji="1" lang="ja-JP" altLang="ja-JP" sz="1200">
              <a:solidFill>
                <a:schemeClr val="dk1"/>
              </a:solidFill>
              <a:effectLst/>
              <a:latin typeface="+mn-lt"/>
              <a:ea typeface="+mn-ea"/>
              <a:cs typeface="+mn-cs"/>
            </a:rPr>
            <a:t>　下水道事業会計は、下水道整備にかかる企業債償還金が依然として大きな負担となっていますが、今後も、水洗化の促進や適正な維持管理、施設統廃合による経費の節減、資本費平準化債の活用を図りながら、経営健全化に努めます。</a:t>
          </a:r>
          <a:endParaRPr lang="ja-JP" altLang="ja-JP" sz="1200">
            <a:effectLst/>
          </a:endParaRPr>
        </a:p>
        <a:p>
          <a:r>
            <a:rPr kumimoji="1" lang="ja-JP" altLang="ja-JP" sz="1200">
              <a:solidFill>
                <a:schemeClr val="dk1"/>
              </a:solidFill>
              <a:effectLst/>
              <a:latin typeface="+mn-lt"/>
              <a:ea typeface="+mn-ea"/>
              <a:cs typeface="+mn-cs"/>
            </a:rPr>
            <a:t>　病院事業会計は、令和２年度以降のコロナ関連交付金により収支黒字が続いており資金不足はありません。今後、移転建て替えを予定していることから、更なる経営の健全化に努めます。</a:t>
          </a:r>
          <a:endParaRPr lang="ja-JP" altLang="ja-JP" sz="1200">
            <a:effectLst/>
          </a:endParaRPr>
        </a:p>
        <a:p>
          <a:r>
            <a:rPr kumimoji="1" lang="ja-JP" altLang="ja-JP" sz="1200">
              <a:solidFill>
                <a:schemeClr val="dk1"/>
              </a:solidFill>
              <a:effectLst/>
              <a:latin typeface="+mn-lt"/>
              <a:ea typeface="+mn-ea"/>
              <a:cs typeface="+mn-cs"/>
            </a:rPr>
            <a:t>　国民健康保険特別会計などの特別会計については、各会計の事業計画に基づき、持続可能な保険給付サービスが実施・提供できるように、収支バランスのとれた事業運営を維持します。</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実質公債費比率の分子額は、令和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年度は前年度に比べ</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百万円増加しています。一般会計の元利償還金の増および算入公債費等の減が主な要因です。</a:t>
          </a:r>
          <a:endParaRPr lang="ja-JP" altLang="ja-JP" sz="1400">
            <a:effectLst/>
          </a:endParaRPr>
        </a:p>
        <a:p>
          <a:r>
            <a:rPr kumimoji="1" lang="ja-JP" altLang="ja-JP" sz="1100">
              <a:solidFill>
                <a:schemeClr val="dk1"/>
              </a:solidFill>
              <a:effectLst/>
              <a:latin typeface="+mn-lt"/>
              <a:ea typeface="+mn-ea"/>
              <a:cs typeface="+mn-cs"/>
            </a:rPr>
            <a:t>　今後も、土地開発公社の解散に係る三セク債や、教育施設環境整備・耐震化工事に係る地方債の償還が続き、令和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以降も各種大規模事業にかかる起債発行が見込まれることから公債費負担が増加することが予測されます。「行財政改革プラン」に基づき、既存施設の長寿命化・適正管理等により地方債の発行に一定の上限額を設け抑制し、また交付税率の高い有利な起債を活用するなどにより、実質公債費比率の増加を最低限に抑えるように努めていき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満期一括償還地方債の起債計画は無し。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将来負担比率の分子は、令和４年度は前年度に比べ</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百万円の減少となりました。</a:t>
          </a:r>
          <a:endParaRPr lang="ja-JP" altLang="ja-JP" sz="1400">
            <a:effectLst/>
          </a:endParaRPr>
        </a:p>
        <a:p>
          <a:r>
            <a:rPr kumimoji="1" lang="ja-JP" altLang="ja-JP" sz="1100">
              <a:solidFill>
                <a:schemeClr val="dk1"/>
              </a:solidFill>
              <a:effectLst/>
              <a:latin typeface="+mn-lt"/>
              <a:ea typeface="+mn-ea"/>
              <a:cs typeface="+mn-cs"/>
            </a:rPr>
            <a:t>　これは一般会計等に係る地方債残高、公営企業債当繰入見込額が減となったこと、また、ふるさと応援基金等の充当可能基金の増加が要因となっています。</a:t>
          </a:r>
          <a:endParaRPr lang="ja-JP" altLang="ja-JP" sz="1400">
            <a:effectLst/>
          </a:endParaRPr>
        </a:p>
        <a:p>
          <a:r>
            <a:rPr kumimoji="1" lang="ja-JP" altLang="ja-JP" sz="1100">
              <a:solidFill>
                <a:schemeClr val="dk1"/>
              </a:solidFill>
              <a:effectLst/>
              <a:latin typeface="+mn-lt"/>
              <a:ea typeface="+mn-ea"/>
              <a:cs typeface="+mn-cs"/>
            </a:rPr>
            <a:t>　今後も「行財政改革プラン」に基づき、歳入確保・歳出抑制により基金の確保に努め、また、投資的事業に充当する地方債の発行に一定の上限額を設け抑制し、交付税率の高い有利な起債を活用するなどにより、将来負担比率の改善に努め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兵庫県加西市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財政調整基金が</a:t>
          </a:r>
          <a:r>
            <a:rPr kumimoji="1" lang="en-US" altLang="ja-JP" sz="1200">
              <a:solidFill>
                <a:schemeClr val="dk1"/>
              </a:solidFill>
              <a:effectLst/>
              <a:latin typeface="+mn-lt"/>
              <a:ea typeface="+mn-ea"/>
              <a:cs typeface="+mn-cs"/>
            </a:rPr>
            <a:t>639</a:t>
          </a:r>
          <a:r>
            <a:rPr kumimoji="1" lang="ja-JP" altLang="ja-JP" sz="1200">
              <a:solidFill>
                <a:schemeClr val="dk1"/>
              </a:solidFill>
              <a:effectLst/>
              <a:latin typeface="+mn-lt"/>
              <a:ea typeface="+mn-ea"/>
              <a:cs typeface="+mn-cs"/>
            </a:rPr>
            <a:t>百万円、ふるさと応援基金が</a:t>
          </a:r>
          <a:r>
            <a:rPr kumimoji="1" lang="en-US" altLang="ja-JP" sz="1200">
              <a:solidFill>
                <a:schemeClr val="dk1"/>
              </a:solidFill>
              <a:effectLst/>
              <a:latin typeface="+mn-lt"/>
              <a:ea typeface="+mn-ea"/>
              <a:cs typeface="+mn-cs"/>
            </a:rPr>
            <a:t>1,148</a:t>
          </a:r>
          <a:r>
            <a:rPr kumimoji="1" lang="ja-JP" altLang="ja-JP" sz="1200">
              <a:solidFill>
                <a:schemeClr val="dk1"/>
              </a:solidFill>
              <a:effectLst/>
              <a:latin typeface="+mn-lt"/>
              <a:ea typeface="+mn-ea"/>
              <a:cs typeface="+mn-cs"/>
            </a:rPr>
            <a:t>百万円、市立加西病院新病院建設応援基金が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百万円それぞれ増加し、一方で、ふるさと創生基金が</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百万円、人材育成基金が</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百万円、地域福祉基金が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百万円それぞれ減少となり、基金全体では</a:t>
          </a:r>
          <a:r>
            <a:rPr kumimoji="1" lang="en-US" altLang="ja-JP" sz="1200">
              <a:solidFill>
                <a:schemeClr val="dk1"/>
              </a:solidFill>
              <a:effectLst/>
              <a:latin typeface="+mn-lt"/>
              <a:ea typeface="+mn-ea"/>
              <a:cs typeface="+mn-cs"/>
            </a:rPr>
            <a:t>1,786</a:t>
          </a:r>
          <a:r>
            <a:rPr kumimoji="1" lang="ja-JP" altLang="ja-JP" sz="1200">
              <a:solidFill>
                <a:schemeClr val="dk1"/>
              </a:solidFill>
              <a:effectLst/>
              <a:latin typeface="+mn-lt"/>
              <a:ea typeface="+mn-ea"/>
              <a:cs typeface="+mn-cs"/>
            </a:rPr>
            <a:t>百万円増加となりました。</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財政調整基金は、歳入確保と歳出適正化に努め、基金を取り崩すことなく、減債基金と合わせて残高が標準財政規模の</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割以上を継続できるように努めていきます。</a:t>
          </a:r>
          <a:endParaRPr lang="ja-JP" altLang="ja-JP" sz="1200">
            <a:effectLst/>
          </a:endParaRPr>
        </a:p>
        <a:p>
          <a:r>
            <a:rPr kumimoji="1" lang="ja-JP" altLang="ja-JP" sz="1200">
              <a:solidFill>
                <a:schemeClr val="dk1"/>
              </a:solidFill>
              <a:effectLst/>
              <a:latin typeface="+mn-lt"/>
              <a:ea typeface="+mn-ea"/>
              <a:cs typeface="+mn-cs"/>
            </a:rPr>
            <a:t>　その他特定目的基金については、条例で定められた範囲内で運用・処分する方針です。</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・ふるさと応援基金・・・・ふるさと納税の返礼品、ふるさと納税を財源として行う事業</a:t>
          </a:r>
          <a:endParaRPr lang="ja-JP" altLang="ja-JP" sz="1200">
            <a:effectLst/>
          </a:endParaRPr>
        </a:p>
        <a:p>
          <a:r>
            <a:rPr kumimoji="1" lang="ja-JP" altLang="ja-JP" sz="1200">
              <a:solidFill>
                <a:schemeClr val="dk1"/>
              </a:solidFill>
              <a:effectLst/>
              <a:latin typeface="+mn-lt"/>
              <a:ea typeface="+mn-ea"/>
              <a:cs typeface="+mn-cs"/>
            </a:rPr>
            <a:t>・ふるさと創生基金・・・・地域振興及びふるさと創生事業</a:t>
          </a:r>
          <a:endParaRPr lang="ja-JP" altLang="ja-JP" sz="1200">
            <a:effectLst/>
          </a:endParaRPr>
        </a:p>
        <a:p>
          <a:r>
            <a:rPr kumimoji="1" lang="ja-JP" altLang="ja-JP" sz="1200">
              <a:solidFill>
                <a:schemeClr val="dk1"/>
              </a:solidFill>
              <a:effectLst/>
              <a:latin typeface="+mn-lt"/>
              <a:ea typeface="+mn-ea"/>
              <a:cs typeface="+mn-cs"/>
            </a:rPr>
            <a:t>・人材育成基金・・・・市の人材を育成するための事業</a:t>
          </a:r>
          <a:endParaRPr lang="ja-JP" altLang="ja-JP" sz="1200">
            <a:effectLst/>
          </a:endParaRPr>
        </a:p>
        <a:p>
          <a:r>
            <a:rPr kumimoji="1" lang="ja-JP" altLang="ja-JP" sz="1200">
              <a:solidFill>
                <a:schemeClr val="dk1"/>
              </a:solidFill>
              <a:effectLst/>
              <a:latin typeface="+mn-lt"/>
              <a:ea typeface="+mn-ea"/>
              <a:cs typeface="+mn-cs"/>
            </a:rPr>
            <a:t>・地域福祉基金・・・・地域福祉に寄与するための事業</a:t>
          </a:r>
          <a:endParaRPr lang="ja-JP" altLang="ja-JP" sz="1200">
            <a:effectLst/>
          </a:endParaRPr>
        </a:p>
        <a:p>
          <a:r>
            <a:rPr kumimoji="1" lang="ja-JP" altLang="ja-JP" sz="1200">
              <a:solidFill>
                <a:schemeClr val="dk1"/>
              </a:solidFill>
              <a:effectLst/>
              <a:latin typeface="+mn-lt"/>
              <a:ea typeface="+mn-ea"/>
              <a:cs typeface="+mn-cs"/>
            </a:rPr>
            <a:t>・文化スポーツ振興基金・・・・市民文化及びスポーツ振興事業</a:t>
          </a:r>
          <a:endParaRPr lang="ja-JP" altLang="ja-JP" sz="1200">
            <a:effectLst/>
          </a:endParaRPr>
        </a:p>
        <a:p>
          <a:r>
            <a:rPr kumimoji="1" lang="ja-JP" altLang="ja-JP" sz="1200">
              <a:solidFill>
                <a:schemeClr val="dk1"/>
              </a:solidFill>
              <a:effectLst/>
              <a:latin typeface="+mn-lt"/>
              <a:ea typeface="+mn-ea"/>
              <a:cs typeface="+mn-cs"/>
            </a:rPr>
            <a:t>・市立加西病院新病院建設応援基金・・・・新病院建設にかかる整備事業</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・ふるさと応援基金は、ふるさと納税受入等分</a:t>
          </a:r>
          <a:r>
            <a:rPr kumimoji="1" lang="en-US" altLang="ja-JP" sz="1200">
              <a:solidFill>
                <a:schemeClr val="dk1"/>
              </a:solidFill>
              <a:effectLst/>
              <a:latin typeface="+mn-lt"/>
              <a:ea typeface="+mn-ea"/>
              <a:cs typeface="+mn-cs"/>
            </a:rPr>
            <a:t>1,226</a:t>
          </a:r>
          <a:r>
            <a:rPr kumimoji="1" lang="ja-JP" altLang="ja-JP" sz="1200">
              <a:solidFill>
                <a:schemeClr val="dk1"/>
              </a:solidFill>
              <a:effectLst/>
              <a:latin typeface="+mn-lt"/>
              <a:ea typeface="+mn-ea"/>
              <a:cs typeface="+mn-cs"/>
            </a:rPr>
            <a:t>百万円を積立てた一方で、過去に受入したｸﾗｳﾄﾞﾌｧﾝﾃﾞｨﾝｸﾞ等によるふるさと納税を対象事業への充当により</a:t>
          </a:r>
          <a:r>
            <a:rPr kumimoji="1" lang="en-US" altLang="ja-JP" sz="1200">
              <a:solidFill>
                <a:schemeClr val="dk1"/>
              </a:solidFill>
              <a:effectLst/>
              <a:latin typeface="+mn-lt"/>
              <a:ea typeface="+mn-ea"/>
              <a:cs typeface="+mn-cs"/>
            </a:rPr>
            <a:t>78</a:t>
          </a:r>
          <a:r>
            <a:rPr kumimoji="1" lang="ja-JP" altLang="ja-JP" sz="1200">
              <a:solidFill>
                <a:schemeClr val="dk1"/>
              </a:solidFill>
              <a:effectLst/>
              <a:latin typeface="+mn-lt"/>
              <a:ea typeface="+mn-ea"/>
              <a:cs typeface="+mn-cs"/>
            </a:rPr>
            <a:t>百万円を取崩し、</a:t>
          </a:r>
          <a:r>
            <a:rPr kumimoji="1" lang="en-US" altLang="ja-JP" sz="1200">
              <a:solidFill>
                <a:schemeClr val="dk1"/>
              </a:solidFill>
              <a:effectLst/>
              <a:latin typeface="+mn-lt"/>
              <a:ea typeface="+mn-ea"/>
              <a:cs typeface="+mn-cs"/>
            </a:rPr>
            <a:t>1,148</a:t>
          </a:r>
          <a:r>
            <a:rPr kumimoji="1" lang="ja-JP" altLang="ja-JP" sz="1200">
              <a:solidFill>
                <a:schemeClr val="dk1"/>
              </a:solidFill>
              <a:effectLst/>
              <a:latin typeface="+mn-lt"/>
              <a:ea typeface="+mn-ea"/>
              <a:cs typeface="+mn-cs"/>
            </a:rPr>
            <a:t>百万円の増となりました。</a:t>
          </a:r>
          <a:endParaRPr lang="ja-JP" altLang="ja-JP" sz="1200">
            <a:effectLst/>
          </a:endParaRPr>
        </a:p>
        <a:p>
          <a:r>
            <a:rPr kumimoji="1" lang="ja-JP" altLang="ja-JP" sz="1200">
              <a:solidFill>
                <a:schemeClr val="dk1"/>
              </a:solidFill>
              <a:effectLst/>
              <a:latin typeface="+mn-lt"/>
              <a:ea typeface="+mn-ea"/>
              <a:cs typeface="+mn-cs"/>
            </a:rPr>
            <a:t>・市立加西病院新病院建設応援基金は、寄附の受入により</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百万円を積立て、</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百万円の増となりました。</a:t>
          </a:r>
          <a:endParaRPr lang="ja-JP" altLang="ja-JP" sz="1200">
            <a:effectLst/>
          </a:endParaRPr>
        </a:p>
        <a:p>
          <a:r>
            <a:rPr kumimoji="1" lang="ja-JP" altLang="ja-JP" sz="1200">
              <a:solidFill>
                <a:schemeClr val="dk1"/>
              </a:solidFill>
              <a:effectLst/>
              <a:latin typeface="+mn-lt"/>
              <a:ea typeface="+mn-ea"/>
              <a:cs typeface="+mn-cs"/>
            </a:rPr>
            <a:t>・ふるさと創生基金は、地域活性化拠点施設オープニング式典費等に</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百万円を取崩し、</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百万円の減となりました。</a:t>
          </a:r>
          <a:endParaRPr lang="ja-JP" altLang="ja-JP" sz="1200">
            <a:effectLst/>
          </a:endParaRPr>
        </a:p>
        <a:p>
          <a:r>
            <a:rPr kumimoji="1" lang="ja-JP" altLang="ja-JP" sz="1200">
              <a:solidFill>
                <a:schemeClr val="dk1"/>
              </a:solidFill>
              <a:effectLst/>
              <a:latin typeface="+mn-lt"/>
              <a:ea typeface="+mn-ea"/>
              <a:cs typeface="+mn-cs"/>
            </a:rPr>
            <a:t>・人材育成基金は、外国語教育推進などのため</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百万円を取崩し、</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百万円の減となりました。</a:t>
          </a:r>
          <a:endParaRPr lang="ja-JP" altLang="ja-JP" sz="1200">
            <a:effectLst/>
          </a:endParaRPr>
        </a:p>
        <a:p>
          <a:r>
            <a:rPr kumimoji="1" lang="ja-JP" altLang="ja-JP" sz="1200">
              <a:solidFill>
                <a:schemeClr val="dk1"/>
              </a:solidFill>
              <a:effectLst/>
              <a:latin typeface="+mn-lt"/>
              <a:ea typeface="+mn-ea"/>
              <a:cs typeface="+mn-cs"/>
            </a:rPr>
            <a:t>・地域福祉基金は、市内福祉団体への助成等のため</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百万円を取崩し、</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百万円の減となりました。</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各基金ともに条例に定められた範囲内で運用・処分する方針です。</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年度決算剰余分</a:t>
          </a:r>
          <a:r>
            <a:rPr kumimoji="1" lang="en-US" altLang="ja-JP" sz="1200">
              <a:solidFill>
                <a:schemeClr val="dk1"/>
              </a:solidFill>
              <a:effectLst/>
              <a:latin typeface="+mn-lt"/>
              <a:ea typeface="+mn-ea"/>
              <a:cs typeface="+mn-cs"/>
            </a:rPr>
            <a:t>485</a:t>
          </a:r>
          <a:r>
            <a:rPr kumimoji="1" lang="ja-JP" altLang="ja-JP" sz="1200">
              <a:solidFill>
                <a:schemeClr val="dk1"/>
              </a:solidFill>
              <a:effectLst/>
              <a:latin typeface="+mn-lt"/>
              <a:ea typeface="+mn-ea"/>
              <a:cs typeface="+mn-cs"/>
            </a:rPr>
            <a:t>百万円の積立てを行い、また、令和年</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度は市税収入の増、近年好調であるふるさと納税の受入などにより歳入予算が歳出予算を上回ったことにより、その超過分</a:t>
          </a:r>
          <a:r>
            <a:rPr kumimoji="1" lang="en-US" altLang="ja-JP" sz="1200">
              <a:solidFill>
                <a:schemeClr val="dk1"/>
              </a:solidFill>
              <a:effectLst/>
              <a:latin typeface="+mn-lt"/>
              <a:ea typeface="+mn-ea"/>
              <a:cs typeface="+mn-cs"/>
            </a:rPr>
            <a:t>154</a:t>
          </a:r>
          <a:r>
            <a:rPr kumimoji="1" lang="ja-JP" altLang="ja-JP" sz="1200">
              <a:solidFill>
                <a:schemeClr val="dk1"/>
              </a:solidFill>
              <a:effectLst/>
              <a:latin typeface="+mn-lt"/>
              <a:ea typeface="+mn-ea"/>
              <a:cs typeface="+mn-cs"/>
            </a:rPr>
            <a:t>百万円の年度内積立を行い、合計</a:t>
          </a:r>
          <a:r>
            <a:rPr kumimoji="1" lang="en-US" altLang="ja-JP" sz="1200">
              <a:solidFill>
                <a:schemeClr val="dk1"/>
              </a:solidFill>
              <a:effectLst/>
              <a:latin typeface="+mn-lt"/>
              <a:ea typeface="+mn-ea"/>
              <a:cs typeface="+mn-cs"/>
            </a:rPr>
            <a:t>639</a:t>
          </a:r>
          <a:r>
            <a:rPr kumimoji="1" lang="ja-JP" altLang="ja-JP" sz="1200">
              <a:solidFill>
                <a:schemeClr val="dk1"/>
              </a:solidFill>
              <a:effectLst/>
              <a:latin typeface="+mn-lt"/>
              <a:ea typeface="+mn-ea"/>
              <a:cs typeface="+mn-cs"/>
            </a:rPr>
            <a:t>百万円の増加となりました。</a:t>
          </a:r>
          <a:r>
            <a:rPr kumimoji="1" lang="en-US" altLang="ja-JP" sz="1200">
              <a:solidFill>
                <a:schemeClr val="dk1"/>
              </a:solidFill>
              <a:effectLst/>
              <a:latin typeface="+mn-lt"/>
              <a:ea typeface="+mn-ea"/>
              <a:cs typeface="+mn-cs"/>
            </a:rPr>
            <a:t>	</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市税やふるさと納税等の歳入の確保を図り、全ての事業について要否や優先順位等による選定を行い、歳出の適正化に努め、財政調整基金を取崩すことなく、残高の確保につなげていく方針です。</a:t>
          </a:r>
          <a:endParaRPr lang="ja-JP" altLang="ja-JP" sz="1200">
            <a:effectLst/>
          </a:endParaRPr>
        </a:p>
        <a:p>
          <a:r>
            <a:rPr kumimoji="1" lang="en-US"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基金利子（</a:t>
          </a:r>
          <a:r>
            <a:rPr kumimoji="1" lang="en-US" altLang="ja-JP" sz="1200">
              <a:solidFill>
                <a:schemeClr val="dk1"/>
              </a:solidFill>
              <a:effectLst/>
              <a:latin typeface="+mn-lt"/>
              <a:ea typeface="+mn-ea"/>
              <a:cs typeface="+mn-cs"/>
            </a:rPr>
            <a:t>46</a:t>
          </a:r>
          <a:r>
            <a:rPr kumimoji="1" lang="ja-JP" altLang="ja-JP" sz="1200">
              <a:solidFill>
                <a:schemeClr val="dk1"/>
              </a:solidFill>
              <a:effectLst/>
              <a:latin typeface="+mn-lt"/>
              <a:ea typeface="+mn-ea"/>
              <a:cs typeface="+mn-cs"/>
            </a:rPr>
            <a:t>千円）の積立をしています。</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条例に定められた範囲内で運用・処分する方針です。</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3" t="s">
        <v>86</v>
      </c>
      <c r="X3" s="484"/>
      <c r="Y3" s="484"/>
      <c r="Z3" s="484"/>
      <c r="AA3" s="484"/>
      <c r="AB3" s="593"/>
      <c r="AC3" s="597" t="s">
        <v>87</v>
      </c>
      <c r="AD3" s="484"/>
      <c r="AE3" s="484"/>
      <c r="AF3" s="484"/>
      <c r="AG3" s="484"/>
      <c r="AH3" s="484"/>
      <c r="AI3" s="484"/>
      <c r="AJ3" s="484"/>
      <c r="AK3" s="484"/>
      <c r="AL3" s="559"/>
      <c r="AM3" s="483" t="s">
        <v>88</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89</v>
      </c>
      <c r="BO3" s="484"/>
      <c r="BP3" s="484"/>
      <c r="BQ3" s="484"/>
      <c r="BR3" s="484"/>
      <c r="BS3" s="484"/>
      <c r="BT3" s="484"/>
      <c r="BU3" s="559"/>
      <c r="BV3" s="483" t="s">
        <v>90</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91</v>
      </c>
      <c r="CU3" s="484"/>
      <c r="CV3" s="484"/>
      <c r="CW3" s="484"/>
      <c r="CX3" s="484"/>
      <c r="CY3" s="484"/>
      <c r="CZ3" s="484"/>
      <c r="DA3" s="559"/>
      <c r="DB3" s="483" t="s">
        <v>92</v>
      </c>
      <c r="DC3" s="484"/>
      <c r="DD3" s="484"/>
      <c r="DE3" s="484"/>
      <c r="DF3" s="484"/>
      <c r="DG3" s="484"/>
      <c r="DH3" s="484"/>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93</v>
      </c>
      <c r="AZ4" s="412"/>
      <c r="BA4" s="412"/>
      <c r="BB4" s="412"/>
      <c r="BC4" s="412"/>
      <c r="BD4" s="412"/>
      <c r="BE4" s="412"/>
      <c r="BF4" s="412"/>
      <c r="BG4" s="412"/>
      <c r="BH4" s="412"/>
      <c r="BI4" s="412"/>
      <c r="BJ4" s="412"/>
      <c r="BK4" s="412"/>
      <c r="BL4" s="412"/>
      <c r="BM4" s="413"/>
      <c r="BN4" s="414">
        <v>27885167</v>
      </c>
      <c r="BO4" s="415"/>
      <c r="BP4" s="415"/>
      <c r="BQ4" s="415"/>
      <c r="BR4" s="415"/>
      <c r="BS4" s="415"/>
      <c r="BT4" s="415"/>
      <c r="BU4" s="416"/>
      <c r="BV4" s="414">
        <v>28928717</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5.0999999999999996</v>
      </c>
      <c r="CU4" s="589"/>
      <c r="CV4" s="589"/>
      <c r="CW4" s="589"/>
      <c r="CX4" s="589"/>
      <c r="CY4" s="589"/>
      <c r="CZ4" s="589"/>
      <c r="DA4" s="590"/>
      <c r="DB4" s="588">
        <v>7.9</v>
      </c>
      <c r="DC4" s="589"/>
      <c r="DD4" s="589"/>
      <c r="DE4" s="589"/>
      <c r="DF4" s="589"/>
      <c r="DG4" s="589"/>
      <c r="DH4" s="589"/>
      <c r="DI4" s="590"/>
    </row>
    <row r="5" spans="1:119" ht="18.75" customHeight="1" x14ac:dyDescent="0.2">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95</v>
      </c>
      <c r="AN5" s="393"/>
      <c r="AO5" s="393"/>
      <c r="AP5" s="393"/>
      <c r="AQ5" s="393"/>
      <c r="AR5" s="393"/>
      <c r="AS5" s="393"/>
      <c r="AT5" s="394"/>
      <c r="AU5" s="469" t="s">
        <v>96</v>
      </c>
      <c r="AV5" s="470"/>
      <c r="AW5" s="470"/>
      <c r="AX5" s="470"/>
      <c r="AY5" s="399" t="s">
        <v>97</v>
      </c>
      <c r="AZ5" s="400"/>
      <c r="BA5" s="400"/>
      <c r="BB5" s="400"/>
      <c r="BC5" s="400"/>
      <c r="BD5" s="400"/>
      <c r="BE5" s="400"/>
      <c r="BF5" s="400"/>
      <c r="BG5" s="400"/>
      <c r="BH5" s="400"/>
      <c r="BI5" s="400"/>
      <c r="BJ5" s="400"/>
      <c r="BK5" s="400"/>
      <c r="BL5" s="400"/>
      <c r="BM5" s="401"/>
      <c r="BN5" s="419">
        <v>27192475</v>
      </c>
      <c r="BO5" s="420"/>
      <c r="BP5" s="420"/>
      <c r="BQ5" s="420"/>
      <c r="BR5" s="420"/>
      <c r="BS5" s="420"/>
      <c r="BT5" s="420"/>
      <c r="BU5" s="421"/>
      <c r="BV5" s="419">
        <v>27860286</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94.9</v>
      </c>
      <c r="CU5" s="390"/>
      <c r="CV5" s="390"/>
      <c r="CW5" s="390"/>
      <c r="CX5" s="390"/>
      <c r="CY5" s="390"/>
      <c r="CZ5" s="390"/>
      <c r="DA5" s="391"/>
      <c r="DB5" s="389">
        <v>90.4</v>
      </c>
      <c r="DC5" s="390"/>
      <c r="DD5" s="390"/>
      <c r="DE5" s="390"/>
      <c r="DF5" s="390"/>
      <c r="DG5" s="390"/>
      <c r="DH5" s="390"/>
      <c r="DI5" s="391"/>
    </row>
    <row r="6" spans="1:119" ht="18.75" customHeight="1" x14ac:dyDescent="0.2">
      <c r="A6" s="181"/>
      <c r="B6" s="565" t="s">
        <v>99</v>
      </c>
      <c r="C6" s="434"/>
      <c r="D6" s="434"/>
      <c r="E6" s="566"/>
      <c r="F6" s="566"/>
      <c r="G6" s="566"/>
      <c r="H6" s="566"/>
      <c r="I6" s="566"/>
      <c r="J6" s="566"/>
      <c r="K6" s="566"/>
      <c r="L6" s="566" t="s">
        <v>100</v>
      </c>
      <c r="M6" s="566"/>
      <c r="N6" s="566"/>
      <c r="O6" s="566"/>
      <c r="P6" s="566"/>
      <c r="Q6" s="566"/>
      <c r="R6" s="461"/>
      <c r="S6" s="461"/>
      <c r="T6" s="461"/>
      <c r="U6" s="461"/>
      <c r="V6" s="572"/>
      <c r="W6" s="500" t="s">
        <v>101</v>
      </c>
      <c r="X6" s="433"/>
      <c r="Y6" s="433"/>
      <c r="Z6" s="433"/>
      <c r="AA6" s="433"/>
      <c r="AB6" s="434"/>
      <c r="AC6" s="577" t="s">
        <v>102</v>
      </c>
      <c r="AD6" s="578"/>
      <c r="AE6" s="578"/>
      <c r="AF6" s="578"/>
      <c r="AG6" s="578"/>
      <c r="AH6" s="578"/>
      <c r="AI6" s="578"/>
      <c r="AJ6" s="578"/>
      <c r="AK6" s="578"/>
      <c r="AL6" s="579"/>
      <c r="AM6" s="489" t="s">
        <v>103</v>
      </c>
      <c r="AN6" s="393"/>
      <c r="AO6" s="393"/>
      <c r="AP6" s="393"/>
      <c r="AQ6" s="393"/>
      <c r="AR6" s="393"/>
      <c r="AS6" s="393"/>
      <c r="AT6" s="394"/>
      <c r="AU6" s="469" t="s">
        <v>96</v>
      </c>
      <c r="AV6" s="470"/>
      <c r="AW6" s="470"/>
      <c r="AX6" s="470"/>
      <c r="AY6" s="399" t="s">
        <v>104</v>
      </c>
      <c r="AZ6" s="400"/>
      <c r="BA6" s="400"/>
      <c r="BB6" s="400"/>
      <c r="BC6" s="400"/>
      <c r="BD6" s="400"/>
      <c r="BE6" s="400"/>
      <c r="BF6" s="400"/>
      <c r="BG6" s="400"/>
      <c r="BH6" s="400"/>
      <c r="BI6" s="400"/>
      <c r="BJ6" s="400"/>
      <c r="BK6" s="400"/>
      <c r="BL6" s="400"/>
      <c r="BM6" s="401"/>
      <c r="BN6" s="419">
        <v>692692</v>
      </c>
      <c r="BO6" s="420"/>
      <c r="BP6" s="420"/>
      <c r="BQ6" s="420"/>
      <c r="BR6" s="420"/>
      <c r="BS6" s="420"/>
      <c r="BT6" s="420"/>
      <c r="BU6" s="421"/>
      <c r="BV6" s="419">
        <v>1068431</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96</v>
      </c>
      <c r="CU6" s="563"/>
      <c r="CV6" s="563"/>
      <c r="CW6" s="563"/>
      <c r="CX6" s="563"/>
      <c r="CY6" s="563"/>
      <c r="CZ6" s="563"/>
      <c r="DA6" s="564"/>
      <c r="DB6" s="562">
        <v>95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106</v>
      </c>
      <c r="AN7" s="393"/>
      <c r="AO7" s="393"/>
      <c r="AP7" s="393"/>
      <c r="AQ7" s="393"/>
      <c r="AR7" s="393"/>
      <c r="AS7" s="393"/>
      <c r="AT7" s="394"/>
      <c r="AU7" s="469" t="s">
        <v>96</v>
      </c>
      <c r="AV7" s="470"/>
      <c r="AW7" s="470"/>
      <c r="AX7" s="470"/>
      <c r="AY7" s="399" t="s">
        <v>107</v>
      </c>
      <c r="AZ7" s="400"/>
      <c r="BA7" s="400"/>
      <c r="BB7" s="400"/>
      <c r="BC7" s="400"/>
      <c r="BD7" s="400"/>
      <c r="BE7" s="400"/>
      <c r="BF7" s="400"/>
      <c r="BG7" s="400"/>
      <c r="BH7" s="400"/>
      <c r="BI7" s="400"/>
      <c r="BJ7" s="400"/>
      <c r="BK7" s="400"/>
      <c r="BL7" s="400"/>
      <c r="BM7" s="401"/>
      <c r="BN7" s="419">
        <v>78942</v>
      </c>
      <c r="BO7" s="420"/>
      <c r="BP7" s="420"/>
      <c r="BQ7" s="420"/>
      <c r="BR7" s="420"/>
      <c r="BS7" s="420"/>
      <c r="BT7" s="420"/>
      <c r="BU7" s="421"/>
      <c r="BV7" s="419">
        <v>79794</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12042910</v>
      </c>
      <c r="CU7" s="420"/>
      <c r="CV7" s="420"/>
      <c r="CW7" s="420"/>
      <c r="CX7" s="420"/>
      <c r="CY7" s="420"/>
      <c r="CZ7" s="420"/>
      <c r="DA7" s="421"/>
      <c r="DB7" s="419">
        <v>12455071</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109</v>
      </c>
      <c r="AN8" s="393"/>
      <c r="AO8" s="393"/>
      <c r="AP8" s="393"/>
      <c r="AQ8" s="393"/>
      <c r="AR8" s="393"/>
      <c r="AS8" s="393"/>
      <c r="AT8" s="394"/>
      <c r="AU8" s="469" t="s">
        <v>110</v>
      </c>
      <c r="AV8" s="470"/>
      <c r="AW8" s="470"/>
      <c r="AX8" s="470"/>
      <c r="AY8" s="399" t="s">
        <v>111</v>
      </c>
      <c r="AZ8" s="400"/>
      <c r="BA8" s="400"/>
      <c r="BB8" s="400"/>
      <c r="BC8" s="400"/>
      <c r="BD8" s="400"/>
      <c r="BE8" s="400"/>
      <c r="BF8" s="400"/>
      <c r="BG8" s="400"/>
      <c r="BH8" s="400"/>
      <c r="BI8" s="400"/>
      <c r="BJ8" s="400"/>
      <c r="BK8" s="400"/>
      <c r="BL8" s="400"/>
      <c r="BM8" s="401"/>
      <c r="BN8" s="419">
        <v>613750</v>
      </c>
      <c r="BO8" s="420"/>
      <c r="BP8" s="420"/>
      <c r="BQ8" s="420"/>
      <c r="BR8" s="420"/>
      <c r="BS8" s="420"/>
      <c r="BT8" s="420"/>
      <c r="BU8" s="421"/>
      <c r="BV8" s="419">
        <v>988637</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4">
        <v>0.63</v>
      </c>
      <c r="CU8" s="525"/>
      <c r="CV8" s="525"/>
      <c r="CW8" s="525"/>
      <c r="CX8" s="525"/>
      <c r="CY8" s="525"/>
      <c r="CZ8" s="525"/>
      <c r="DA8" s="526"/>
      <c r="DB8" s="524">
        <v>0.65</v>
      </c>
      <c r="DC8" s="525"/>
      <c r="DD8" s="525"/>
      <c r="DE8" s="525"/>
      <c r="DF8" s="525"/>
      <c r="DG8" s="525"/>
      <c r="DH8" s="525"/>
      <c r="DI8" s="526"/>
    </row>
    <row r="9" spans="1:119" ht="18.75" customHeight="1" thickBot="1" x14ac:dyDescent="0.25">
      <c r="A9" s="181"/>
      <c r="B9" s="551" t="s">
        <v>113</v>
      </c>
      <c r="C9" s="552"/>
      <c r="D9" s="552"/>
      <c r="E9" s="552"/>
      <c r="F9" s="552"/>
      <c r="G9" s="552"/>
      <c r="H9" s="552"/>
      <c r="I9" s="552"/>
      <c r="J9" s="552"/>
      <c r="K9" s="472"/>
      <c r="L9" s="553" t="s">
        <v>114</v>
      </c>
      <c r="M9" s="554"/>
      <c r="N9" s="554"/>
      <c r="O9" s="554"/>
      <c r="P9" s="554"/>
      <c r="Q9" s="555"/>
      <c r="R9" s="556">
        <v>42700</v>
      </c>
      <c r="S9" s="557"/>
      <c r="T9" s="557"/>
      <c r="U9" s="557"/>
      <c r="V9" s="558"/>
      <c r="W9" s="483" t="s">
        <v>115</v>
      </c>
      <c r="X9" s="484"/>
      <c r="Y9" s="484"/>
      <c r="Z9" s="484"/>
      <c r="AA9" s="484"/>
      <c r="AB9" s="484"/>
      <c r="AC9" s="484"/>
      <c r="AD9" s="484"/>
      <c r="AE9" s="484"/>
      <c r="AF9" s="484"/>
      <c r="AG9" s="484"/>
      <c r="AH9" s="484"/>
      <c r="AI9" s="484"/>
      <c r="AJ9" s="484"/>
      <c r="AK9" s="484"/>
      <c r="AL9" s="559"/>
      <c r="AM9" s="489" t="s">
        <v>116</v>
      </c>
      <c r="AN9" s="393"/>
      <c r="AO9" s="393"/>
      <c r="AP9" s="393"/>
      <c r="AQ9" s="393"/>
      <c r="AR9" s="393"/>
      <c r="AS9" s="393"/>
      <c r="AT9" s="394"/>
      <c r="AU9" s="469" t="s">
        <v>117</v>
      </c>
      <c r="AV9" s="470"/>
      <c r="AW9" s="470"/>
      <c r="AX9" s="470"/>
      <c r="AY9" s="399" t="s">
        <v>118</v>
      </c>
      <c r="AZ9" s="400"/>
      <c r="BA9" s="400"/>
      <c r="BB9" s="400"/>
      <c r="BC9" s="400"/>
      <c r="BD9" s="400"/>
      <c r="BE9" s="400"/>
      <c r="BF9" s="400"/>
      <c r="BG9" s="400"/>
      <c r="BH9" s="400"/>
      <c r="BI9" s="400"/>
      <c r="BJ9" s="400"/>
      <c r="BK9" s="400"/>
      <c r="BL9" s="400"/>
      <c r="BM9" s="401"/>
      <c r="BN9" s="419">
        <v>-374887</v>
      </c>
      <c r="BO9" s="420"/>
      <c r="BP9" s="420"/>
      <c r="BQ9" s="420"/>
      <c r="BR9" s="420"/>
      <c r="BS9" s="420"/>
      <c r="BT9" s="420"/>
      <c r="BU9" s="421"/>
      <c r="BV9" s="419">
        <v>293602</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9.8000000000000007</v>
      </c>
      <c r="CU9" s="390"/>
      <c r="CV9" s="390"/>
      <c r="CW9" s="390"/>
      <c r="CX9" s="390"/>
      <c r="CY9" s="390"/>
      <c r="CZ9" s="390"/>
      <c r="DA9" s="391"/>
      <c r="DB9" s="389">
        <v>9.4</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120</v>
      </c>
      <c r="M10" s="393"/>
      <c r="N10" s="393"/>
      <c r="O10" s="393"/>
      <c r="P10" s="393"/>
      <c r="Q10" s="394"/>
      <c r="R10" s="395">
        <v>44313</v>
      </c>
      <c r="S10" s="396"/>
      <c r="T10" s="396"/>
      <c r="U10" s="396"/>
      <c r="V10" s="398"/>
      <c r="W10" s="560"/>
      <c r="X10" s="370"/>
      <c r="Y10" s="370"/>
      <c r="Z10" s="370"/>
      <c r="AA10" s="370"/>
      <c r="AB10" s="370"/>
      <c r="AC10" s="370"/>
      <c r="AD10" s="370"/>
      <c r="AE10" s="370"/>
      <c r="AF10" s="370"/>
      <c r="AG10" s="370"/>
      <c r="AH10" s="370"/>
      <c r="AI10" s="370"/>
      <c r="AJ10" s="370"/>
      <c r="AK10" s="370"/>
      <c r="AL10" s="561"/>
      <c r="AM10" s="489" t="s">
        <v>121</v>
      </c>
      <c r="AN10" s="393"/>
      <c r="AO10" s="393"/>
      <c r="AP10" s="393"/>
      <c r="AQ10" s="393"/>
      <c r="AR10" s="393"/>
      <c r="AS10" s="393"/>
      <c r="AT10" s="394"/>
      <c r="AU10" s="469" t="s">
        <v>122</v>
      </c>
      <c r="AV10" s="470"/>
      <c r="AW10" s="470"/>
      <c r="AX10" s="470"/>
      <c r="AY10" s="399" t="s">
        <v>123</v>
      </c>
      <c r="AZ10" s="400"/>
      <c r="BA10" s="400"/>
      <c r="BB10" s="400"/>
      <c r="BC10" s="400"/>
      <c r="BD10" s="400"/>
      <c r="BE10" s="400"/>
      <c r="BF10" s="400"/>
      <c r="BG10" s="400"/>
      <c r="BH10" s="400"/>
      <c r="BI10" s="400"/>
      <c r="BJ10" s="400"/>
      <c r="BK10" s="400"/>
      <c r="BL10" s="400"/>
      <c r="BM10" s="401"/>
      <c r="BN10" s="419">
        <v>639010</v>
      </c>
      <c r="BO10" s="420"/>
      <c r="BP10" s="420"/>
      <c r="BQ10" s="420"/>
      <c r="BR10" s="420"/>
      <c r="BS10" s="420"/>
      <c r="BT10" s="420"/>
      <c r="BU10" s="421"/>
      <c r="BV10" s="419">
        <v>1235774</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125</v>
      </c>
      <c r="M11" s="375"/>
      <c r="N11" s="375"/>
      <c r="O11" s="375"/>
      <c r="P11" s="375"/>
      <c r="Q11" s="376"/>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89" t="s">
        <v>127</v>
      </c>
      <c r="AN11" s="393"/>
      <c r="AO11" s="393"/>
      <c r="AP11" s="393"/>
      <c r="AQ11" s="393"/>
      <c r="AR11" s="393"/>
      <c r="AS11" s="393"/>
      <c r="AT11" s="394"/>
      <c r="AU11" s="469" t="s">
        <v>128</v>
      </c>
      <c r="AV11" s="470"/>
      <c r="AW11" s="470"/>
      <c r="AX11" s="470"/>
      <c r="AY11" s="399" t="s">
        <v>129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4" t="s">
        <v>131</v>
      </c>
      <c r="CU11" s="525"/>
      <c r="CV11" s="525"/>
      <c r="CW11" s="525"/>
      <c r="CX11" s="525"/>
      <c r="CY11" s="525"/>
      <c r="CZ11" s="525"/>
      <c r="DA11" s="526"/>
      <c r="DB11" s="524" t="s">
        <v>131</v>
      </c>
      <c r="DC11" s="525"/>
      <c r="DD11" s="525"/>
      <c r="DE11" s="525"/>
      <c r="DF11" s="525"/>
      <c r="DG11" s="525"/>
      <c r="DH11" s="525"/>
      <c r="DI11" s="526"/>
    </row>
    <row r="12" spans="1:119" ht="18.75" customHeight="1" x14ac:dyDescent="0.2">
      <c r="A12" s="181"/>
      <c r="B12" s="527" t="s">
        <v>132</v>
      </c>
      <c r="C12" s="528"/>
      <c r="D12" s="528"/>
      <c r="E12" s="528"/>
      <c r="F12" s="528"/>
      <c r="G12" s="528"/>
      <c r="H12" s="528"/>
      <c r="I12" s="528"/>
      <c r="J12" s="528"/>
      <c r="K12" s="529"/>
      <c r="L12" s="536" t="s">
        <v>133</v>
      </c>
      <c r="M12" s="537"/>
      <c r="N12" s="537"/>
      <c r="O12" s="537"/>
      <c r="P12" s="537"/>
      <c r="Q12" s="538"/>
      <c r="R12" s="539">
        <v>42265</v>
      </c>
      <c r="S12" s="540"/>
      <c r="T12" s="540"/>
      <c r="U12" s="540"/>
      <c r="V12" s="541"/>
      <c r="W12" s="542" t="s">
        <v>1</v>
      </c>
      <c r="X12" s="470"/>
      <c r="Y12" s="470"/>
      <c r="Z12" s="470"/>
      <c r="AA12" s="470"/>
      <c r="AB12" s="543"/>
      <c r="AC12" s="544" t="s">
        <v>134</v>
      </c>
      <c r="AD12" s="545"/>
      <c r="AE12" s="545"/>
      <c r="AF12" s="545"/>
      <c r="AG12" s="546"/>
      <c r="AH12" s="544" t="s">
        <v>135</v>
      </c>
      <c r="AI12" s="545"/>
      <c r="AJ12" s="545"/>
      <c r="AK12" s="545"/>
      <c r="AL12" s="547"/>
      <c r="AM12" s="489" t="s">
        <v>136</v>
      </c>
      <c r="AN12" s="393"/>
      <c r="AO12" s="393"/>
      <c r="AP12" s="393"/>
      <c r="AQ12" s="393"/>
      <c r="AR12" s="393"/>
      <c r="AS12" s="393"/>
      <c r="AT12" s="394"/>
      <c r="AU12" s="469" t="s">
        <v>117</v>
      </c>
      <c r="AV12" s="470"/>
      <c r="AW12" s="470"/>
      <c r="AX12" s="470"/>
      <c r="AY12" s="399" t="s">
        <v>137</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138</v>
      </c>
      <c r="CE12" s="373"/>
      <c r="CF12" s="373"/>
      <c r="CG12" s="373"/>
      <c r="CH12" s="373"/>
      <c r="CI12" s="373"/>
      <c r="CJ12" s="373"/>
      <c r="CK12" s="373"/>
      <c r="CL12" s="373"/>
      <c r="CM12" s="373"/>
      <c r="CN12" s="373"/>
      <c r="CO12" s="373"/>
      <c r="CP12" s="373"/>
      <c r="CQ12" s="373"/>
      <c r="CR12" s="373"/>
      <c r="CS12" s="429"/>
      <c r="CT12" s="524" t="s">
        <v>139</v>
      </c>
      <c r="CU12" s="525"/>
      <c r="CV12" s="525"/>
      <c r="CW12" s="525"/>
      <c r="CX12" s="525"/>
      <c r="CY12" s="525"/>
      <c r="CZ12" s="525"/>
      <c r="DA12" s="526"/>
      <c r="DB12" s="524" t="s">
        <v>139</v>
      </c>
      <c r="DC12" s="525"/>
      <c r="DD12" s="525"/>
      <c r="DE12" s="525"/>
      <c r="DF12" s="525"/>
      <c r="DG12" s="525"/>
      <c r="DH12" s="525"/>
      <c r="DI12" s="526"/>
    </row>
    <row r="13" spans="1:119" ht="18.75" customHeight="1" x14ac:dyDescent="0.2">
      <c r="A13" s="181"/>
      <c r="B13" s="530"/>
      <c r="C13" s="531"/>
      <c r="D13" s="531"/>
      <c r="E13" s="531"/>
      <c r="F13" s="531"/>
      <c r="G13" s="531"/>
      <c r="H13" s="531"/>
      <c r="I13" s="531"/>
      <c r="J13" s="531"/>
      <c r="K13" s="532"/>
      <c r="L13" s="190"/>
      <c r="M13" s="512" t="s">
        <v>140</v>
      </c>
      <c r="N13" s="513"/>
      <c r="O13" s="513"/>
      <c r="P13" s="513"/>
      <c r="Q13" s="514"/>
      <c r="R13" s="515">
        <v>40927</v>
      </c>
      <c r="S13" s="516"/>
      <c r="T13" s="516"/>
      <c r="U13" s="516"/>
      <c r="V13" s="517"/>
      <c r="W13" s="500" t="s">
        <v>141</v>
      </c>
      <c r="X13" s="433"/>
      <c r="Y13" s="433"/>
      <c r="Z13" s="433"/>
      <c r="AA13" s="433"/>
      <c r="AB13" s="434"/>
      <c r="AC13" s="395">
        <v>796</v>
      </c>
      <c r="AD13" s="396"/>
      <c r="AE13" s="396"/>
      <c r="AF13" s="396"/>
      <c r="AG13" s="397"/>
      <c r="AH13" s="395">
        <v>809</v>
      </c>
      <c r="AI13" s="396"/>
      <c r="AJ13" s="396"/>
      <c r="AK13" s="396"/>
      <c r="AL13" s="398"/>
      <c r="AM13" s="489" t="s">
        <v>142</v>
      </c>
      <c r="AN13" s="393"/>
      <c r="AO13" s="393"/>
      <c r="AP13" s="393"/>
      <c r="AQ13" s="393"/>
      <c r="AR13" s="393"/>
      <c r="AS13" s="393"/>
      <c r="AT13" s="394"/>
      <c r="AU13" s="469" t="s">
        <v>143</v>
      </c>
      <c r="AV13" s="470"/>
      <c r="AW13" s="470"/>
      <c r="AX13" s="470"/>
      <c r="AY13" s="399" t="s">
        <v>144</v>
      </c>
      <c r="AZ13" s="400"/>
      <c r="BA13" s="400"/>
      <c r="BB13" s="400"/>
      <c r="BC13" s="400"/>
      <c r="BD13" s="400"/>
      <c r="BE13" s="400"/>
      <c r="BF13" s="400"/>
      <c r="BG13" s="400"/>
      <c r="BH13" s="400"/>
      <c r="BI13" s="400"/>
      <c r="BJ13" s="400"/>
      <c r="BK13" s="400"/>
      <c r="BL13" s="400"/>
      <c r="BM13" s="401"/>
      <c r="BN13" s="419">
        <v>264123</v>
      </c>
      <c r="BO13" s="420"/>
      <c r="BP13" s="420"/>
      <c r="BQ13" s="420"/>
      <c r="BR13" s="420"/>
      <c r="BS13" s="420"/>
      <c r="BT13" s="420"/>
      <c r="BU13" s="421"/>
      <c r="BV13" s="419">
        <v>1529376</v>
      </c>
      <c r="BW13" s="420"/>
      <c r="BX13" s="420"/>
      <c r="BY13" s="420"/>
      <c r="BZ13" s="420"/>
      <c r="CA13" s="420"/>
      <c r="CB13" s="420"/>
      <c r="CC13" s="421"/>
      <c r="CD13" s="428" t="s">
        <v>145</v>
      </c>
      <c r="CE13" s="373"/>
      <c r="CF13" s="373"/>
      <c r="CG13" s="373"/>
      <c r="CH13" s="373"/>
      <c r="CI13" s="373"/>
      <c r="CJ13" s="373"/>
      <c r="CK13" s="373"/>
      <c r="CL13" s="373"/>
      <c r="CM13" s="373"/>
      <c r="CN13" s="373"/>
      <c r="CO13" s="373"/>
      <c r="CP13" s="373"/>
      <c r="CQ13" s="373"/>
      <c r="CR13" s="373"/>
      <c r="CS13" s="429"/>
      <c r="CT13" s="389">
        <v>9.3000000000000007</v>
      </c>
      <c r="CU13" s="390"/>
      <c r="CV13" s="390"/>
      <c r="CW13" s="390"/>
      <c r="CX13" s="390"/>
      <c r="CY13" s="390"/>
      <c r="CZ13" s="390"/>
      <c r="DA13" s="391"/>
      <c r="DB13" s="389">
        <v>8.5</v>
      </c>
      <c r="DC13" s="390"/>
      <c r="DD13" s="390"/>
      <c r="DE13" s="390"/>
      <c r="DF13" s="390"/>
      <c r="DG13" s="390"/>
      <c r="DH13" s="390"/>
      <c r="DI13" s="391"/>
    </row>
    <row r="14" spans="1:119" ht="18.75" customHeight="1" thickBot="1" x14ac:dyDescent="0.25">
      <c r="A14" s="181"/>
      <c r="B14" s="530"/>
      <c r="C14" s="531"/>
      <c r="D14" s="531"/>
      <c r="E14" s="531"/>
      <c r="F14" s="531"/>
      <c r="G14" s="531"/>
      <c r="H14" s="531"/>
      <c r="I14" s="531"/>
      <c r="J14" s="531"/>
      <c r="K14" s="532"/>
      <c r="L14" s="505" t="s">
        <v>146</v>
      </c>
      <c r="M14" s="522"/>
      <c r="N14" s="522"/>
      <c r="O14" s="522"/>
      <c r="P14" s="522"/>
      <c r="Q14" s="523"/>
      <c r="R14" s="515">
        <v>42721</v>
      </c>
      <c r="S14" s="516"/>
      <c r="T14" s="516"/>
      <c r="U14" s="516"/>
      <c r="V14" s="517"/>
      <c r="W14" s="518"/>
      <c r="X14" s="436"/>
      <c r="Y14" s="436"/>
      <c r="Z14" s="436"/>
      <c r="AA14" s="436"/>
      <c r="AB14" s="437"/>
      <c r="AC14" s="508">
        <v>3.9</v>
      </c>
      <c r="AD14" s="509"/>
      <c r="AE14" s="509"/>
      <c r="AF14" s="509"/>
      <c r="AG14" s="510"/>
      <c r="AH14" s="508">
        <v>3.9</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147</v>
      </c>
      <c r="CE14" s="426"/>
      <c r="CF14" s="426"/>
      <c r="CG14" s="426"/>
      <c r="CH14" s="426"/>
      <c r="CI14" s="426"/>
      <c r="CJ14" s="426"/>
      <c r="CK14" s="426"/>
      <c r="CL14" s="426"/>
      <c r="CM14" s="426"/>
      <c r="CN14" s="426"/>
      <c r="CO14" s="426"/>
      <c r="CP14" s="426"/>
      <c r="CQ14" s="426"/>
      <c r="CR14" s="426"/>
      <c r="CS14" s="427"/>
      <c r="CT14" s="519" t="s">
        <v>131</v>
      </c>
      <c r="CU14" s="520"/>
      <c r="CV14" s="520"/>
      <c r="CW14" s="520"/>
      <c r="CX14" s="520"/>
      <c r="CY14" s="520"/>
      <c r="CZ14" s="520"/>
      <c r="DA14" s="521"/>
      <c r="DB14" s="519">
        <v>4.5</v>
      </c>
      <c r="DC14" s="520"/>
      <c r="DD14" s="520"/>
      <c r="DE14" s="520"/>
      <c r="DF14" s="520"/>
      <c r="DG14" s="520"/>
      <c r="DH14" s="520"/>
      <c r="DI14" s="521"/>
    </row>
    <row r="15" spans="1:119" ht="18.75" customHeight="1" x14ac:dyDescent="0.2">
      <c r="A15" s="181"/>
      <c r="B15" s="530"/>
      <c r="C15" s="531"/>
      <c r="D15" s="531"/>
      <c r="E15" s="531"/>
      <c r="F15" s="531"/>
      <c r="G15" s="531"/>
      <c r="H15" s="531"/>
      <c r="I15" s="531"/>
      <c r="J15" s="531"/>
      <c r="K15" s="532"/>
      <c r="L15" s="190"/>
      <c r="M15" s="512" t="s">
        <v>140</v>
      </c>
      <c r="N15" s="513"/>
      <c r="O15" s="513"/>
      <c r="P15" s="513"/>
      <c r="Q15" s="514"/>
      <c r="R15" s="515">
        <v>41541</v>
      </c>
      <c r="S15" s="516"/>
      <c r="T15" s="516"/>
      <c r="U15" s="516"/>
      <c r="V15" s="517"/>
      <c r="W15" s="500" t="s">
        <v>148</v>
      </c>
      <c r="X15" s="433"/>
      <c r="Y15" s="433"/>
      <c r="Z15" s="433"/>
      <c r="AA15" s="433"/>
      <c r="AB15" s="434"/>
      <c r="AC15" s="395">
        <v>8648</v>
      </c>
      <c r="AD15" s="396"/>
      <c r="AE15" s="396"/>
      <c r="AF15" s="396"/>
      <c r="AG15" s="397"/>
      <c r="AH15" s="395">
        <v>8935</v>
      </c>
      <c r="AI15" s="396"/>
      <c r="AJ15" s="396"/>
      <c r="AK15" s="396"/>
      <c r="AL15" s="398"/>
      <c r="AM15" s="489"/>
      <c r="AN15" s="393"/>
      <c r="AO15" s="393"/>
      <c r="AP15" s="393"/>
      <c r="AQ15" s="393"/>
      <c r="AR15" s="393"/>
      <c r="AS15" s="393"/>
      <c r="AT15" s="394"/>
      <c r="AU15" s="469"/>
      <c r="AV15" s="470"/>
      <c r="AW15" s="470"/>
      <c r="AX15" s="470"/>
      <c r="AY15" s="411" t="s">
        <v>149</v>
      </c>
      <c r="AZ15" s="412"/>
      <c r="BA15" s="412"/>
      <c r="BB15" s="412"/>
      <c r="BC15" s="412"/>
      <c r="BD15" s="412"/>
      <c r="BE15" s="412"/>
      <c r="BF15" s="412"/>
      <c r="BG15" s="412"/>
      <c r="BH15" s="412"/>
      <c r="BI15" s="412"/>
      <c r="BJ15" s="412"/>
      <c r="BK15" s="412"/>
      <c r="BL15" s="412"/>
      <c r="BM15" s="413"/>
      <c r="BN15" s="414">
        <v>6361608</v>
      </c>
      <c r="BO15" s="415"/>
      <c r="BP15" s="415"/>
      <c r="BQ15" s="415"/>
      <c r="BR15" s="415"/>
      <c r="BS15" s="415"/>
      <c r="BT15" s="415"/>
      <c r="BU15" s="416"/>
      <c r="BV15" s="414">
        <v>6040582</v>
      </c>
      <c r="BW15" s="415"/>
      <c r="BX15" s="415"/>
      <c r="BY15" s="415"/>
      <c r="BZ15" s="415"/>
      <c r="CA15" s="415"/>
      <c r="CB15" s="415"/>
      <c r="CC15" s="416"/>
      <c r="CD15" s="502" t="s">
        <v>150</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30"/>
      <c r="C16" s="531"/>
      <c r="D16" s="531"/>
      <c r="E16" s="531"/>
      <c r="F16" s="531"/>
      <c r="G16" s="531"/>
      <c r="H16" s="531"/>
      <c r="I16" s="531"/>
      <c r="J16" s="531"/>
      <c r="K16" s="532"/>
      <c r="L16" s="505" t="s">
        <v>151</v>
      </c>
      <c r="M16" s="506"/>
      <c r="N16" s="506"/>
      <c r="O16" s="506"/>
      <c r="P16" s="506"/>
      <c r="Q16" s="507"/>
      <c r="R16" s="497" t="s">
        <v>152</v>
      </c>
      <c r="S16" s="498"/>
      <c r="T16" s="498"/>
      <c r="U16" s="498"/>
      <c r="V16" s="499"/>
      <c r="W16" s="518"/>
      <c r="X16" s="436"/>
      <c r="Y16" s="436"/>
      <c r="Z16" s="436"/>
      <c r="AA16" s="436"/>
      <c r="AB16" s="437"/>
      <c r="AC16" s="508">
        <v>42.5</v>
      </c>
      <c r="AD16" s="509"/>
      <c r="AE16" s="509"/>
      <c r="AF16" s="509"/>
      <c r="AG16" s="510"/>
      <c r="AH16" s="508">
        <v>42.9</v>
      </c>
      <c r="AI16" s="509"/>
      <c r="AJ16" s="509"/>
      <c r="AK16" s="509"/>
      <c r="AL16" s="511"/>
      <c r="AM16" s="489"/>
      <c r="AN16" s="393"/>
      <c r="AO16" s="393"/>
      <c r="AP16" s="393"/>
      <c r="AQ16" s="393"/>
      <c r="AR16" s="393"/>
      <c r="AS16" s="393"/>
      <c r="AT16" s="394"/>
      <c r="AU16" s="469"/>
      <c r="AV16" s="470"/>
      <c r="AW16" s="470"/>
      <c r="AX16" s="470"/>
      <c r="AY16" s="399" t="s">
        <v>153</v>
      </c>
      <c r="AZ16" s="400"/>
      <c r="BA16" s="400"/>
      <c r="BB16" s="400"/>
      <c r="BC16" s="400"/>
      <c r="BD16" s="400"/>
      <c r="BE16" s="400"/>
      <c r="BF16" s="400"/>
      <c r="BG16" s="400"/>
      <c r="BH16" s="400"/>
      <c r="BI16" s="400"/>
      <c r="BJ16" s="400"/>
      <c r="BK16" s="400"/>
      <c r="BL16" s="400"/>
      <c r="BM16" s="401"/>
      <c r="BN16" s="419">
        <v>10050596</v>
      </c>
      <c r="BO16" s="420"/>
      <c r="BP16" s="420"/>
      <c r="BQ16" s="420"/>
      <c r="BR16" s="420"/>
      <c r="BS16" s="420"/>
      <c r="BT16" s="420"/>
      <c r="BU16" s="421"/>
      <c r="BV16" s="419">
        <v>9912301</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3"/>
      <c r="C17" s="534"/>
      <c r="D17" s="534"/>
      <c r="E17" s="534"/>
      <c r="F17" s="534"/>
      <c r="G17" s="534"/>
      <c r="H17" s="534"/>
      <c r="I17" s="534"/>
      <c r="J17" s="534"/>
      <c r="K17" s="535"/>
      <c r="L17" s="195"/>
      <c r="M17" s="494" t="s">
        <v>154</v>
      </c>
      <c r="N17" s="495"/>
      <c r="O17" s="495"/>
      <c r="P17" s="495"/>
      <c r="Q17" s="496"/>
      <c r="R17" s="497" t="s">
        <v>155</v>
      </c>
      <c r="S17" s="498"/>
      <c r="T17" s="498"/>
      <c r="U17" s="498"/>
      <c r="V17" s="499"/>
      <c r="W17" s="500" t="s">
        <v>156</v>
      </c>
      <c r="X17" s="433"/>
      <c r="Y17" s="433"/>
      <c r="Z17" s="433"/>
      <c r="AA17" s="433"/>
      <c r="AB17" s="434"/>
      <c r="AC17" s="395">
        <v>10886</v>
      </c>
      <c r="AD17" s="396"/>
      <c r="AE17" s="396"/>
      <c r="AF17" s="396"/>
      <c r="AG17" s="397"/>
      <c r="AH17" s="395">
        <v>11082</v>
      </c>
      <c r="AI17" s="396"/>
      <c r="AJ17" s="396"/>
      <c r="AK17" s="396"/>
      <c r="AL17" s="398"/>
      <c r="AM17" s="489"/>
      <c r="AN17" s="393"/>
      <c r="AO17" s="393"/>
      <c r="AP17" s="393"/>
      <c r="AQ17" s="393"/>
      <c r="AR17" s="393"/>
      <c r="AS17" s="393"/>
      <c r="AT17" s="394"/>
      <c r="AU17" s="469"/>
      <c r="AV17" s="470"/>
      <c r="AW17" s="470"/>
      <c r="AX17" s="470"/>
      <c r="AY17" s="399" t="s">
        <v>157</v>
      </c>
      <c r="AZ17" s="400"/>
      <c r="BA17" s="400"/>
      <c r="BB17" s="400"/>
      <c r="BC17" s="400"/>
      <c r="BD17" s="400"/>
      <c r="BE17" s="400"/>
      <c r="BF17" s="400"/>
      <c r="BG17" s="400"/>
      <c r="BH17" s="400"/>
      <c r="BI17" s="400"/>
      <c r="BJ17" s="400"/>
      <c r="BK17" s="400"/>
      <c r="BL17" s="400"/>
      <c r="BM17" s="401"/>
      <c r="BN17" s="419">
        <v>8114509</v>
      </c>
      <c r="BO17" s="420"/>
      <c r="BP17" s="420"/>
      <c r="BQ17" s="420"/>
      <c r="BR17" s="420"/>
      <c r="BS17" s="420"/>
      <c r="BT17" s="420"/>
      <c r="BU17" s="421"/>
      <c r="BV17" s="419">
        <v>7709216</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158</v>
      </c>
      <c r="C18" s="472"/>
      <c r="D18" s="472"/>
      <c r="E18" s="473"/>
      <c r="F18" s="473"/>
      <c r="G18" s="473"/>
      <c r="H18" s="473"/>
      <c r="I18" s="473"/>
      <c r="J18" s="473"/>
      <c r="K18" s="473"/>
      <c r="L18" s="490">
        <v>150.97999999999999</v>
      </c>
      <c r="M18" s="490"/>
      <c r="N18" s="490"/>
      <c r="O18" s="490"/>
      <c r="P18" s="490"/>
      <c r="Q18" s="490"/>
      <c r="R18" s="491"/>
      <c r="S18" s="491"/>
      <c r="T18" s="491"/>
      <c r="U18" s="491"/>
      <c r="V18" s="492"/>
      <c r="W18" s="485"/>
      <c r="X18" s="486"/>
      <c r="Y18" s="486"/>
      <c r="Z18" s="486"/>
      <c r="AA18" s="486"/>
      <c r="AB18" s="501"/>
      <c r="AC18" s="383">
        <v>53.5</v>
      </c>
      <c r="AD18" s="384"/>
      <c r="AE18" s="384"/>
      <c r="AF18" s="384"/>
      <c r="AG18" s="493"/>
      <c r="AH18" s="383">
        <v>53.2</v>
      </c>
      <c r="AI18" s="384"/>
      <c r="AJ18" s="384"/>
      <c r="AK18" s="384"/>
      <c r="AL18" s="385"/>
      <c r="AM18" s="489"/>
      <c r="AN18" s="393"/>
      <c r="AO18" s="393"/>
      <c r="AP18" s="393"/>
      <c r="AQ18" s="393"/>
      <c r="AR18" s="393"/>
      <c r="AS18" s="393"/>
      <c r="AT18" s="394"/>
      <c r="AU18" s="469"/>
      <c r="AV18" s="470"/>
      <c r="AW18" s="470"/>
      <c r="AX18" s="470"/>
      <c r="AY18" s="399" t="s">
        <v>159</v>
      </c>
      <c r="AZ18" s="400"/>
      <c r="BA18" s="400"/>
      <c r="BB18" s="400"/>
      <c r="BC18" s="400"/>
      <c r="BD18" s="400"/>
      <c r="BE18" s="400"/>
      <c r="BF18" s="400"/>
      <c r="BG18" s="400"/>
      <c r="BH18" s="400"/>
      <c r="BI18" s="400"/>
      <c r="BJ18" s="400"/>
      <c r="BK18" s="400"/>
      <c r="BL18" s="400"/>
      <c r="BM18" s="401"/>
      <c r="BN18" s="419">
        <v>11692638</v>
      </c>
      <c r="BO18" s="420"/>
      <c r="BP18" s="420"/>
      <c r="BQ18" s="420"/>
      <c r="BR18" s="420"/>
      <c r="BS18" s="420"/>
      <c r="BT18" s="420"/>
      <c r="BU18" s="421"/>
      <c r="BV18" s="419">
        <v>11679899</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160</v>
      </c>
      <c r="C19" s="472"/>
      <c r="D19" s="472"/>
      <c r="E19" s="473"/>
      <c r="F19" s="473"/>
      <c r="G19" s="473"/>
      <c r="H19" s="473"/>
      <c r="I19" s="473"/>
      <c r="J19" s="473"/>
      <c r="K19" s="473"/>
      <c r="L19" s="474">
        <v>283</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161</v>
      </c>
      <c r="AZ19" s="400"/>
      <c r="BA19" s="400"/>
      <c r="BB19" s="400"/>
      <c r="BC19" s="400"/>
      <c r="BD19" s="400"/>
      <c r="BE19" s="400"/>
      <c r="BF19" s="400"/>
      <c r="BG19" s="400"/>
      <c r="BH19" s="400"/>
      <c r="BI19" s="400"/>
      <c r="BJ19" s="400"/>
      <c r="BK19" s="400"/>
      <c r="BL19" s="400"/>
      <c r="BM19" s="401"/>
      <c r="BN19" s="419">
        <v>19956078</v>
      </c>
      <c r="BO19" s="420"/>
      <c r="BP19" s="420"/>
      <c r="BQ19" s="420"/>
      <c r="BR19" s="420"/>
      <c r="BS19" s="420"/>
      <c r="BT19" s="420"/>
      <c r="BU19" s="421"/>
      <c r="BV19" s="419">
        <v>20346821</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162</v>
      </c>
      <c r="C20" s="472"/>
      <c r="D20" s="472"/>
      <c r="E20" s="473"/>
      <c r="F20" s="473"/>
      <c r="G20" s="473"/>
      <c r="H20" s="473"/>
      <c r="I20" s="473"/>
      <c r="J20" s="473"/>
      <c r="K20" s="473"/>
      <c r="L20" s="474">
        <v>16245</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49" t="s">
        <v>163</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52" t="s">
        <v>164</v>
      </c>
      <c r="C22" s="453"/>
      <c r="D22" s="454"/>
      <c r="E22" s="461" t="s">
        <v>1</v>
      </c>
      <c r="F22" s="433"/>
      <c r="G22" s="433"/>
      <c r="H22" s="433"/>
      <c r="I22" s="433"/>
      <c r="J22" s="433"/>
      <c r="K22" s="434"/>
      <c r="L22" s="461" t="s">
        <v>165</v>
      </c>
      <c r="M22" s="433"/>
      <c r="N22" s="433"/>
      <c r="O22" s="433"/>
      <c r="P22" s="434"/>
      <c r="Q22" s="443" t="s">
        <v>166</v>
      </c>
      <c r="R22" s="444"/>
      <c r="S22" s="444"/>
      <c r="T22" s="444"/>
      <c r="U22" s="444"/>
      <c r="V22" s="462"/>
      <c r="W22" s="464" t="s">
        <v>167</v>
      </c>
      <c r="X22" s="453"/>
      <c r="Y22" s="454"/>
      <c r="Z22" s="461" t="s">
        <v>1</v>
      </c>
      <c r="AA22" s="433"/>
      <c r="AB22" s="433"/>
      <c r="AC22" s="433"/>
      <c r="AD22" s="433"/>
      <c r="AE22" s="433"/>
      <c r="AF22" s="433"/>
      <c r="AG22" s="434"/>
      <c r="AH22" s="432" t="s">
        <v>168</v>
      </c>
      <c r="AI22" s="433"/>
      <c r="AJ22" s="433"/>
      <c r="AK22" s="433"/>
      <c r="AL22" s="434"/>
      <c r="AM22" s="432" t="s">
        <v>169</v>
      </c>
      <c r="AN22" s="438"/>
      <c r="AO22" s="438"/>
      <c r="AP22" s="438"/>
      <c r="AQ22" s="438"/>
      <c r="AR22" s="439"/>
      <c r="AS22" s="443" t="s">
        <v>166</v>
      </c>
      <c r="AT22" s="444"/>
      <c r="AU22" s="444"/>
      <c r="AV22" s="444"/>
      <c r="AW22" s="444"/>
      <c r="AX22" s="445"/>
      <c r="AY22" s="411" t="s">
        <v>170</v>
      </c>
      <c r="AZ22" s="412"/>
      <c r="BA22" s="412"/>
      <c r="BB22" s="412"/>
      <c r="BC22" s="412"/>
      <c r="BD22" s="412"/>
      <c r="BE22" s="412"/>
      <c r="BF22" s="412"/>
      <c r="BG22" s="412"/>
      <c r="BH22" s="412"/>
      <c r="BI22" s="412"/>
      <c r="BJ22" s="412"/>
      <c r="BK22" s="412"/>
      <c r="BL22" s="412"/>
      <c r="BM22" s="413"/>
      <c r="BN22" s="414">
        <v>18573526</v>
      </c>
      <c r="BO22" s="415"/>
      <c r="BP22" s="415"/>
      <c r="BQ22" s="415"/>
      <c r="BR22" s="415"/>
      <c r="BS22" s="415"/>
      <c r="BT22" s="415"/>
      <c r="BU22" s="416"/>
      <c r="BV22" s="414">
        <v>19692890</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171</v>
      </c>
      <c r="AZ23" s="400"/>
      <c r="BA23" s="400"/>
      <c r="BB23" s="400"/>
      <c r="BC23" s="400"/>
      <c r="BD23" s="400"/>
      <c r="BE23" s="400"/>
      <c r="BF23" s="400"/>
      <c r="BG23" s="400"/>
      <c r="BH23" s="400"/>
      <c r="BI23" s="400"/>
      <c r="BJ23" s="400"/>
      <c r="BK23" s="400"/>
      <c r="BL23" s="400"/>
      <c r="BM23" s="401"/>
      <c r="BN23" s="419">
        <v>16396501</v>
      </c>
      <c r="BO23" s="420"/>
      <c r="BP23" s="420"/>
      <c r="BQ23" s="420"/>
      <c r="BR23" s="420"/>
      <c r="BS23" s="420"/>
      <c r="BT23" s="420"/>
      <c r="BU23" s="421"/>
      <c r="BV23" s="419">
        <v>17200166</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55"/>
      <c r="C24" s="456"/>
      <c r="D24" s="457"/>
      <c r="E24" s="392" t="s">
        <v>172</v>
      </c>
      <c r="F24" s="393"/>
      <c r="G24" s="393"/>
      <c r="H24" s="393"/>
      <c r="I24" s="393"/>
      <c r="J24" s="393"/>
      <c r="K24" s="394"/>
      <c r="L24" s="395">
        <v>1</v>
      </c>
      <c r="M24" s="396"/>
      <c r="N24" s="396"/>
      <c r="O24" s="396"/>
      <c r="P24" s="397"/>
      <c r="Q24" s="395">
        <v>8930</v>
      </c>
      <c r="R24" s="396"/>
      <c r="S24" s="396"/>
      <c r="T24" s="396"/>
      <c r="U24" s="396"/>
      <c r="V24" s="397"/>
      <c r="W24" s="465"/>
      <c r="X24" s="456"/>
      <c r="Y24" s="457"/>
      <c r="Z24" s="392" t="s">
        <v>173</v>
      </c>
      <c r="AA24" s="393"/>
      <c r="AB24" s="393"/>
      <c r="AC24" s="393"/>
      <c r="AD24" s="393"/>
      <c r="AE24" s="393"/>
      <c r="AF24" s="393"/>
      <c r="AG24" s="394"/>
      <c r="AH24" s="395">
        <v>230</v>
      </c>
      <c r="AI24" s="396"/>
      <c r="AJ24" s="396"/>
      <c r="AK24" s="396"/>
      <c r="AL24" s="397"/>
      <c r="AM24" s="395">
        <v>767970</v>
      </c>
      <c r="AN24" s="396"/>
      <c r="AO24" s="396"/>
      <c r="AP24" s="396"/>
      <c r="AQ24" s="396"/>
      <c r="AR24" s="397"/>
      <c r="AS24" s="395">
        <v>3339</v>
      </c>
      <c r="AT24" s="396"/>
      <c r="AU24" s="396"/>
      <c r="AV24" s="396"/>
      <c r="AW24" s="396"/>
      <c r="AX24" s="398"/>
      <c r="AY24" s="386" t="s">
        <v>174</v>
      </c>
      <c r="AZ24" s="387"/>
      <c r="BA24" s="387"/>
      <c r="BB24" s="387"/>
      <c r="BC24" s="387"/>
      <c r="BD24" s="387"/>
      <c r="BE24" s="387"/>
      <c r="BF24" s="387"/>
      <c r="BG24" s="387"/>
      <c r="BH24" s="387"/>
      <c r="BI24" s="387"/>
      <c r="BJ24" s="387"/>
      <c r="BK24" s="387"/>
      <c r="BL24" s="387"/>
      <c r="BM24" s="388"/>
      <c r="BN24" s="419">
        <v>10211263</v>
      </c>
      <c r="BO24" s="420"/>
      <c r="BP24" s="420"/>
      <c r="BQ24" s="420"/>
      <c r="BR24" s="420"/>
      <c r="BS24" s="420"/>
      <c r="BT24" s="420"/>
      <c r="BU24" s="421"/>
      <c r="BV24" s="419">
        <v>10724484</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55"/>
      <c r="C25" s="456"/>
      <c r="D25" s="457"/>
      <c r="E25" s="392" t="s">
        <v>175</v>
      </c>
      <c r="F25" s="393"/>
      <c r="G25" s="393"/>
      <c r="H25" s="393"/>
      <c r="I25" s="393"/>
      <c r="J25" s="393"/>
      <c r="K25" s="394"/>
      <c r="L25" s="395">
        <v>1</v>
      </c>
      <c r="M25" s="396"/>
      <c r="N25" s="396"/>
      <c r="O25" s="396"/>
      <c r="P25" s="397"/>
      <c r="Q25" s="395">
        <v>7140</v>
      </c>
      <c r="R25" s="396"/>
      <c r="S25" s="396"/>
      <c r="T25" s="396"/>
      <c r="U25" s="396"/>
      <c r="V25" s="397"/>
      <c r="W25" s="465"/>
      <c r="X25" s="456"/>
      <c r="Y25" s="457"/>
      <c r="Z25" s="392" t="s">
        <v>176</v>
      </c>
      <c r="AA25" s="393"/>
      <c r="AB25" s="393"/>
      <c r="AC25" s="393"/>
      <c r="AD25" s="393"/>
      <c r="AE25" s="393"/>
      <c r="AF25" s="393"/>
      <c r="AG25" s="394"/>
      <c r="AH25" s="395" t="s">
        <v>139</v>
      </c>
      <c r="AI25" s="396"/>
      <c r="AJ25" s="396"/>
      <c r="AK25" s="396"/>
      <c r="AL25" s="397"/>
      <c r="AM25" s="395" t="s">
        <v>139</v>
      </c>
      <c r="AN25" s="396"/>
      <c r="AO25" s="396"/>
      <c r="AP25" s="396"/>
      <c r="AQ25" s="396"/>
      <c r="AR25" s="397"/>
      <c r="AS25" s="395" t="s">
        <v>139</v>
      </c>
      <c r="AT25" s="396"/>
      <c r="AU25" s="396"/>
      <c r="AV25" s="396"/>
      <c r="AW25" s="396"/>
      <c r="AX25" s="398"/>
      <c r="AY25" s="411" t="s">
        <v>177</v>
      </c>
      <c r="AZ25" s="412"/>
      <c r="BA25" s="412"/>
      <c r="BB25" s="412"/>
      <c r="BC25" s="412"/>
      <c r="BD25" s="412"/>
      <c r="BE25" s="412"/>
      <c r="BF25" s="412"/>
      <c r="BG25" s="412"/>
      <c r="BH25" s="412"/>
      <c r="BI25" s="412"/>
      <c r="BJ25" s="412"/>
      <c r="BK25" s="412"/>
      <c r="BL25" s="412"/>
      <c r="BM25" s="413"/>
      <c r="BN25" s="414">
        <v>656883</v>
      </c>
      <c r="BO25" s="415"/>
      <c r="BP25" s="415"/>
      <c r="BQ25" s="415"/>
      <c r="BR25" s="415"/>
      <c r="BS25" s="415"/>
      <c r="BT25" s="415"/>
      <c r="BU25" s="416"/>
      <c r="BV25" s="414">
        <v>948841</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55"/>
      <c r="C26" s="456"/>
      <c r="D26" s="457"/>
      <c r="E26" s="392" t="s">
        <v>178</v>
      </c>
      <c r="F26" s="393"/>
      <c r="G26" s="393"/>
      <c r="H26" s="393"/>
      <c r="I26" s="393"/>
      <c r="J26" s="393"/>
      <c r="K26" s="394"/>
      <c r="L26" s="395">
        <v>1</v>
      </c>
      <c r="M26" s="396"/>
      <c r="N26" s="396"/>
      <c r="O26" s="396"/>
      <c r="P26" s="397"/>
      <c r="Q26" s="395">
        <v>6400</v>
      </c>
      <c r="R26" s="396"/>
      <c r="S26" s="396"/>
      <c r="T26" s="396"/>
      <c r="U26" s="396"/>
      <c r="V26" s="397"/>
      <c r="W26" s="465"/>
      <c r="X26" s="456"/>
      <c r="Y26" s="457"/>
      <c r="Z26" s="392" t="s">
        <v>179</v>
      </c>
      <c r="AA26" s="430"/>
      <c r="AB26" s="430"/>
      <c r="AC26" s="430"/>
      <c r="AD26" s="430"/>
      <c r="AE26" s="430"/>
      <c r="AF26" s="430"/>
      <c r="AG26" s="431"/>
      <c r="AH26" s="395">
        <v>12</v>
      </c>
      <c r="AI26" s="396"/>
      <c r="AJ26" s="396"/>
      <c r="AK26" s="396"/>
      <c r="AL26" s="397"/>
      <c r="AM26" s="395">
        <v>42744</v>
      </c>
      <c r="AN26" s="396"/>
      <c r="AO26" s="396"/>
      <c r="AP26" s="396"/>
      <c r="AQ26" s="396"/>
      <c r="AR26" s="397"/>
      <c r="AS26" s="395">
        <v>3562</v>
      </c>
      <c r="AT26" s="396"/>
      <c r="AU26" s="396"/>
      <c r="AV26" s="396"/>
      <c r="AW26" s="396"/>
      <c r="AX26" s="398"/>
      <c r="AY26" s="428" t="s">
        <v>180</v>
      </c>
      <c r="AZ26" s="373"/>
      <c r="BA26" s="373"/>
      <c r="BB26" s="373"/>
      <c r="BC26" s="373"/>
      <c r="BD26" s="373"/>
      <c r="BE26" s="373"/>
      <c r="BF26" s="373"/>
      <c r="BG26" s="373"/>
      <c r="BH26" s="373"/>
      <c r="BI26" s="373"/>
      <c r="BJ26" s="373"/>
      <c r="BK26" s="373"/>
      <c r="BL26" s="373"/>
      <c r="BM26" s="429"/>
      <c r="BN26" s="419" t="s">
        <v>139</v>
      </c>
      <c r="BO26" s="420"/>
      <c r="BP26" s="420"/>
      <c r="BQ26" s="420"/>
      <c r="BR26" s="420"/>
      <c r="BS26" s="420"/>
      <c r="BT26" s="420"/>
      <c r="BU26" s="421"/>
      <c r="BV26" s="419" t="s">
        <v>139</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55"/>
      <c r="C27" s="456"/>
      <c r="D27" s="457"/>
      <c r="E27" s="392" t="s">
        <v>181</v>
      </c>
      <c r="F27" s="393"/>
      <c r="G27" s="393"/>
      <c r="H27" s="393"/>
      <c r="I27" s="393"/>
      <c r="J27" s="393"/>
      <c r="K27" s="394"/>
      <c r="L27" s="395">
        <v>1</v>
      </c>
      <c r="M27" s="396"/>
      <c r="N27" s="396"/>
      <c r="O27" s="396"/>
      <c r="P27" s="397"/>
      <c r="Q27" s="395">
        <v>4510</v>
      </c>
      <c r="R27" s="396"/>
      <c r="S27" s="396"/>
      <c r="T27" s="396"/>
      <c r="U27" s="396"/>
      <c r="V27" s="397"/>
      <c r="W27" s="465"/>
      <c r="X27" s="456"/>
      <c r="Y27" s="457"/>
      <c r="Z27" s="392" t="s">
        <v>182</v>
      </c>
      <c r="AA27" s="393"/>
      <c r="AB27" s="393"/>
      <c r="AC27" s="393"/>
      <c r="AD27" s="393"/>
      <c r="AE27" s="393"/>
      <c r="AF27" s="393"/>
      <c r="AG27" s="394"/>
      <c r="AH27" s="395">
        <v>53</v>
      </c>
      <c r="AI27" s="396"/>
      <c r="AJ27" s="396"/>
      <c r="AK27" s="396"/>
      <c r="AL27" s="397"/>
      <c r="AM27" s="395">
        <v>169576</v>
      </c>
      <c r="AN27" s="396"/>
      <c r="AO27" s="396"/>
      <c r="AP27" s="396"/>
      <c r="AQ27" s="396"/>
      <c r="AR27" s="397"/>
      <c r="AS27" s="395">
        <v>3200</v>
      </c>
      <c r="AT27" s="396"/>
      <c r="AU27" s="396"/>
      <c r="AV27" s="396"/>
      <c r="AW27" s="396"/>
      <c r="AX27" s="398"/>
      <c r="AY27" s="425" t="s">
        <v>183</v>
      </c>
      <c r="AZ27" s="426"/>
      <c r="BA27" s="426"/>
      <c r="BB27" s="426"/>
      <c r="BC27" s="426"/>
      <c r="BD27" s="426"/>
      <c r="BE27" s="426"/>
      <c r="BF27" s="426"/>
      <c r="BG27" s="426"/>
      <c r="BH27" s="426"/>
      <c r="BI27" s="426"/>
      <c r="BJ27" s="426"/>
      <c r="BK27" s="426"/>
      <c r="BL27" s="426"/>
      <c r="BM27" s="427"/>
      <c r="BN27" s="422" t="s">
        <v>139</v>
      </c>
      <c r="BO27" s="423"/>
      <c r="BP27" s="423"/>
      <c r="BQ27" s="423"/>
      <c r="BR27" s="423"/>
      <c r="BS27" s="423"/>
      <c r="BT27" s="423"/>
      <c r="BU27" s="424"/>
      <c r="BV27" s="422" t="s">
        <v>139</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55"/>
      <c r="C28" s="456"/>
      <c r="D28" s="457"/>
      <c r="E28" s="392" t="s">
        <v>184</v>
      </c>
      <c r="F28" s="393"/>
      <c r="G28" s="393"/>
      <c r="H28" s="393"/>
      <c r="I28" s="393"/>
      <c r="J28" s="393"/>
      <c r="K28" s="394"/>
      <c r="L28" s="395">
        <v>1</v>
      </c>
      <c r="M28" s="396"/>
      <c r="N28" s="396"/>
      <c r="O28" s="396"/>
      <c r="P28" s="397"/>
      <c r="Q28" s="395">
        <v>3800</v>
      </c>
      <c r="R28" s="396"/>
      <c r="S28" s="396"/>
      <c r="T28" s="396"/>
      <c r="U28" s="396"/>
      <c r="V28" s="397"/>
      <c r="W28" s="465"/>
      <c r="X28" s="456"/>
      <c r="Y28" s="457"/>
      <c r="Z28" s="392" t="s">
        <v>185</v>
      </c>
      <c r="AA28" s="393"/>
      <c r="AB28" s="393"/>
      <c r="AC28" s="393"/>
      <c r="AD28" s="393"/>
      <c r="AE28" s="393"/>
      <c r="AF28" s="393"/>
      <c r="AG28" s="394"/>
      <c r="AH28" s="395" t="s">
        <v>139</v>
      </c>
      <c r="AI28" s="396"/>
      <c r="AJ28" s="396"/>
      <c r="AK28" s="396"/>
      <c r="AL28" s="397"/>
      <c r="AM28" s="395" t="s">
        <v>139</v>
      </c>
      <c r="AN28" s="396"/>
      <c r="AO28" s="396"/>
      <c r="AP28" s="396"/>
      <c r="AQ28" s="396"/>
      <c r="AR28" s="397"/>
      <c r="AS28" s="395" t="s">
        <v>139</v>
      </c>
      <c r="AT28" s="396"/>
      <c r="AU28" s="396"/>
      <c r="AV28" s="396"/>
      <c r="AW28" s="396"/>
      <c r="AX28" s="398"/>
      <c r="AY28" s="402" t="s">
        <v>186</v>
      </c>
      <c r="AZ28" s="403"/>
      <c r="BA28" s="403"/>
      <c r="BB28" s="404"/>
      <c r="BC28" s="411" t="s">
        <v>50</v>
      </c>
      <c r="BD28" s="412"/>
      <c r="BE28" s="412"/>
      <c r="BF28" s="412"/>
      <c r="BG28" s="412"/>
      <c r="BH28" s="412"/>
      <c r="BI28" s="412"/>
      <c r="BJ28" s="412"/>
      <c r="BK28" s="412"/>
      <c r="BL28" s="412"/>
      <c r="BM28" s="413"/>
      <c r="BN28" s="414">
        <v>3894514</v>
      </c>
      <c r="BO28" s="415"/>
      <c r="BP28" s="415"/>
      <c r="BQ28" s="415"/>
      <c r="BR28" s="415"/>
      <c r="BS28" s="415"/>
      <c r="BT28" s="415"/>
      <c r="BU28" s="416"/>
      <c r="BV28" s="414">
        <v>3255505</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55"/>
      <c r="C29" s="456"/>
      <c r="D29" s="457"/>
      <c r="E29" s="392" t="s">
        <v>187</v>
      </c>
      <c r="F29" s="393"/>
      <c r="G29" s="393"/>
      <c r="H29" s="393"/>
      <c r="I29" s="393"/>
      <c r="J29" s="393"/>
      <c r="K29" s="394"/>
      <c r="L29" s="395">
        <v>13</v>
      </c>
      <c r="M29" s="396"/>
      <c r="N29" s="396"/>
      <c r="O29" s="396"/>
      <c r="P29" s="397"/>
      <c r="Q29" s="395">
        <v>3500</v>
      </c>
      <c r="R29" s="396"/>
      <c r="S29" s="396"/>
      <c r="T29" s="396"/>
      <c r="U29" s="396"/>
      <c r="V29" s="397"/>
      <c r="W29" s="466"/>
      <c r="X29" s="467"/>
      <c r="Y29" s="468"/>
      <c r="Z29" s="392" t="s">
        <v>188</v>
      </c>
      <c r="AA29" s="393"/>
      <c r="AB29" s="393"/>
      <c r="AC29" s="393"/>
      <c r="AD29" s="393"/>
      <c r="AE29" s="393"/>
      <c r="AF29" s="393"/>
      <c r="AG29" s="394"/>
      <c r="AH29" s="395">
        <v>283</v>
      </c>
      <c r="AI29" s="396"/>
      <c r="AJ29" s="396"/>
      <c r="AK29" s="396"/>
      <c r="AL29" s="397"/>
      <c r="AM29" s="395">
        <v>937546</v>
      </c>
      <c r="AN29" s="396"/>
      <c r="AO29" s="396"/>
      <c r="AP29" s="396"/>
      <c r="AQ29" s="396"/>
      <c r="AR29" s="397"/>
      <c r="AS29" s="395">
        <v>3313</v>
      </c>
      <c r="AT29" s="396"/>
      <c r="AU29" s="396"/>
      <c r="AV29" s="396"/>
      <c r="AW29" s="396"/>
      <c r="AX29" s="398"/>
      <c r="AY29" s="405"/>
      <c r="AZ29" s="406"/>
      <c r="BA29" s="406"/>
      <c r="BB29" s="407"/>
      <c r="BC29" s="399" t="s">
        <v>189</v>
      </c>
      <c r="BD29" s="400"/>
      <c r="BE29" s="400"/>
      <c r="BF29" s="400"/>
      <c r="BG29" s="400"/>
      <c r="BH29" s="400"/>
      <c r="BI29" s="400"/>
      <c r="BJ29" s="400"/>
      <c r="BK29" s="400"/>
      <c r="BL29" s="400"/>
      <c r="BM29" s="401"/>
      <c r="BN29" s="419">
        <v>458472</v>
      </c>
      <c r="BO29" s="420"/>
      <c r="BP29" s="420"/>
      <c r="BQ29" s="420"/>
      <c r="BR29" s="420"/>
      <c r="BS29" s="420"/>
      <c r="BT29" s="420"/>
      <c r="BU29" s="421"/>
      <c r="BV29" s="419">
        <v>458426</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190</v>
      </c>
      <c r="X30" s="381"/>
      <c r="Y30" s="381"/>
      <c r="Z30" s="381"/>
      <c r="AA30" s="381"/>
      <c r="AB30" s="381"/>
      <c r="AC30" s="381"/>
      <c r="AD30" s="381"/>
      <c r="AE30" s="381"/>
      <c r="AF30" s="381"/>
      <c r="AG30" s="382"/>
      <c r="AH30" s="383">
        <v>99.7</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5836247</v>
      </c>
      <c r="BO30" s="423"/>
      <c r="BP30" s="423"/>
      <c r="BQ30" s="423"/>
      <c r="BR30" s="423"/>
      <c r="BS30" s="423"/>
      <c r="BT30" s="423"/>
      <c r="BU30" s="424"/>
      <c r="BV30" s="422">
        <v>4688414</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191</v>
      </c>
      <c r="D32" s="372"/>
      <c r="E32" s="372"/>
      <c r="F32" s="372"/>
      <c r="G32" s="372"/>
      <c r="H32" s="372"/>
      <c r="I32" s="372"/>
      <c r="J32" s="372"/>
      <c r="K32" s="372"/>
      <c r="L32" s="372"/>
      <c r="M32" s="372"/>
      <c r="N32" s="372"/>
      <c r="O32" s="372"/>
      <c r="P32" s="372"/>
      <c r="Q32" s="372"/>
      <c r="R32" s="372"/>
      <c r="S32" s="372"/>
      <c r="U32" s="373" t="s">
        <v>192</v>
      </c>
      <c r="V32" s="373"/>
      <c r="W32" s="373"/>
      <c r="X32" s="373"/>
      <c r="Y32" s="373"/>
      <c r="Z32" s="373"/>
      <c r="AA32" s="373"/>
      <c r="AB32" s="373"/>
      <c r="AC32" s="373"/>
      <c r="AD32" s="373"/>
      <c r="AE32" s="373"/>
      <c r="AF32" s="373"/>
      <c r="AG32" s="373"/>
      <c r="AH32" s="373"/>
      <c r="AI32" s="373"/>
      <c r="AJ32" s="373"/>
      <c r="AK32" s="373"/>
      <c r="AM32" s="373" t="s">
        <v>193</v>
      </c>
      <c r="AN32" s="373"/>
      <c r="AO32" s="373"/>
      <c r="AP32" s="373"/>
      <c r="AQ32" s="373"/>
      <c r="AR32" s="373"/>
      <c r="AS32" s="373"/>
      <c r="AT32" s="373"/>
      <c r="AU32" s="373"/>
      <c r="AV32" s="373"/>
      <c r="AW32" s="373"/>
      <c r="AX32" s="373"/>
      <c r="AY32" s="373"/>
      <c r="AZ32" s="373"/>
      <c r="BA32" s="373"/>
      <c r="BB32" s="373"/>
      <c r="BC32" s="373"/>
      <c r="BE32" s="373" t="s">
        <v>194</v>
      </c>
      <c r="BF32" s="373"/>
      <c r="BG32" s="373"/>
      <c r="BH32" s="373"/>
      <c r="BI32" s="373"/>
      <c r="BJ32" s="373"/>
      <c r="BK32" s="373"/>
      <c r="BL32" s="373"/>
      <c r="BM32" s="373"/>
      <c r="BN32" s="373"/>
      <c r="BO32" s="373"/>
      <c r="BP32" s="373"/>
      <c r="BQ32" s="373"/>
      <c r="BR32" s="373"/>
      <c r="BS32" s="373"/>
      <c r="BT32" s="373"/>
      <c r="BU32" s="373"/>
      <c r="BW32" s="373" t="s">
        <v>195</v>
      </c>
      <c r="BX32" s="373"/>
      <c r="BY32" s="373"/>
      <c r="BZ32" s="373"/>
      <c r="CA32" s="373"/>
      <c r="CB32" s="373"/>
      <c r="CC32" s="373"/>
      <c r="CD32" s="373"/>
      <c r="CE32" s="373"/>
      <c r="CF32" s="373"/>
      <c r="CG32" s="373"/>
      <c r="CH32" s="373"/>
      <c r="CI32" s="373"/>
      <c r="CJ32" s="373"/>
      <c r="CK32" s="373"/>
      <c r="CL32" s="373"/>
      <c r="CM32" s="373"/>
      <c r="CO32" s="373" t="s">
        <v>196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198</v>
      </c>
      <c r="AP33" s="370"/>
      <c r="AQ33" s="370"/>
      <c r="AR33" s="370"/>
      <c r="AS33" s="370"/>
      <c r="AT33" s="370"/>
      <c r="AU33" s="370"/>
      <c r="AV33" s="370"/>
      <c r="AW33" s="370"/>
      <c r="AX33" s="370"/>
      <c r="AY33" s="370"/>
      <c r="AZ33" s="370"/>
      <c r="BA33" s="370"/>
      <c r="BB33" s="370"/>
      <c r="BC33" s="370"/>
      <c r="BD33" s="207"/>
      <c r="BE33" s="370" t="s">
        <v>199</v>
      </c>
      <c r="BF33" s="370"/>
      <c r="BG33" s="370" t="s">
        <v>200</v>
      </c>
      <c r="BH33" s="370"/>
      <c r="BI33" s="370"/>
      <c r="BJ33" s="370"/>
      <c r="BK33" s="370"/>
      <c r="BL33" s="370"/>
      <c r="BM33" s="370"/>
      <c r="BN33" s="370"/>
      <c r="BO33" s="370"/>
      <c r="BP33" s="370"/>
      <c r="BQ33" s="370"/>
      <c r="BR33" s="370"/>
      <c r="BS33" s="370"/>
      <c r="BT33" s="370"/>
      <c r="BU33" s="370"/>
      <c r="BV33" s="207"/>
      <c r="BW33" s="371" t="s">
        <v>199</v>
      </c>
      <c r="BX33" s="371"/>
      <c r="BY33" s="370" t="s">
        <v>201</v>
      </c>
      <c r="BZ33" s="370"/>
      <c r="CA33" s="370"/>
      <c r="CB33" s="370"/>
      <c r="CC33" s="370"/>
      <c r="CD33" s="370"/>
      <c r="CE33" s="370"/>
      <c r="CF33" s="370"/>
      <c r="CG33" s="370"/>
      <c r="CH33" s="370"/>
      <c r="CI33" s="370"/>
      <c r="CJ33" s="370"/>
      <c r="CK33" s="370"/>
      <c r="CL33" s="370"/>
      <c r="CM33" s="370"/>
      <c r="CN33" s="206"/>
      <c r="CO33" s="371" t="s">
        <v>197</v>
      </c>
      <c r="CP33" s="371"/>
      <c r="CQ33" s="370" t="s">
        <v>202</v>
      </c>
      <c r="CR33" s="370"/>
      <c r="CS33" s="370"/>
      <c r="CT33" s="370"/>
      <c r="CU33" s="370"/>
      <c r="CV33" s="370"/>
      <c r="CW33" s="370"/>
      <c r="CX33" s="370"/>
      <c r="CY33" s="370"/>
      <c r="CZ33" s="370"/>
      <c r="DA33" s="370"/>
      <c r="DB33" s="370"/>
      <c r="DC33" s="370"/>
      <c r="DD33" s="370"/>
      <c r="DE33" s="370"/>
      <c r="DF33" s="206"/>
      <c r="DG33" s="369" t="s">
        <v>203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産業団地整備事業特別会計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兵庫県市町村職員退職手当組合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北条鉄道株式会社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公園墓地整備事業特別会計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兵庫県後期高齢者医療広域連合（一般会計）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株式会社加西北条都市開発</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兵庫県後期高齢者医療広域連合（特別会計）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北はりま消防組合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播磨内陸医務事業組合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北播磨こども発達支援センター事務組合わかあゆ園</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小野加東加西環境施設事務組合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4To2yHWWA0ftr0IJlSJmYLUZG+7/OOK0WVA1p1upsyGihIhvHIadvgPiAcOZYTPn12aovvGjI1WxW1lMM/xqUA==" saltValue="DxzrTuVi+B2yJx91pPwvP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213</v>
      </c>
      <c r="DI1" s="719"/>
      <c r="DJ1" s="719"/>
      <c r="DK1" s="719"/>
      <c r="DL1" s="719"/>
      <c r="DM1" s="719"/>
      <c r="DN1" s="720"/>
      <c r="DO1" s="214"/>
      <c r="DP1" s="718" t="s">
        <v>214</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2">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216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219</v>
      </c>
      <c r="S4" s="680"/>
      <c r="T4" s="680"/>
      <c r="U4" s="680"/>
      <c r="V4" s="680"/>
      <c r="W4" s="680"/>
      <c r="X4" s="680"/>
      <c r="Y4" s="681"/>
      <c r="Z4" s="679" t="s">
        <v>220</v>
      </c>
      <c r="AA4" s="680"/>
      <c r="AB4" s="680"/>
      <c r="AC4" s="681"/>
      <c r="AD4" s="679" t="s">
        <v>221</v>
      </c>
      <c r="AE4" s="680"/>
      <c r="AF4" s="680"/>
      <c r="AG4" s="680"/>
      <c r="AH4" s="680"/>
      <c r="AI4" s="680"/>
      <c r="AJ4" s="680"/>
      <c r="AK4" s="681"/>
      <c r="AL4" s="679" t="s">
        <v>220</v>
      </c>
      <c r="AM4" s="680"/>
      <c r="AN4" s="680"/>
      <c r="AO4" s="681"/>
      <c r="AP4" s="715" t="s">
        <v>222</v>
      </c>
      <c r="AQ4" s="715"/>
      <c r="AR4" s="715"/>
      <c r="AS4" s="715"/>
      <c r="AT4" s="715"/>
      <c r="AU4" s="715"/>
      <c r="AV4" s="715"/>
      <c r="AW4" s="715"/>
      <c r="AX4" s="715"/>
      <c r="AY4" s="715"/>
      <c r="AZ4" s="715"/>
      <c r="BA4" s="715"/>
      <c r="BB4" s="715"/>
      <c r="BC4" s="715"/>
      <c r="BD4" s="715"/>
      <c r="BE4" s="715"/>
      <c r="BF4" s="715"/>
      <c r="BG4" s="715" t="s">
        <v>223</v>
      </c>
      <c r="BH4" s="715"/>
      <c r="BI4" s="715"/>
      <c r="BJ4" s="715"/>
      <c r="BK4" s="715"/>
      <c r="BL4" s="715"/>
      <c r="BM4" s="715"/>
      <c r="BN4" s="715"/>
      <c r="BO4" s="715" t="s">
        <v>220</v>
      </c>
      <c r="BP4" s="715"/>
      <c r="BQ4" s="715"/>
      <c r="BR4" s="715"/>
      <c r="BS4" s="715" t="s">
        <v>224</v>
      </c>
      <c r="BT4" s="715"/>
      <c r="BU4" s="715"/>
      <c r="BV4" s="715"/>
      <c r="BW4" s="715"/>
      <c r="BX4" s="715"/>
      <c r="BY4" s="715"/>
      <c r="BZ4" s="715"/>
      <c r="CA4" s="715"/>
      <c r="CB4" s="715"/>
      <c r="CD4" s="679" t="s">
        <v>225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226</v>
      </c>
      <c r="C5" s="677"/>
      <c r="D5" s="677"/>
      <c r="E5" s="677"/>
      <c r="F5" s="677"/>
      <c r="G5" s="677"/>
      <c r="H5" s="677"/>
      <c r="I5" s="677"/>
      <c r="J5" s="677"/>
      <c r="K5" s="677"/>
      <c r="L5" s="677"/>
      <c r="M5" s="677"/>
      <c r="N5" s="677"/>
      <c r="O5" s="677"/>
      <c r="P5" s="677"/>
      <c r="Q5" s="678"/>
      <c r="R5" s="673">
        <v>7075002</v>
      </c>
      <c r="S5" s="674"/>
      <c r="T5" s="674"/>
      <c r="U5" s="674"/>
      <c r="V5" s="674"/>
      <c r="W5" s="674"/>
      <c r="X5" s="674"/>
      <c r="Y5" s="702"/>
      <c r="Z5" s="716">
        <v>25.4</v>
      </c>
      <c r="AA5" s="716"/>
      <c r="AB5" s="716"/>
      <c r="AC5" s="716"/>
      <c r="AD5" s="717">
        <v>6804201</v>
      </c>
      <c r="AE5" s="717"/>
      <c r="AF5" s="717"/>
      <c r="AG5" s="717"/>
      <c r="AH5" s="717"/>
      <c r="AI5" s="717"/>
      <c r="AJ5" s="717"/>
      <c r="AK5" s="717"/>
      <c r="AL5" s="703">
        <v>55.8</v>
      </c>
      <c r="AM5" s="686"/>
      <c r="AN5" s="686"/>
      <c r="AO5" s="704"/>
      <c r="AP5" s="676" t="s">
        <v>227</v>
      </c>
      <c r="AQ5" s="677"/>
      <c r="AR5" s="677"/>
      <c r="AS5" s="677"/>
      <c r="AT5" s="677"/>
      <c r="AU5" s="677"/>
      <c r="AV5" s="677"/>
      <c r="AW5" s="677"/>
      <c r="AX5" s="677"/>
      <c r="AY5" s="677"/>
      <c r="AZ5" s="677"/>
      <c r="BA5" s="677"/>
      <c r="BB5" s="677"/>
      <c r="BC5" s="677"/>
      <c r="BD5" s="677"/>
      <c r="BE5" s="677"/>
      <c r="BF5" s="678"/>
      <c r="BG5" s="621">
        <v>6804201</v>
      </c>
      <c r="BH5" s="622"/>
      <c r="BI5" s="622"/>
      <c r="BJ5" s="622"/>
      <c r="BK5" s="622"/>
      <c r="BL5" s="622"/>
      <c r="BM5" s="622"/>
      <c r="BN5" s="623"/>
      <c r="BO5" s="663">
        <v>96.2</v>
      </c>
      <c r="BP5" s="663"/>
      <c r="BQ5" s="663"/>
      <c r="BR5" s="663"/>
      <c r="BS5" s="664">
        <v>138001</v>
      </c>
      <c r="BT5" s="664"/>
      <c r="BU5" s="664"/>
      <c r="BV5" s="664"/>
      <c r="BW5" s="664"/>
      <c r="BX5" s="664"/>
      <c r="BY5" s="664"/>
      <c r="BZ5" s="664"/>
      <c r="CA5" s="664"/>
      <c r="CB5" s="698"/>
      <c r="CD5" s="679" t="s">
        <v>222</v>
      </c>
      <c r="CE5" s="680"/>
      <c r="CF5" s="680"/>
      <c r="CG5" s="680"/>
      <c r="CH5" s="680"/>
      <c r="CI5" s="680"/>
      <c r="CJ5" s="680"/>
      <c r="CK5" s="680"/>
      <c r="CL5" s="680"/>
      <c r="CM5" s="680"/>
      <c r="CN5" s="680"/>
      <c r="CO5" s="680"/>
      <c r="CP5" s="680"/>
      <c r="CQ5" s="681"/>
      <c r="CR5" s="679" t="s">
        <v>228</v>
      </c>
      <c r="CS5" s="680"/>
      <c r="CT5" s="680"/>
      <c r="CU5" s="680"/>
      <c r="CV5" s="680"/>
      <c r="CW5" s="680"/>
      <c r="CX5" s="680"/>
      <c r="CY5" s="681"/>
      <c r="CZ5" s="679" t="s">
        <v>220</v>
      </c>
      <c r="DA5" s="680"/>
      <c r="DB5" s="680"/>
      <c r="DC5" s="681"/>
      <c r="DD5" s="679" t="s">
        <v>229</v>
      </c>
      <c r="DE5" s="680"/>
      <c r="DF5" s="680"/>
      <c r="DG5" s="680"/>
      <c r="DH5" s="680"/>
      <c r="DI5" s="680"/>
      <c r="DJ5" s="680"/>
      <c r="DK5" s="680"/>
      <c r="DL5" s="680"/>
      <c r="DM5" s="680"/>
      <c r="DN5" s="680"/>
      <c r="DO5" s="680"/>
      <c r="DP5" s="681"/>
      <c r="DQ5" s="679" t="s">
        <v>230</v>
      </c>
      <c r="DR5" s="680"/>
      <c r="DS5" s="680"/>
      <c r="DT5" s="680"/>
      <c r="DU5" s="680"/>
      <c r="DV5" s="680"/>
      <c r="DW5" s="680"/>
      <c r="DX5" s="680"/>
      <c r="DY5" s="680"/>
      <c r="DZ5" s="680"/>
      <c r="EA5" s="680"/>
      <c r="EB5" s="680"/>
      <c r="EC5" s="681"/>
    </row>
    <row r="6" spans="2:143" ht="11.25" customHeight="1" x14ac:dyDescent="0.2">
      <c r="B6" s="618" t="s">
        <v>231</v>
      </c>
      <c r="C6" s="619"/>
      <c r="D6" s="619"/>
      <c r="E6" s="619"/>
      <c r="F6" s="619"/>
      <c r="G6" s="619"/>
      <c r="H6" s="619"/>
      <c r="I6" s="619"/>
      <c r="J6" s="619"/>
      <c r="K6" s="619"/>
      <c r="L6" s="619"/>
      <c r="M6" s="619"/>
      <c r="N6" s="619"/>
      <c r="O6" s="619"/>
      <c r="P6" s="619"/>
      <c r="Q6" s="620"/>
      <c r="R6" s="621">
        <v>165306</v>
      </c>
      <c r="S6" s="622"/>
      <c r="T6" s="622"/>
      <c r="U6" s="622"/>
      <c r="V6" s="622"/>
      <c r="W6" s="622"/>
      <c r="X6" s="622"/>
      <c r="Y6" s="623"/>
      <c r="Z6" s="663">
        <v>0.6</v>
      </c>
      <c r="AA6" s="663"/>
      <c r="AB6" s="663"/>
      <c r="AC6" s="663"/>
      <c r="AD6" s="664">
        <v>165306</v>
      </c>
      <c r="AE6" s="664"/>
      <c r="AF6" s="664"/>
      <c r="AG6" s="664"/>
      <c r="AH6" s="664"/>
      <c r="AI6" s="664"/>
      <c r="AJ6" s="664"/>
      <c r="AK6" s="664"/>
      <c r="AL6" s="624">
        <v>1.4</v>
      </c>
      <c r="AM6" s="625"/>
      <c r="AN6" s="625"/>
      <c r="AO6" s="665"/>
      <c r="AP6" s="618" t="s">
        <v>232</v>
      </c>
      <c r="AQ6" s="619"/>
      <c r="AR6" s="619"/>
      <c r="AS6" s="619"/>
      <c r="AT6" s="619"/>
      <c r="AU6" s="619"/>
      <c r="AV6" s="619"/>
      <c r="AW6" s="619"/>
      <c r="AX6" s="619"/>
      <c r="AY6" s="619"/>
      <c r="AZ6" s="619"/>
      <c r="BA6" s="619"/>
      <c r="BB6" s="619"/>
      <c r="BC6" s="619"/>
      <c r="BD6" s="619"/>
      <c r="BE6" s="619"/>
      <c r="BF6" s="620"/>
      <c r="BG6" s="621">
        <v>6804201</v>
      </c>
      <c r="BH6" s="622"/>
      <c r="BI6" s="622"/>
      <c r="BJ6" s="622"/>
      <c r="BK6" s="622"/>
      <c r="BL6" s="622"/>
      <c r="BM6" s="622"/>
      <c r="BN6" s="623"/>
      <c r="BO6" s="663">
        <v>96.2</v>
      </c>
      <c r="BP6" s="663"/>
      <c r="BQ6" s="663"/>
      <c r="BR6" s="663"/>
      <c r="BS6" s="664">
        <v>138001</v>
      </c>
      <c r="BT6" s="664"/>
      <c r="BU6" s="664"/>
      <c r="BV6" s="664"/>
      <c r="BW6" s="664"/>
      <c r="BX6" s="664"/>
      <c r="BY6" s="664"/>
      <c r="BZ6" s="664"/>
      <c r="CA6" s="664"/>
      <c r="CB6" s="698"/>
      <c r="CD6" s="676" t="s">
        <v>233</v>
      </c>
      <c r="CE6" s="677"/>
      <c r="CF6" s="677"/>
      <c r="CG6" s="677"/>
      <c r="CH6" s="677"/>
      <c r="CI6" s="677"/>
      <c r="CJ6" s="677"/>
      <c r="CK6" s="677"/>
      <c r="CL6" s="677"/>
      <c r="CM6" s="677"/>
      <c r="CN6" s="677"/>
      <c r="CO6" s="677"/>
      <c r="CP6" s="677"/>
      <c r="CQ6" s="678"/>
      <c r="CR6" s="621">
        <v>157104</v>
      </c>
      <c r="CS6" s="622"/>
      <c r="CT6" s="622"/>
      <c r="CU6" s="622"/>
      <c r="CV6" s="622"/>
      <c r="CW6" s="622"/>
      <c r="CX6" s="622"/>
      <c r="CY6" s="623"/>
      <c r="CZ6" s="703">
        <v>0.6</v>
      </c>
      <c r="DA6" s="686"/>
      <c r="DB6" s="686"/>
      <c r="DC6" s="705"/>
      <c r="DD6" s="627" t="s">
        <v>234</v>
      </c>
      <c r="DE6" s="622"/>
      <c r="DF6" s="622"/>
      <c r="DG6" s="622"/>
      <c r="DH6" s="622"/>
      <c r="DI6" s="622"/>
      <c r="DJ6" s="622"/>
      <c r="DK6" s="622"/>
      <c r="DL6" s="622"/>
      <c r="DM6" s="622"/>
      <c r="DN6" s="622"/>
      <c r="DO6" s="622"/>
      <c r="DP6" s="623"/>
      <c r="DQ6" s="627">
        <v>157104</v>
      </c>
      <c r="DR6" s="622"/>
      <c r="DS6" s="622"/>
      <c r="DT6" s="622"/>
      <c r="DU6" s="622"/>
      <c r="DV6" s="622"/>
      <c r="DW6" s="622"/>
      <c r="DX6" s="622"/>
      <c r="DY6" s="622"/>
      <c r="DZ6" s="622"/>
      <c r="EA6" s="622"/>
      <c r="EB6" s="622"/>
      <c r="EC6" s="662"/>
    </row>
    <row r="7" spans="2:143" ht="11.25" customHeight="1" x14ac:dyDescent="0.2">
      <c r="B7" s="618" t="s">
        <v>235</v>
      </c>
      <c r="C7" s="619"/>
      <c r="D7" s="619"/>
      <c r="E7" s="619"/>
      <c r="F7" s="619"/>
      <c r="G7" s="619"/>
      <c r="H7" s="619"/>
      <c r="I7" s="619"/>
      <c r="J7" s="619"/>
      <c r="K7" s="619"/>
      <c r="L7" s="619"/>
      <c r="M7" s="619"/>
      <c r="N7" s="619"/>
      <c r="O7" s="619"/>
      <c r="P7" s="619"/>
      <c r="Q7" s="620"/>
      <c r="R7" s="621">
        <v>3269</v>
      </c>
      <c r="S7" s="622"/>
      <c r="T7" s="622"/>
      <c r="U7" s="622"/>
      <c r="V7" s="622"/>
      <c r="W7" s="622"/>
      <c r="X7" s="622"/>
      <c r="Y7" s="623"/>
      <c r="Z7" s="663">
        <v>0</v>
      </c>
      <c r="AA7" s="663"/>
      <c r="AB7" s="663"/>
      <c r="AC7" s="663"/>
      <c r="AD7" s="664">
        <v>3269</v>
      </c>
      <c r="AE7" s="664"/>
      <c r="AF7" s="664"/>
      <c r="AG7" s="664"/>
      <c r="AH7" s="664"/>
      <c r="AI7" s="664"/>
      <c r="AJ7" s="664"/>
      <c r="AK7" s="664"/>
      <c r="AL7" s="624">
        <v>0</v>
      </c>
      <c r="AM7" s="625"/>
      <c r="AN7" s="625"/>
      <c r="AO7" s="665"/>
      <c r="AP7" s="618" t="s">
        <v>236</v>
      </c>
      <c r="AQ7" s="619"/>
      <c r="AR7" s="619"/>
      <c r="AS7" s="619"/>
      <c r="AT7" s="619"/>
      <c r="AU7" s="619"/>
      <c r="AV7" s="619"/>
      <c r="AW7" s="619"/>
      <c r="AX7" s="619"/>
      <c r="AY7" s="619"/>
      <c r="AZ7" s="619"/>
      <c r="BA7" s="619"/>
      <c r="BB7" s="619"/>
      <c r="BC7" s="619"/>
      <c r="BD7" s="619"/>
      <c r="BE7" s="619"/>
      <c r="BF7" s="620"/>
      <c r="BG7" s="621">
        <v>2761036</v>
      </c>
      <c r="BH7" s="622"/>
      <c r="BI7" s="622"/>
      <c r="BJ7" s="622"/>
      <c r="BK7" s="622"/>
      <c r="BL7" s="622"/>
      <c r="BM7" s="622"/>
      <c r="BN7" s="623"/>
      <c r="BO7" s="663">
        <v>39</v>
      </c>
      <c r="BP7" s="663"/>
      <c r="BQ7" s="663"/>
      <c r="BR7" s="663"/>
      <c r="BS7" s="664">
        <v>138001</v>
      </c>
      <c r="BT7" s="664"/>
      <c r="BU7" s="664"/>
      <c r="BV7" s="664"/>
      <c r="BW7" s="664"/>
      <c r="BX7" s="664"/>
      <c r="BY7" s="664"/>
      <c r="BZ7" s="664"/>
      <c r="CA7" s="664"/>
      <c r="CB7" s="698"/>
      <c r="CD7" s="618" t="s">
        <v>237</v>
      </c>
      <c r="CE7" s="619"/>
      <c r="CF7" s="619"/>
      <c r="CG7" s="619"/>
      <c r="CH7" s="619"/>
      <c r="CI7" s="619"/>
      <c r="CJ7" s="619"/>
      <c r="CK7" s="619"/>
      <c r="CL7" s="619"/>
      <c r="CM7" s="619"/>
      <c r="CN7" s="619"/>
      <c r="CO7" s="619"/>
      <c r="CP7" s="619"/>
      <c r="CQ7" s="620"/>
      <c r="CR7" s="621">
        <v>7717518</v>
      </c>
      <c r="CS7" s="622"/>
      <c r="CT7" s="622"/>
      <c r="CU7" s="622"/>
      <c r="CV7" s="622"/>
      <c r="CW7" s="622"/>
      <c r="CX7" s="622"/>
      <c r="CY7" s="623"/>
      <c r="CZ7" s="663">
        <v>28.4</v>
      </c>
      <c r="DA7" s="663"/>
      <c r="DB7" s="663"/>
      <c r="DC7" s="663"/>
      <c r="DD7" s="627">
        <v>203681</v>
      </c>
      <c r="DE7" s="622"/>
      <c r="DF7" s="622"/>
      <c r="DG7" s="622"/>
      <c r="DH7" s="622"/>
      <c r="DI7" s="622"/>
      <c r="DJ7" s="622"/>
      <c r="DK7" s="622"/>
      <c r="DL7" s="622"/>
      <c r="DM7" s="622"/>
      <c r="DN7" s="622"/>
      <c r="DO7" s="622"/>
      <c r="DP7" s="623"/>
      <c r="DQ7" s="627">
        <v>6063878</v>
      </c>
      <c r="DR7" s="622"/>
      <c r="DS7" s="622"/>
      <c r="DT7" s="622"/>
      <c r="DU7" s="622"/>
      <c r="DV7" s="622"/>
      <c r="DW7" s="622"/>
      <c r="DX7" s="622"/>
      <c r="DY7" s="622"/>
      <c r="DZ7" s="622"/>
      <c r="EA7" s="622"/>
      <c r="EB7" s="622"/>
      <c r="EC7" s="662"/>
    </row>
    <row r="8" spans="2:143" ht="11.25" customHeight="1" x14ac:dyDescent="0.2">
      <c r="B8" s="618" t="s">
        <v>238</v>
      </c>
      <c r="C8" s="619"/>
      <c r="D8" s="619"/>
      <c r="E8" s="619"/>
      <c r="F8" s="619"/>
      <c r="G8" s="619"/>
      <c r="H8" s="619"/>
      <c r="I8" s="619"/>
      <c r="J8" s="619"/>
      <c r="K8" s="619"/>
      <c r="L8" s="619"/>
      <c r="M8" s="619"/>
      <c r="N8" s="619"/>
      <c r="O8" s="619"/>
      <c r="P8" s="619"/>
      <c r="Q8" s="620"/>
      <c r="R8" s="621">
        <v>48385</v>
      </c>
      <c r="S8" s="622"/>
      <c r="T8" s="622"/>
      <c r="U8" s="622"/>
      <c r="V8" s="622"/>
      <c r="W8" s="622"/>
      <c r="X8" s="622"/>
      <c r="Y8" s="623"/>
      <c r="Z8" s="663">
        <v>0.2</v>
      </c>
      <c r="AA8" s="663"/>
      <c r="AB8" s="663"/>
      <c r="AC8" s="663"/>
      <c r="AD8" s="664">
        <v>48385</v>
      </c>
      <c r="AE8" s="664"/>
      <c r="AF8" s="664"/>
      <c r="AG8" s="664"/>
      <c r="AH8" s="664"/>
      <c r="AI8" s="664"/>
      <c r="AJ8" s="664"/>
      <c r="AK8" s="664"/>
      <c r="AL8" s="624">
        <v>0.4</v>
      </c>
      <c r="AM8" s="625"/>
      <c r="AN8" s="625"/>
      <c r="AO8" s="665"/>
      <c r="AP8" s="618" t="s">
        <v>239</v>
      </c>
      <c r="AQ8" s="619"/>
      <c r="AR8" s="619"/>
      <c r="AS8" s="619"/>
      <c r="AT8" s="619"/>
      <c r="AU8" s="619"/>
      <c r="AV8" s="619"/>
      <c r="AW8" s="619"/>
      <c r="AX8" s="619"/>
      <c r="AY8" s="619"/>
      <c r="AZ8" s="619"/>
      <c r="BA8" s="619"/>
      <c r="BB8" s="619"/>
      <c r="BC8" s="619"/>
      <c r="BD8" s="619"/>
      <c r="BE8" s="619"/>
      <c r="BF8" s="620"/>
      <c r="BG8" s="621">
        <v>78024</v>
      </c>
      <c r="BH8" s="622"/>
      <c r="BI8" s="622"/>
      <c r="BJ8" s="622"/>
      <c r="BK8" s="622"/>
      <c r="BL8" s="622"/>
      <c r="BM8" s="622"/>
      <c r="BN8" s="623"/>
      <c r="BO8" s="663">
        <v>1.1000000000000001</v>
      </c>
      <c r="BP8" s="663"/>
      <c r="BQ8" s="663"/>
      <c r="BR8" s="663"/>
      <c r="BS8" s="664" t="s">
        <v>240</v>
      </c>
      <c r="BT8" s="664"/>
      <c r="BU8" s="664"/>
      <c r="BV8" s="664"/>
      <c r="BW8" s="664"/>
      <c r="BX8" s="664"/>
      <c r="BY8" s="664"/>
      <c r="BZ8" s="664"/>
      <c r="CA8" s="664"/>
      <c r="CB8" s="698"/>
      <c r="CD8" s="618" t="s">
        <v>241</v>
      </c>
      <c r="CE8" s="619"/>
      <c r="CF8" s="619"/>
      <c r="CG8" s="619"/>
      <c r="CH8" s="619"/>
      <c r="CI8" s="619"/>
      <c r="CJ8" s="619"/>
      <c r="CK8" s="619"/>
      <c r="CL8" s="619"/>
      <c r="CM8" s="619"/>
      <c r="CN8" s="619"/>
      <c r="CO8" s="619"/>
      <c r="CP8" s="619"/>
      <c r="CQ8" s="620"/>
      <c r="CR8" s="621">
        <v>7113352</v>
      </c>
      <c r="CS8" s="622"/>
      <c r="CT8" s="622"/>
      <c r="CU8" s="622"/>
      <c r="CV8" s="622"/>
      <c r="CW8" s="622"/>
      <c r="CX8" s="622"/>
      <c r="CY8" s="623"/>
      <c r="CZ8" s="663">
        <v>26.2</v>
      </c>
      <c r="DA8" s="663"/>
      <c r="DB8" s="663"/>
      <c r="DC8" s="663"/>
      <c r="DD8" s="627">
        <v>189330</v>
      </c>
      <c r="DE8" s="622"/>
      <c r="DF8" s="622"/>
      <c r="DG8" s="622"/>
      <c r="DH8" s="622"/>
      <c r="DI8" s="622"/>
      <c r="DJ8" s="622"/>
      <c r="DK8" s="622"/>
      <c r="DL8" s="622"/>
      <c r="DM8" s="622"/>
      <c r="DN8" s="622"/>
      <c r="DO8" s="622"/>
      <c r="DP8" s="623"/>
      <c r="DQ8" s="627">
        <v>3744359</v>
      </c>
      <c r="DR8" s="622"/>
      <c r="DS8" s="622"/>
      <c r="DT8" s="622"/>
      <c r="DU8" s="622"/>
      <c r="DV8" s="622"/>
      <c r="DW8" s="622"/>
      <c r="DX8" s="622"/>
      <c r="DY8" s="622"/>
      <c r="DZ8" s="622"/>
      <c r="EA8" s="622"/>
      <c r="EB8" s="622"/>
      <c r="EC8" s="662"/>
    </row>
    <row r="9" spans="2:143" ht="11.25" customHeight="1" x14ac:dyDescent="0.2">
      <c r="B9" s="618" t="s">
        <v>242</v>
      </c>
      <c r="C9" s="619"/>
      <c r="D9" s="619"/>
      <c r="E9" s="619"/>
      <c r="F9" s="619"/>
      <c r="G9" s="619"/>
      <c r="H9" s="619"/>
      <c r="I9" s="619"/>
      <c r="J9" s="619"/>
      <c r="K9" s="619"/>
      <c r="L9" s="619"/>
      <c r="M9" s="619"/>
      <c r="N9" s="619"/>
      <c r="O9" s="619"/>
      <c r="P9" s="619"/>
      <c r="Q9" s="620"/>
      <c r="R9" s="621">
        <v>34523</v>
      </c>
      <c r="S9" s="622"/>
      <c r="T9" s="622"/>
      <c r="U9" s="622"/>
      <c r="V9" s="622"/>
      <c r="W9" s="622"/>
      <c r="X9" s="622"/>
      <c r="Y9" s="623"/>
      <c r="Z9" s="663">
        <v>0.1</v>
      </c>
      <c r="AA9" s="663"/>
      <c r="AB9" s="663"/>
      <c r="AC9" s="663"/>
      <c r="AD9" s="664">
        <v>34523</v>
      </c>
      <c r="AE9" s="664"/>
      <c r="AF9" s="664"/>
      <c r="AG9" s="664"/>
      <c r="AH9" s="664"/>
      <c r="AI9" s="664"/>
      <c r="AJ9" s="664"/>
      <c r="AK9" s="664"/>
      <c r="AL9" s="624">
        <v>0.3</v>
      </c>
      <c r="AM9" s="625"/>
      <c r="AN9" s="625"/>
      <c r="AO9" s="665"/>
      <c r="AP9" s="618" t="s">
        <v>243</v>
      </c>
      <c r="AQ9" s="619"/>
      <c r="AR9" s="619"/>
      <c r="AS9" s="619"/>
      <c r="AT9" s="619"/>
      <c r="AU9" s="619"/>
      <c r="AV9" s="619"/>
      <c r="AW9" s="619"/>
      <c r="AX9" s="619"/>
      <c r="AY9" s="619"/>
      <c r="AZ9" s="619"/>
      <c r="BA9" s="619"/>
      <c r="BB9" s="619"/>
      <c r="BC9" s="619"/>
      <c r="BD9" s="619"/>
      <c r="BE9" s="619"/>
      <c r="BF9" s="620"/>
      <c r="BG9" s="621">
        <v>2043760</v>
      </c>
      <c r="BH9" s="622"/>
      <c r="BI9" s="622"/>
      <c r="BJ9" s="622"/>
      <c r="BK9" s="622"/>
      <c r="BL9" s="622"/>
      <c r="BM9" s="622"/>
      <c r="BN9" s="623"/>
      <c r="BO9" s="663">
        <v>28.9</v>
      </c>
      <c r="BP9" s="663"/>
      <c r="BQ9" s="663"/>
      <c r="BR9" s="663"/>
      <c r="BS9" s="664" t="s">
        <v>234</v>
      </c>
      <c r="BT9" s="664"/>
      <c r="BU9" s="664"/>
      <c r="BV9" s="664"/>
      <c r="BW9" s="664"/>
      <c r="BX9" s="664"/>
      <c r="BY9" s="664"/>
      <c r="BZ9" s="664"/>
      <c r="CA9" s="664"/>
      <c r="CB9" s="698"/>
      <c r="CD9" s="618" t="s">
        <v>244</v>
      </c>
      <c r="CE9" s="619"/>
      <c r="CF9" s="619"/>
      <c r="CG9" s="619"/>
      <c r="CH9" s="619"/>
      <c r="CI9" s="619"/>
      <c r="CJ9" s="619"/>
      <c r="CK9" s="619"/>
      <c r="CL9" s="619"/>
      <c r="CM9" s="619"/>
      <c r="CN9" s="619"/>
      <c r="CO9" s="619"/>
      <c r="CP9" s="619"/>
      <c r="CQ9" s="620"/>
      <c r="CR9" s="621">
        <v>2740755</v>
      </c>
      <c r="CS9" s="622"/>
      <c r="CT9" s="622"/>
      <c r="CU9" s="622"/>
      <c r="CV9" s="622"/>
      <c r="CW9" s="622"/>
      <c r="CX9" s="622"/>
      <c r="CY9" s="623"/>
      <c r="CZ9" s="663">
        <v>10.1</v>
      </c>
      <c r="DA9" s="663"/>
      <c r="DB9" s="663"/>
      <c r="DC9" s="663"/>
      <c r="DD9" s="627">
        <v>3645</v>
      </c>
      <c r="DE9" s="622"/>
      <c r="DF9" s="622"/>
      <c r="DG9" s="622"/>
      <c r="DH9" s="622"/>
      <c r="DI9" s="622"/>
      <c r="DJ9" s="622"/>
      <c r="DK9" s="622"/>
      <c r="DL9" s="622"/>
      <c r="DM9" s="622"/>
      <c r="DN9" s="622"/>
      <c r="DO9" s="622"/>
      <c r="DP9" s="623"/>
      <c r="DQ9" s="627">
        <v>2081414</v>
      </c>
      <c r="DR9" s="622"/>
      <c r="DS9" s="622"/>
      <c r="DT9" s="622"/>
      <c r="DU9" s="622"/>
      <c r="DV9" s="622"/>
      <c r="DW9" s="622"/>
      <c r="DX9" s="622"/>
      <c r="DY9" s="622"/>
      <c r="DZ9" s="622"/>
      <c r="EA9" s="622"/>
      <c r="EB9" s="622"/>
      <c r="EC9" s="662"/>
    </row>
    <row r="10" spans="2:143" ht="11.25" customHeight="1" x14ac:dyDescent="0.2">
      <c r="B10" s="618" t="s">
        <v>245</v>
      </c>
      <c r="C10" s="619"/>
      <c r="D10" s="619"/>
      <c r="E10" s="619"/>
      <c r="F10" s="619"/>
      <c r="G10" s="619"/>
      <c r="H10" s="619"/>
      <c r="I10" s="619"/>
      <c r="J10" s="619"/>
      <c r="K10" s="619"/>
      <c r="L10" s="619"/>
      <c r="M10" s="619"/>
      <c r="N10" s="619"/>
      <c r="O10" s="619"/>
      <c r="P10" s="619"/>
      <c r="Q10" s="620"/>
      <c r="R10" s="621" t="s">
        <v>240</v>
      </c>
      <c r="S10" s="622"/>
      <c r="T10" s="622"/>
      <c r="U10" s="622"/>
      <c r="V10" s="622"/>
      <c r="W10" s="622"/>
      <c r="X10" s="622"/>
      <c r="Y10" s="623"/>
      <c r="Z10" s="663" t="s">
        <v>240</v>
      </c>
      <c r="AA10" s="663"/>
      <c r="AB10" s="663"/>
      <c r="AC10" s="663"/>
      <c r="AD10" s="664" t="s">
        <v>240</v>
      </c>
      <c r="AE10" s="664"/>
      <c r="AF10" s="664"/>
      <c r="AG10" s="664"/>
      <c r="AH10" s="664"/>
      <c r="AI10" s="664"/>
      <c r="AJ10" s="664"/>
      <c r="AK10" s="664"/>
      <c r="AL10" s="624" t="s">
        <v>240</v>
      </c>
      <c r="AM10" s="625"/>
      <c r="AN10" s="625"/>
      <c r="AO10" s="665"/>
      <c r="AP10" s="618" t="s">
        <v>246</v>
      </c>
      <c r="AQ10" s="619"/>
      <c r="AR10" s="619"/>
      <c r="AS10" s="619"/>
      <c r="AT10" s="619"/>
      <c r="AU10" s="619"/>
      <c r="AV10" s="619"/>
      <c r="AW10" s="619"/>
      <c r="AX10" s="619"/>
      <c r="AY10" s="619"/>
      <c r="AZ10" s="619"/>
      <c r="BA10" s="619"/>
      <c r="BB10" s="619"/>
      <c r="BC10" s="619"/>
      <c r="BD10" s="619"/>
      <c r="BE10" s="619"/>
      <c r="BF10" s="620"/>
      <c r="BG10" s="621">
        <v>160096</v>
      </c>
      <c r="BH10" s="622"/>
      <c r="BI10" s="622"/>
      <c r="BJ10" s="622"/>
      <c r="BK10" s="622"/>
      <c r="BL10" s="622"/>
      <c r="BM10" s="622"/>
      <c r="BN10" s="623"/>
      <c r="BO10" s="663">
        <v>2.2999999999999998</v>
      </c>
      <c r="BP10" s="663"/>
      <c r="BQ10" s="663"/>
      <c r="BR10" s="663"/>
      <c r="BS10" s="664">
        <v>1121</v>
      </c>
      <c r="BT10" s="664"/>
      <c r="BU10" s="664"/>
      <c r="BV10" s="664"/>
      <c r="BW10" s="664"/>
      <c r="BX10" s="664"/>
      <c r="BY10" s="664"/>
      <c r="BZ10" s="664"/>
      <c r="CA10" s="664"/>
      <c r="CB10" s="698"/>
      <c r="CD10" s="618" t="s">
        <v>247</v>
      </c>
      <c r="CE10" s="619"/>
      <c r="CF10" s="619"/>
      <c r="CG10" s="619"/>
      <c r="CH10" s="619"/>
      <c r="CI10" s="619"/>
      <c r="CJ10" s="619"/>
      <c r="CK10" s="619"/>
      <c r="CL10" s="619"/>
      <c r="CM10" s="619"/>
      <c r="CN10" s="619"/>
      <c r="CO10" s="619"/>
      <c r="CP10" s="619"/>
      <c r="CQ10" s="620"/>
      <c r="CR10" s="621">
        <v>53007</v>
      </c>
      <c r="CS10" s="622"/>
      <c r="CT10" s="622"/>
      <c r="CU10" s="622"/>
      <c r="CV10" s="622"/>
      <c r="CW10" s="622"/>
      <c r="CX10" s="622"/>
      <c r="CY10" s="623"/>
      <c r="CZ10" s="663">
        <v>0.2</v>
      </c>
      <c r="DA10" s="663"/>
      <c r="DB10" s="663"/>
      <c r="DC10" s="663"/>
      <c r="DD10" s="627" t="s">
        <v>240</v>
      </c>
      <c r="DE10" s="622"/>
      <c r="DF10" s="622"/>
      <c r="DG10" s="622"/>
      <c r="DH10" s="622"/>
      <c r="DI10" s="622"/>
      <c r="DJ10" s="622"/>
      <c r="DK10" s="622"/>
      <c r="DL10" s="622"/>
      <c r="DM10" s="622"/>
      <c r="DN10" s="622"/>
      <c r="DO10" s="622"/>
      <c r="DP10" s="623"/>
      <c r="DQ10" s="627">
        <v>17507</v>
      </c>
      <c r="DR10" s="622"/>
      <c r="DS10" s="622"/>
      <c r="DT10" s="622"/>
      <c r="DU10" s="622"/>
      <c r="DV10" s="622"/>
      <c r="DW10" s="622"/>
      <c r="DX10" s="622"/>
      <c r="DY10" s="622"/>
      <c r="DZ10" s="622"/>
      <c r="EA10" s="622"/>
      <c r="EB10" s="622"/>
      <c r="EC10" s="662"/>
    </row>
    <row r="11" spans="2:143" ht="11.25" customHeight="1" x14ac:dyDescent="0.2">
      <c r="B11" s="618" t="s">
        <v>248</v>
      </c>
      <c r="C11" s="619"/>
      <c r="D11" s="619"/>
      <c r="E11" s="619"/>
      <c r="F11" s="619"/>
      <c r="G11" s="619"/>
      <c r="H11" s="619"/>
      <c r="I11" s="619"/>
      <c r="J11" s="619"/>
      <c r="K11" s="619"/>
      <c r="L11" s="619"/>
      <c r="M11" s="619"/>
      <c r="N11" s="619"/>
      <c r="O11" s="619"/>
      <c r="P11" s="619"/>
      <c r="Q11" s="620"/>
      <c r="R11" s="621">
        <v>1054357</v>
      </c>
      <c r="S11" s="622"/>
      <c r="T11" s="622"/>
      <c r="U11" s="622"/>
      <c r="V11" s="622"/>
      <c r="W11" s="622"/>
      <c r="X11" s="622"/>
      <c r="Y11" s="623"/>
      <c r="Z11" s="624">
        <v>3.8</v>
      </c>
      <c r="AA11" s="625"/>
      <c r="AB11" s="625"/>
      <c r="AC11" s="626"/>
      <c r="AD11" s="627">
        <v>1054357</v>
      </c>
      <c r="AE11" s="622"/>
      <c r="AF11" s="622"/>
      <c r="AG11" s="622"/>
      <c r="AH11" s="622"/>
      <c r="AI11" s="622"/>
      <c r="AJ11" s="622"/>
      <c r="AK11" s="623"/>
      <c r="AL11" s="624">
        <v>8.6999999999999993</v>
      </c>
      <c r="AM11" s="625"/>
      <c r="AN11" s="625"/>
      <c r="AO11" s="665"/>
      <c r="AP11" s="618" t="s">
        <v>249</v>
      </c>
      <c r="AQ11" s="619"/>
      <c r="AR11" s="619"/>
      <c r="AS11" s="619"/>
      <c r="AT11" s="619"/>
      <c r="AU11" s="619"/>
      <c r="AV11" s="619"/>
      <c r="AW11" s="619"/>
      <c r="AX11" s="619"/>
      <c r="AY11" s="619"/>
      <c r="AZ11" s="619"/>
      <c r="BA11" s="619"/>
      <c r="BB11" s="619"/>
      <c r="BC11" s="619"/>
      <c r="BD11" s="619"/>
      <c r="BE11" s="619"/>
      <c r="BF11" s="620"/>
      <c r="BG11" s="621">
        <v>479156</v>
      </c>
      <c r="BH11" s="622"/>
      <c r="BI11" s="622"/>
      <c r="BJ11" s="622"/>
      <c r="BK11" s="622"/>
      <c r="BL11" s="622"/>
      <c r="BM11" s="622"/>
      <c r="BN11" s="623"/>
      <c r="BO11" s="663">
        <v>6.8</v>
      </c>
      <c r="BP11" s="663"/>
      <c r="BQ11" s="663"/>
      <c r="BR11" s="663"/>
      <c r="BS11" s="664">
        <v>136880</v>
      </c>
      <c r="BT11" s="664"/>
      <c r="BU11" s="664"/>
      <c r="BV11" s="664"/>
      <c r="BW11" s="664"/>
      <c r="BX11" s="664"/>
      <c r="BY11" s="664"/>
      <c r="BZ11" s="664"/>
      <c r="CA11" s="664"/>
      <c r="CB11" s="698"/>
      <c r="CD11" s="618" t="s">
        <v>250</v>
      </c>
      <c r="CE11" s="619"/>
      <c r="CF11" s="619"/>
      <c r="CG11" s="619"/>
      <c r="CH11" s="619"/>
      <c r="CI11" s="619"/>
      <c r="CJ11" s="619"/>
      <c r="CK11" s="619"/>
      <c r="CL11" s="619"/>
      <c r="CM11" s="619"/>
      <c r="CN11" s="619"/>
      <c r="CO11" s="619"/>
      <c r="CP11" s="619"/>
      <c r="CQ11" s="620"/>
      <c r="CR11" s="621">
        <v>1647299</v>
      </c>
      <c r="CS11" s="622"/>
      <c r="CT11" s="622"/>
      <c r="CU11" s="622"/>
      <c r="CV11" s="622"/>
      <c r="CW11" s="622"/>
      <c r="CX11" s="622"/>
      <c r="CY11" s="623"/>
      <c r="CZ11" s="663">
        <v>6.1</v>
      </c>
      <c r="DA11" s="663"/>
      <c r="DB11" s="663"/>
      <c r="DC11" s="663"/>
      <c r="DD11" s="627">
        <v>676946</v>
      </c>
      <c r="DE11" s="622"/>
      <c r="DF11" s="622"/>
      <c r="DG11" s="622"/>
      <c r="DH11" s="622"/>
      <c r="DI11" s="622"/>
      <c r="DJ11" s="622"/>
      <c r="DK11" s="622"/>
      <c r="DL11" s="622"/>
      <c r="DM11" s="622"/>
      <c r="DN11" s="622"/>
      <c r="DO11" s="622"/>
      <c r="DP11" s="623"/>
      <c r="DQ11" s="627">
        <v>726460</v>
      </c>
      <c r="DR11" s="622"/>
      <c r="DS11" s="622"/>
      <c r="DT11" s="622"/>
      <c r="DU11" s="622"/>
      <c r="DV11" s="622"/>
      <c r="DW11" s="622"/>
      <c r="DX11" s="622"/>
      <c r="DY11" s="622"/>
      <c r="DZ11" s="622"/>
      <c r="EA11" s="622"/>
      <c r="EB11" s="622"/>
      <c r="EC11" s="662"/>
    </row>
    <row r="12" spans="2:143" ht="11.25" customHeight="1" x14ac:dyDescent="0.2">
      <c r="B12" s="618" t="s">
        <v>251</v>
      </c>
      <c r="C12" s="619"/>
      <c r="D12" s="619"/>
      <c r="E12" s="619"/>
      <c r="F12" s="619"/>
      <c r="G12" s="619"/>
      <c r="H12" s="619"/>
      <c r="I12" s="619"/>
      <c r="J12" s="619"/>
      <c r="K12" s="619"/>
      <c r="L12" s="619"/>
      <c r="M12" s="619"/>
      <c r="N12" s="619"/>
      <c r="O12" s="619"/>
      <c r="P12" s="619"/>
      <c r="Q12" s="620"/>
      <c r="R12" s="621">
        <v>70992</v>
      </c>
      <c r="S12" s="622"/>
      <c r="T12" s="622"/>
      <c r="U12" s="622"/>
      <c r="V12" s="622"/>
      <c r="W12" s="622"/>
      <c r="X12" s="622"/>
      <c r="Y12" s="623"/>
      <c r="Z12" s="663">
        <v>0.3</v>
      </c>
      <c r="AA12" s="663"/>
      <c r="AB12" s="663"/>
      <c r="AC12" s="663"/>
      <c r="AD12" s="664">
        <v>70992</v>
      </c>
      <c r="AE12" s="664"/>
      <c r="AF12" s="664"/>
      <c r="AG12" s="664"/>
      <c r="AH12" s="664"/>
      <c r="AI12" s="664"/>
      <c r="AJ12" s="664"/>
      <c r="AK12" s="664"/>
      <c r="AL12" s="624">
        <v>0.6</v>
      </c>
      <c r="AM12" s="625"/>
      <c r="AN12" s="625"/>
      <c r="AO12" s="665"/>
      <c r="AP12" s="618" t="s">
        <v>252</v>
      </c>
      <c r="AQ12" s="619"/>
      <c r="AR12" s="619"/>
      <c r="AS12" s="619"/>
      <c r="AT12" s="619"/>
      <c r="AU12" s="619"/>
      <c r="AV12" s="619"/>
      <c r="AW12" s="619"/>
      <c r="AX12" s="619"/>
      <c r="AY12" s="619"/>
      <c r="AZ12" s="619"/>
      <c r="BA12" s="619"/>
      <c r="BB12" s="619"/>
      <c r="BC12" s="619"/>
      <c r="BD12" s="619"/>
      <c r="BE12" s="619"/>
      <c r="BF12" s="620"/>
      <c r="BG12" s="621">
        <v>3583500</v>
      </c>
      <c r="BH12" s="622"/>
      <c r="BI12" s="622"/>
      <c r="BJ12" s="622"/>
      <c r="BK12" s="622"/>
      <c r="BL12" s="622"/>
      <c r="BM12" s="622"/>
      <c r="BN12" s="623"/>
      <c r="BO12" s="663">
        <v>50.7</v>
      </c>
      <c r="BP12" s="663"/>
      <c r="BQ12" s="663"/>
      <c r="BR12" s="663"/>
      <c r="BS12" s="664" t="s">
        <v>234</v>
      </c>
      <c r="BT12" s="664"/>
      <c r="BU12" s="664"/>
      <c r="BV12" s="664"/>
      <c r="BW12" s="664"/>
      <c r="BX12" s="664"/>
      <c r="BY12" s="664"/>
      <c r="BZ12" s="664"/>
      <c r="CA12" s="664"/>
      <c r="CB12" s="698"/>
      <c r="CD12" s="618" t="s">
        <v>253</v>
      </c>
      <c r="CE12" s="619"/>
      <c r="CF12" s="619"/>
      <c r="CG12" s="619"/>
      <c r="CH12" s="619"/>
      <c r="CI12" s="619"/>
      <c r="CJ12" s="619"/>
      <c r="CK12" s="619"/>
      <c r="CL12" s="619"/>
      <c r="CM12" s="619"/>
      <c r="CN12" s="619"/>
      <c r="CO12" s="619"/>
      <c r="CP12" s="619"/>
      <c r="CQ12" s="620"/>
      <c r="CR12" s="621">
        <v>904981</v>
      </c>
      <c r="CS12" s="622"/>
      <c r="CT12" s="622"/>
      <c r="CU12" s="622"/>
      <c r="CV12" s="622"/>
      <c r="CW12" s="622"/>
      <c r="CX12" s="622"/>
      <c r="CY12" s="623"/>
      <c r="CZ12" s="663">
        <v>3.3</v>
      </c>
      <c r="DA12" s="663"/>
      <c r="DB12" s="663"/>
      <c r="DC12" s="663"/>
      <c r="DD12" s="627">
        <v>5469</v>
      </c>
      <c r="DE12" s="622"/>
      <c r="DF12" s="622"/>
      <c r="DG12" s="622"/>
      <c r="DH12" s="622"/>
      <c r="DI12" s="622"/>
      <c r="DJ12" s="622"/>
      <c r="DK12" s="622"/>
      <c r="DL12" s="622"/>
      <c r="DM12" s="622"/>
      <c r="DN12" s="622"/>
      <c r="DO12" s="622"/>
      <c r="DP12" s="623"/>
      <c r="DQ12" s="627">
        <v>732621</v>
      </c>
      <c r="DR12" s="622"/>
      <c r="DS12" s="622"/>
      <c r="DT12" s="622"/>
      <c r="DU12" s="622"/>
      <c r="DV12" s="622"/>
      <c r="DW12" s="622"/>
      <c r="DX12" s="622"/>
      <c r="DY12" s="622"/>
      <c r="DZ12" s="622"/>
      <c r="EA12" s="622"/>
      <c r="EB12" s="622"/>
      <c r="EC12" s="662"/>
    </row>
    <row r="13" spans="2:143" ht="11.25" customHeight="1" x14ac:dyDescent="0.2">
      <c r="B13" s="618" t="s">
        <v>254</v>
      </c>
      <c r="C13" s="619"/>
      <c r="D13" s="619"/>
      <c r="E13" s="619"/>
      <c r="F13" s="619"/>
      <c r="G13" s="619"/>
      <c r="H13" s="619"/>
      <c r="I13" s="619"/>
      <c r="J13" s="619"/>
      <c r="K13" s="619"/>
      <c r="L13" s="619"/>
      <c r="M13" s="619"/>
      <c r="N13" s="619"/>
      <c r="O13" s="619"/>
      <c r="P13" s="619"/>
      <c r="Q13" s="620"/>
      <c r="R13" s="621" t="s">
        <v>234</v>
      </c>
      <c r="S13" s="622"/>
      <c r="T13" s="622"/>
      <c r="U13" s="622"/>
      <c r="V13" s="622"/>
      <c r="W13" s="622"/>
      <c r="X13" s="622"/>
      <c r="Y13" s="623"/>
      <c r="Z13" s="663" t="s">
        <v>234</v>
      </c>
      <c r="AA13" s="663"/>
      <c r="AB13" s="663"/>
      <c r="AC13" s="663"/>
      <c r="AD13" s="664" t="s">
        <v>234</v>
      </c>
      <c r="AE13" s="664"/>
      <c r="AF13" s="664"/>
      <c r="AG13" s="664"/>
      <c r="AH13" s="664"/>
      <c r="AI13" s="664"/>
      <c r="AJ13" s="664"/>
      <c r="AK13" s="664"/>
      <c r="AL13" s="624" t="s">
        <v>240</v>
      </c>
      <c r="AM13" s="625"/>
      <c r="AN13" s="625"/>
      <c r="AO13" s="665"/>
      <c r="AP13" s="618" t="s">
        <v>255</v>
      </c>
      <c r="AQ13" s="619"/>
      <c r="AR13" s="619"/>
      <c r="AS13" s="619"/>
      <c r="AT13" s="619"/>
      <c r="AU13" s="619"/>
      <c r="AV13" s="619"/>
      <c r="AW13" s="619"/>
      <c r="AX13" s="619"/>
      <c r="AY13" s="619"/>
      <c r="AZ13" s="619"/>
      <c r="BA13" s="619"/>
      <c r="BB13" s="619"/>
      <c r="BC13" s="619"/>
      <c r="BD13" s="619"/>
      <c r="BE13" s="619"/>
      <c r="BF13" s="620"/>
      <c r="BG13" s="621">
        <v>3577513</v>
      </c>
      <c r="BH13" s="622"/>
      <c r="BI13" s="622"/>
      <c r="BJ13" s="622"/>
      <c r="BK13" s="622"/>
      <c r="BL13" s="622"/>
      <c r="BM13" s="622"/>
      <c r="BN13" s="623"/>
      <c r="BO13" s="663">
        <v>50.6</v>
      </c>
      <c r="BP13" s="663"/>
      <c r="BQ13" s="663"/>
      <c r="BR13" s="663"/>
      <c r="BS13" s="664" t="s">
        <v>234</v>
      </c>
      <c r="BT13" s="664"/>
      <c r="BU13" s="664"/>
      <c r="BV13" s="664"/>
      <c r="BW13" s="664"/>
      <c r="BX13" s="664"/>
      <c r="BY13" s="664"/>
      <c r="BZ13" s="664"/>
      <c r="CA13" s="664"/>
      <c r="CB13" s="698"/>
      <c r="CD13" s="618" t="s">
        <v>256</v>
      </c>
      <c r="CE13" s="619"/>
      <c r="CF13" s="619"/>
      <c r="CG13" s="619"/>
      <c r="CH13" s="619"/>
      <c r="CI13" s="619"/>
      <c r="CJ13" s="619"/>
      <c r="CK13" s="619"/>
      <c r="CL13" s="619"/>
      <c r="CM13" s="619"/>
      <c r="CN13" s="619"/>
      <c r="CO13" s="619"/>
      <c r="CP13" s="619"/>
      <c r="CQ13" s="620"/>
      <c r="CR13" s="621">
        <v>1653149</v>
      </c>
      <c r="CS13" s="622"/>
      <c r="CT13" s="622"/>
      <c r="CU13" s="622"/>
      <c r="CV13" s="622"/>
      <c r="CW13" s="622"/>
      <c r="CX13" s="622"/>
      <c r="CY13" s="623"/>
      <c r="CZ13" s="663">
        <v>6.1</v>
      </c>
      <c r="DA13" s="663"/>
      <c r="DB13" s="663"/>
      <c r="DC13" s="663"/>
      <c r="DD13" s="627">
        <v>696476</v>
      </c>
      <c r="DE13" s="622"/>
      <c r="DF13" s="622"/>
      <c r="DG13" s="622"/>
      <c r="DH13" s="622"/>
      <c r="DI13" s="622"/>
      <c r="DJ13" s="622"/>
      <c r="DK13" s="622"/>
      <c r="DL13" s="622"/>
      <c r="DM13" s="622"/>
      <c r="DN13" s="622"/>
      <c r="DO13" s="622"/>
      <c r="DP13" s="623"/>
      <c r="DQ13" s="627">
        <v>1058436</v>
      </c>
      <c r="DR13" s="622"/>
      <c r="DS13" s="622"/>
      <c r="DT13" s="622"/>
      <c r="DU13" s="622"/>
      <c r="DV13" s="622"/>
      <c r="DW13" s="622"/>
      <c r="DX13" s="622"/>
      <c r="DY13" s="622"/>
      <c r="DZ13" s="622"/>
      <c r="EA13" s="622"/>
      <c r="EB13" s="622"/>
      <c r="EC13" s="662"/>
    </row>
    <row r="14" spans="2:143" ht="11.25" customHeight="1" x14ac:dyDescent="0.2">
      <c r="B14" s="618" t="s">
        <v>257</v>
      </c>
      <c r="C14" s="619"/>
      <c r="D14" s="619"/>
      <c r="E14" s="619"/>
      <c r="F14" s="619"/>
      <c r="G14" s="619"/>
      <c r="H14" s="619"/>
      <c r="I14" s="619"/>
      <c r="J14" s="619"/>
      <c r="K14" s="619"/>
      <c r="L14" s="619"/>
      <c r="M14" s="619"/>
      <c r="N14" s="619"/>
      <c r="O14" s="619"/>
      <c r="P14" s="619"/>
      <c r="Q14" s="620"/>
      <c r="R14" s="621">
        <v>463</v>
      </c>
      <c r="S14" s="622"/>
      <c r="T14" s="622"/>
      <c r="U14" s="622"/>
      <c r="V14" s="622"/>
      <c r="W14" s="622"/>
      <c r="X14" s="622"/>
      <c r="Y14" s="623"/>
      <c r="Z14" s="663">
        <v>0</v>
      </c>
      <c r="AA14" s="663"/>
      <c r="AB14" s="663"/>
      <c r="AC14" s="663"/>
      <c r="AD14" s="664">
        <v>463</v>
      </c>
      <c r="AE14" s="664"/>
      <c r="AF14" s="664"/>
      <c r="AG14" s="664"/>
      <c r="AH14" s="664"/>
      <c r="AI14" s="664"/>
      <c r="AJ14" s="664"/>
      <c r="AK14" s="664"/>
      <c r="AL14" s="624">
        <v>0</v>
      </c>
      <c r="AM14" s="625"/>
      <c r="AN14" s="625"/>
      <c r="AO14" s="665"/>
      <c r="AP14" s="618" t="s">
        <v>258</v>
      </c>
      <c r="AQ14" s="619"/>
      <c r="AR14" s="619"/>
      <c r="AS14" s="619"/>
      <c r="AT14" s="619"/>
      <c r="AU14" s="619"/>
      <c r="AV14" s="619"/>
      <c r="AW14" s="619"/>
      <c r="AX14" s="619"/>
      <c r="AY14" s="619"/>
      <c r="AZ14" s="619"/>
      <c r="BA14" s="619"/>
      <c r="BB14" s="619"/>
      <c r="BC14" s="619"/>
      <c r="BD14" s="619"/>
      <c r="BE14" s="619"/>
      <c r="BF14" s="620"/>
      <c r="BG14" s="621">
        <v>176845</v>
      </c>
      <c r="BH14" s="622"/>
      <c r="BI14" s="622"/>
      <c r="BJ14" s="622"/>
      <c r="BK14" s="622"/>
      <c r="BL14" s="622"/>
      <c r="BM14" s="622"/>
      <c r="BN14" s="623"/>
      <c r="BO14" s="663">
        <v>2.5</v>
      </c>
      <c r="BP14" s="663"/>
      <c r="BQ14" s="663"/>
      <c r="BR14" s="663"/>
      <c r="BS14" s="664" t="s">
        <v>240</v>
      </c>
      <c r="BT14" s="664"/>
      <c r="BU14" s="664"/>
      <c r="BV14" s="664"/>
      <c r="BW14" s="664"/>
      <c r="BX14" s="664"/>
      <c r="BY14" s="664"/>
      <c r="BZ14" s="664"/>
      <c r="CA14" s="664"/>
      <c r="CB14" s="698"/>
      <c r="CD14" s="618" t="s">
        <v>259</v>
      </c>
      <c r="CE14" s="619"/>
      <c r="CF14" s="619"/>
      <c r="CG14" s="619"/>
      <c r="CH14" s="619"/>
      <c r="CI14" s="619"/>
      <c r="CJ14" s="619"/>
      <c r="CK14" s="619"/>
      <c r="CL14" s="619"/>
      <c r="CM14" s="619"/>
      <c r="CN14" s="619"/>
      <c r="CO14" s="619"/>
      <c r="CP14" s="619"/>
      <c r="CQ14" s="620"/>
      <c r="CR14" s="621">
        <v>784927</v>
      </c>
      <c r="CS14" s="622"/>
      <c r="CT14" s="622"/>
      <c r="CU14" s="622"/>
      <c r="CV14" s="622"/>
      <c r="CW14" s="622"/>
      <c r="CX14" s="622"/>
      <c r="CY14" s="623"/>
      <c r="CZ14" s="663">
        <v>2.9</v>
      </c>
      <c r="DA14" s="663"/>
      <c r="DB14" s="663"/>
      <c r="DC14" s="663"/>
      <c r="DD14" s="627">
        <v>39614</v>
      </c>
      <c r="DE14" s="622"/>
      <c r="DF14" s="622"/>
      <c r="DG14" s="622"/>
      <c r="DH14" s="622"/>
      <c r="DI14" s="622"/>
      <c r="DJ14" s="622"/>
      <c r="DK14" s="622"/>
      <c r="DL14" s="622"/>
      <c r="DM14" s="622"/>
      <c r="DN14" s="622"/>
      <c r="DO14" s="622"/>
      <c r="DP14" s="623"/>
      <c r="DQ14" s="627">
        <v>722826</v>
      </c>
      <c r="DR14" s="622"/>
      <c r="DS14" s="622"/>
      <c r="DT14" s="622"/>
      <c r="DU14" s="622"/>
      <c r="DV14" s="622"/>
      <c r="DW14" s="622"/>
      <c r="DX14" s="622"/>
      <c r="DY14" s="622"/>
      <c r="DZ14" s="622"/>
      <c r="EA14" s="622"/>
      <c r="EB14" s="622"/>
      <c r="EC14" s="662"/>
    </row>
    <row r="15" spans="2:143" ht="11.25" customHeight="1" x14ac:dyDescent="0.2">
      <c r="B15" s="618" t="s">
        <v>260</v>
      </c>
      <c r="C15" s="619"/>
      <c r="D15" s="619"/>
      <c r="E15" s="619"/>
      <c r="F15" s="619"/>
      <c r="G15" s="619"/>
      <c r="H15" s="619"/>
      <c r="I15" s="619"/>
      <c r="J15" s="619"/>
      <c r="K15" s="619"/>
      <c r="L15" s="619"/>
      <c r="M15" s="619"/>
      <c r="N15" s="619"/>
      <c r="O15" s="619"/>
      <c r="P15" s="619"/>
      <c r="Q15" s="620"/>
      <c r="R15" s="621" t="s">
        <v>234</v>
      </c>
      <c r="S15" s="622"/>
      <c r="T15" s="622"/>
      <c r="U15" s="622"/>
      <c r="V15" s="622"/>
      <c r="W15" s="622"/>
      <c r="X15" s="622"/>
      <c r="Y15" s="623"/>
      <c r="Z15" s="663" t="s">
        <v>240</v>
      </c>
      <c r="AA15" s="663"/>
      <c r="AB15" s="663"/>
      <c r="AC15" s="663"/>
      <c r="AD15" s="664" t="s">
        <v>234</v>
      </c>
      <c r="AE15" s="664"/>
      <c r="AF15" s="664"/>
      <c r="AG15" s="664"/>
      <c r="AH15" s="664"/>
      <c r="AI15" s="664"/>
      <c r="AJ15" s="664"/>
      <c r="AK15" s="664"/>
      <c r="AL15" s="624" t="s">
        <v>234</v>
      </c>
      <c r="AM15" s="625"/>
      <c r="AN15" s="625"/>
      <c r="AO15" s="665"/>
      <c r="AP15" s="618" t="s">
        <v>261</v>
      </c>
      <c r="AQ15" s="619"/>
      <c r="AR15" s="619"/>
      <c r="AS15" s="619"/>
      <c r="AT15" s="619"/>
      <c r="AU15" s="619"/>
      <c r="AV15" s="619"/>
      <c r="AW15" s="619"/>
      <c r="AX15" s="619"/>
      <c r="AY15" s="619"/>
      <c r="AZ15" s="619"/>
      <c r="BA15" s="619"/>
      <c r="BB15" s="619"/>
      <c r="BC15" s="619"/>
      <c r="BD15" s="619"/>
      <c r="BE15" s="619"/>
      <c r="BF15" s="620"/>
      <c r="BG15" s="621">
        <v>282820</v>
      </c>
      <c r="BH15" s="622"/>
      <c r="BI15" s="622"/>
      <c r="BJ15" s="622"/>
      <c r="BK15" s="622"/>
      <c r="BL15" s="622"/>
      <c r="BM15" s="622"/>
      <c r="BN15" s="623"/>
      <c r="BO15" s="663">
        <v>4</v>
      </c>
      <c r="BP15" s="663"/>
      <c r="BQ15" s="663"/>
      <c r="BR15" s="663"/>
      <c r="BS15" s="664" t="s">
        <v>234</v>
      </c>
      <c r="BT15" s="664"/>
      <c r="BU15" s="664"/>
      <c r="BV15" s="664"/>
      <c r="BW15" s="664"/>
      <c r="BX15" s="664"/>
      <c r="BY15" s="664"/>
      <c r="BZ15" s="664"/>
      <c r="CA15" s="664"/>
      <c r="CB15" s="698"/>
      <c r="CD15" s="618" t="s">
        <v>262</v>
      </c>
      <c r="CE15" s="619"/>
      <c r="CF15" s="619"/>
      <c r="CG15" s="619"/>
      <c r="CH15" s="619"/>
      <c r="CI15" s="619"/>
      <c r="CJ15" s="619"/>
      <c r="CK15" s="619"/>
      <c r="CL15" s="619"/>
      <c r="CM15" s="619"/>
      <c r="CN15" s="619"/>
      <c r="CO15" s="619"/>
      <c r="CP15" s="619"/>
      <c r="CQ15" s="620"/>
      <c r="CR15" s="621">
        <v>2422145</v>
      </c>
      <c r="CS15" s="622"/>
      <c r="CT15" s="622"/>
      <c r="CU15" s="622"/>
      <c r="CV15" s="622"/>
      <c r="CW15" s="622"/>
      <c r="CX15" s="622"/>
      <c r="CY15" s="623"/>
      <c r="CZ15" s="663">
        <v>8.9</v>
      </c>
      <c r="DA15" s="663"/>
      <c r="DB15" s="663"/>
      <c r="DC15" s="663"/>
      <c r="DD15" s="627">
        <v>183606</v>
      </c>
      <c r="DE15" s="622"/>
      <c r="DF15" s="622"/>
      <c r="DG15" s="622"/>
      <c r="DH15" s="622"/>
      <c r="DI15" s="622"/>
      <c r="DJ15" s="622"/>
      <c r="DK15" s="622"/>
      <c r="DL15" s="622"/>
      <c r="DM15" s="622"/>
      <c r="DN15" s="622"/>
      <c r="DO15" s="622"/>
      <c r="DP15" s="623"/>
      <c r="DQ15" s="627">
        <v>2003261</v>
      </c>
      <c r="DR15" s="622"/>
      <c r="DS15" s="622"/>
      <c r="DT15" s="622"/>
      <c r="DU15" s="622"/>
      <c r="DV15" s="622"/>
      <c r="DW15" s="622"/>
      <c r="DX15" s="622"/>
      <c r="DY15" s="622"/>
      <c r="DZ15" s="622"/>
      <c r="EA15" s="622"/>
      <c r="EB15" s="622"/>
      <c r="EC15" s="662"/>
    </row>
    <row r="16" spans="2:143" ht="11.25" customHeight="1" x14ac:dyDescent="0.2">
      <c r="B16" s="618" t="s">
        <v>263</v>
      </c>
      <c r="C16" s="619"/>
      <c r="D16" s="619"/>
      <c r="E16" s="619"/>
      <c r="F16" s="619"/>
      <c r="G16" s="619"/>
      <c r="H16" s="619"/>
      <c r="I16" s="619"/>
      <c r="J16" s="619"/>
      <c r="K16" s="619"/>
      <c r="L16" s="619"/>
      <c r="M16" s="619"/>
      <c r="N16" s="619"/>
      <c r="O16" s="619"/>
      <c r="P16" s="619"/>
      <c r="Q16" s="620"/>
      <c r="R16" s="621">
        <v>29713</v>
      </c>
      <c r="S16" s="622"/>
      <c r="T16" s="622"/>
      <c r="U16" s="622"/>
      <c r="V16" s="622"/>
      <c r="W16" s="622"/>
      <c r="X16" s="622"/>
      <c r="Y16" s="623"/>
      <c r="Z16" s="663">
        <v>0.1</v>
      </c>
      <c r="AA16" s="663"/>
      <c r="AB16" s="663"/>
      <c r="AC16" s="663"/>
      <c r="AD16" s="664">
        <v>29713</v>
      </c>
      <c r="AE16" s="664"/>
      <c r="AF16" s="664"/>
      <c r="AG16" s="664"/>
      <c r="AH16" s="664"/>
      <c r="AI16" s="664"/>
      <c r="AJ16" s="664"/>
      <c r="AK16" s="664"/>
      <c r="AL16" s="624">
        <v>0.2</v>
      </c>
      <c r="AM16" s="625"/>
      <c r="AN16" s="625"/>
      <c r="AO16" s="665"/>
      <c r="AP16" s="618" t="s">
        <v>264</v>
      </c>
      <c r="AQ16" s="619"/>
      <c r="AR16" s="619"/>
      <c r="AS16" s="619"/>
      <c r="AT16" s="619"/>
      <c r="AU16" s="619"/>
      <c r="AV16" s="619"/>
      <c r="AW16" s="619"/>
      <c r="AX16" s="619"/>
      <c r="AY16" s="619"/>
      <c r="AZ16" s="619"/>
      <c r="BA16" s="619"/>
      <c r="BB16" s="619"/>
      <c r="BC16" s="619"/>
      <c r="BD16" s="619"/>
      <c r="BE16" s="619"/>
      <c r="BF16" s="620"/>
      <c r="BG16" s="621" t="s">
        <v>234</v>
      </c>
      <c r="BH16" s="622"/>
      <c r="BI16" s="622"/>
      <c r="BJ16" s="622"/>
      <c r="BK16" s="622"/>
      <c r="BL16" s="622"/>
      <c r="BM16" s="622"/>
      <c r="BN16" s="623"/>
      <c r="BO16" s="663" t="s">
        <v>240</v>
      </c>
      <c r="BP16" s="663"/>
      <c r="BQ16" s="663"/>
      <c r="BR16" s="663"/>
      <c r="BS16" s="664" t="s">
        <v>234</v>
      </c>
      <c r="BT16" s="664"/>
      <c r="BU16" s="664"/>
      <c r="BV16" s="664"/>
      <c r="BW16" s="664"/>
      <c r="BX16" s="664"/>
      <c r="BY16" s="664"/>
      <c r="BZ16" s="664"/>
      <c r="CA16" s="664"/>
      <c r="CB16" s="698"/>
      <c r="CD16" s="618" t="s">
        <v>265</v>
      </c>
      <c r="CE16" s="619"/>
      <c r="CF16" s="619"/>
      <c r="CG16" s="619"/>
      <c r="CH16" s="619"/>
      <c r="CI16" s="619"/>
      <c r="CJ16" s="619"/>
      <c r="CK16" s="619"/>
      <c r="CL16" s="619"/>
      <c r="CM16" s="619"/>
      <c r="CN16" s="619"/>
      <c r="CO16" s="619"/>
      <c r="CP16" s="619"/>
      <c r="CQ16" s="620"/>
      <c r="CR16" s="621">
        <v>1179</v>
      </c>
      <c r="CS16" s="622"/>
      <c r="CT16" s="622"/>
      <c r="CU16" s="622"/>
      <c r="CV16" s="622"/>
      <c r="CW16" s="622"/>
      <c r="CX16" s="622"/>
      <c r="CY16" s="623"/>
      <c r="CZ16" s="663">
        <v>0</v>
      </c>
      <c r="DA16" s="663"/>
      <c r="DB16" s="663"/>
      <c r="DC16" s="663"/>
      <c r="DD16" s="627" t="s">
        <v>240</v>
      </c>
      <c r="DE16" s="622"/>
      <c r="DF16" s="622"/>
      <c r="DG16" s="622"/>
      <c r="DH16" s="622"/>
      <c r="DI16" s="622"/>
      <c r="DJ16" s="622"/>
      <c r="DK16" s="622"/>
      <c r="DL16" s="622"/>
      <c r="DM16" s="622"/>
      <c r="DN16" s="622"/>
      <c r="DO16" s="622"/>
      <c r="DP16" s="623"/>
      <c r="DQ16" s="627">
        <v>660</v>
      </c>
      <c r="DR16" s="622"/>
      <c r="DS16" s="622"/>
      <c r="DT16" s="622"/>
      <c r="DU16" s="622"/>
      <c r="DV16" s="622"/>
      <c r="DW16" s="622"/>
      <c r="DX16" s="622"/>
      <c r="DY16" s="622"/>
      <c r="DZ16" s="622"/>
      <c r="EA16" s="622"/>
      <c r="EB16" s="622"/>
      <c r="EC16" s="662"/>
    </row>
    <row r="17" spans="2:133" ht="11.25" customHeight="1" x14ac:dyDescent="0.2">
      <c r="B17" s="618" t="s">
        <v>266</v>
      </c>
      <c r="C17" s="619"/>
      <c r="D17" s="619"/>
      <c r="E17" s="619"/>
      <c r="F17" s="619"/>
      <c r="G17" s="619"/>
      <c r="H17" s="619"/>
      <c r="I17" s="619"/>
      <c r="J17" s="619"/>
      <c r="K17" s="619"/>
      <c r="L17" s="619"/>
      <c r="M17" s="619"/>
      <c r="N17" s="619"/>
      <c r="O17" s="619"/>
      <c r="P17" s="619"/>
      <c r="Q17" s="620"/>
      <c r="R17" s="621">
        <v>109212</v>
      </c>
      <c r="S17" s="622"/>
      <c r="T17" s="622"/>
      <c r="U17" s="622"/>
      <c r="V17" s="622"/>
      <c r="W17" s="622"/>
      <c r="X17" s="622"/>
      <c r="Y17" s="623"/>
      <c r="Z17" s="663">
        <v>0.4</v>
      </c>
      <c r="AA17" s="663"/>
      <c r="AB17" s="663"/>
      <c r="AC17" s="663"/>
      <c r="AD17" s="664">
        <v>109212</v>
      </c>
      <c r="AE17" s="664"/>
      <c r="AF17" s="664"/>
      <c r="AG17" s="664"/>
      <c r="AH17" s="664"/>
      <c r="AI17" s="664"/>
      <c r="AJ17" s="664"/>
      <c r="AK17" s="664"/>
      <c r="AL17" s="624">
        <v>0.9</v>
      </c>
      <c r="AM17" s="625"/>
      <c r="AN17" s="625"/>
      <c r="AO17" s="665"/>
      <c r="AP17" s="618" t="s">
        <v>267</v>
      </c>
      <c r="AQ17" s="619"/>
      <c r="AR17" s="619"/>
      <c r="AS17" s="619"/>
      <c r="AT17" s="619"/>
      <c r="AU17" s="619"/>
      <c r="AV17" s="619"/>
      <c r="AW17" s="619"/>
      <c r="AX17" s="619"/>
      <c r="AY17" s="619"/>
      <c r="AZ17" s="619"/>
      <c r="BA17" s="619"/>
      <c r="BB17" s="619"/>
      <c r="BC17" s="619"/>
      <c r="BD17" s="619"/>
      <c r="BE17" s="619"/>
      <c r="BF17" s="620"/>
      <c r="BG17" s="621" t="s">
        <v>240</v>
      </c>
      <c r="BH17" s="622"/>
      <c r="BI17" s="622"/>
      <c r="BJ17" s="622"/>
      <c r="BK17" s="622"/>
      <c r="BL17" s="622"/>
      <c r="BM17" s="622"/>
      <c r="BN17" s="623"/>
      <c r="BO17" s="663" t="s">
        <v>240</v>
      </c>
      <c r="BP17" s="663"/>
      <c r="BQ17" s="663"/>
      <c r="BR17" s="663"/>
      <c r="BS17" s="664" t="s">
        <v>240</v>
      </c>
      <c r="BT17" s="664"/>
      <c r="BU17" s="664"/>
      <c r="BV17" s="664"/>
      <c r="BW17" s="664"/>
      <c r="BX17" s="664"/>
      <c r="BY17" s="664"/>
      <c r="BZ17" s="664"/>
      <c r="CA17" s="664"/>
      <c r="CB17" s="698"/>
      <c r="CD17" s="618" t="s">
        <v>268</v>
      </c>
      <c r="CE17" s="619"/>
      <c r="CF17" s="619"/>
      <c r="CG17" s="619"/>
      <c r="CH17" s="619"/>
      <c r="CI17" s="619"/>
      <c r="CJ17" s="619"/>
      <c r="CK17" s="619"/>
      <c r="CL17" s="619"/>
      <c r="CM17" s="619"/>
      <c r="CN17" s="619"/>
      <c r="CO17" s="619"/>
      <c r="CP17" s="619"/>
      <c r="CQ17" s="620"/>
      <c r="CR17" s="621">
        <v>1997059</v>
      </c>
      <c r="CS17" s="622"/>
      <c r="CT17" s="622"/>
      <c r="CU17" s="622"/>
      <c r="CV17" s="622"/>
      <c r="CW17" s="622"/>
      <c r="CX17" s="622"/>
      <c r="CY17" s="623"/>
      <c r="CZ17" s="663">
        <v>7.3</v>
      </c>
      <c r="DA17" s="663"/>
      <c r="DB17" s="663"/>
      <c r="DC17" s="663"/>
      <c r="DD17" s="627" t="s">
        <v>240</v>
      </c>
      <c r="DE17" s="622"/>
      <c r="DF17" s="622"/>
      <c r="DG17" s="622"/>
      <c r="DH17" s="622"/>
      <c r="DI17" s="622"/>
      <c r="DJ17" s="622"/>
      <c r="DK17" s="622"/>
      <c r="DL17" s="622"/>
      <c r="DM17" s="622"/>
      <c r="DN17" s="622"/>
      <c r="DO17" s="622"/>
      <c r="DP17" s="623"/>
      <c r="DQ17" s="627">
        <v>1954860</v>
      </c>
      <c r="DR17" s="622"/>
      <c r="DS17" s="622"/>
      <c r="DT17" s="622"/>
      <c r="DU17" s="622"/>
      <c r="DV17" s="622"/>
      <c r="DW17" s="622"/>
      <c r="DX17" s="622"/>
      <c r="DY17" s="622"/>
      <c r="DZ17" s="622"/>
      <c r="EA17" s="622"/>
      <c r="EB17" s="622"/>
      <c r="EC17" s="662"/>
    </row>
    <row r="18" spans="2:133" ht="11.25" customHeight="1" x14ac:dyDescent="0.2">
      <c r="B18" s="618" t="s">
        <v>269</v>
      </c>
      <c r="C18" s="619"/>
      <c r="D18" s="619"/>
      <c r="E18" s="619"/>
      <c r="F18" s="619"/>
      <c r="G18" s="619"/>
      <c r="H18" s="619"/>
      <c r="I18" s="619"/>
      <c r="J18" s="619"/>
      <c r="K18" s="619"/>
      <c r="L18" s="619"/>
      <c r="M18" s="619"/>
      <c r="N18" s="619"/>
      <c r="O18" s="619"/>
      <c r="P18" s="619"/>
      <c r="Q18" s="620"/>
      <c r="R18" s="621">
        <v>66051</v>
      </c>
      <c r="S18" s="622"/>
      <c r="T18" s="622"/>
      <c r="U18" s="622"/>
      <c r="V18" s="622"/>
      <c r="W18" s="622"/>
      <c r="X18" s="622"/>
      <c r="Y18" s="623"/>
      <c r="Z18" s="663">
        <v>0.2</v>
      </c>
      <c r="AA18" s="663"/>
      <c r="AB18" s="663"/>
      <c r="AC18" s="663"/>
      <c r="AD18" s="664">
        <v>66051</v>
      </c>
      <c r="AE18" s="664"/>
      <c r="AF18" s="664"/>
      <c r="AG18" s="664"/>
      <c r="AH18" s="664"/>
      <c r="AI18" s="664"/>
      <c r="AJ18" s="664"/>
      <c r="AK18" s="664"/>
      <c r="AL18" s="624">
        <v>0.5</v>
      </c>
      <c r="AM18" s="625"/>
      <c r="AN18" s="625"/>
      <c r="AO18" s="665"/>
      <c r="AP18" s="618" t="s">
        <v>270</v>
      </c>
      <c r="AQ18" s="619"/>
      <c r="AR18" s="619"/>
      <c r="AS18" s="619"/>
      <c r="AT18" s="619"/>
      <c r="AU18" s="619"/>
      <c r="AV18" s="619"/>
      <c r="AW18" s="619"/>
      <c r="AX18" s="619"/>
      <c r="AY18" s="619"/>
      <c r="AZ18" s="619"/>
      <c r="BA18" s="619"/>
      <c r="BB18" s="619"/>
      <c r="BC18" s="619"/>
      <c r="BD18" s="619"/>
      <c r="BE18" s="619"/>
      <c r="BF18" s="620"/>
      <c r="BG18" s="621" t="s">
        <v>234</v>
      </c>
      <c r="BH18" s="622"/>
      <c r="BI18" s="622"/>
      <c r="BJ18" s="622"/>
      <c r="BK18" s="622"/>
      <c r="BL18" s="622"/>
      <c r="BM18" s="622"/>
      <c r="BN18" s="623"/>
      <c r="BO18" s="663" t="s">
        <v>240</v>
      </c>
      <c r="BP18" s="663"/>
      <c r="BQ18" s="663"/>
      <c r="BR18" s="663"/>
      <c r="BS18" s="664" t="s">
        <v>240</v>
      </c>
      <c r="BT18" s="664"/>
      <c r="BU18" s="664"/>
      <c r="BV18" s="664"/>
      <c r="BW18" s="664"/>
      <c r="BX18" s="664"/>
      <c r="BY18" s="664"/>
      <c r="BZ18" s="664"/>
      <c r="CA18" s="664"/>
      <c r="CB18" s="698"/>
      <c r="CD18" s="618" t="s">
        <v>271</v>
      </c>
      <c r="CE18" s="619"/>
      <c r="CF18" s="619"/>
      <c r="CG18" s="619"/>
      <c r="CH18" s="619"/>
      <c r="CI18" s="619"/>
      <c r="CJ18" s="619"/>
      <c r="CK18" s="619"/>
      <c r="CL18" s="619"/>
      <c r="CM18" s="619"/>
      <c r="CN18" s="619"/>
      <c r="CO18" s="619"/>
      <c r="CP18" s="619"/>
      <c r="CQ18" s="620"/>
      <c r="CR18" s="621" t="s">
        <v>234</v>
      </c>
      <c r="CS18" s="622"/>
      <c r="CT18" s="622"/>
      <c r="CU18" s="622"/>
      <c r="CV18" s="622"/>
      <c r="CW18" s="622"/>
      <c r="CX18" s="622"/>
      <c r="CY18" s="623"/>
      <c r="CZ18" s="663" t="s">
        <v>240</v>
      </c>
      <c r="DA18" s="663"/>
      <c r="DB18" s="663"/>
      <c r="DC18" s="663"/>
      <c r="DD18" s="627" t="s">
        <v>234</v>
      </c>
      <c r="DE18" s="622"/>
      <c r="DF18" s="622"/>
      <c r="DG18" s="622"/>
      <c r="DH18" s="622"/>
      <c r="DI18" s="622"/>
      <c r="DJ18" s="622"/>
      <c r="DK18" s="622"/>
      <c r="DL18" s="622"/>
      <c r="DM18" s="622"/>
      <c r="DN18" s="622"/>
      <c r="DO18" s="622"/>
      <c r="DP18" s="623"/>
      <c r="DQ18" s="627" t="s">
        <v>240</v>
      </c>
      <c r="DR18" s="622"/>
      <c r="DS18" s="622"/>
      <c r="DT18" s="622"/>
      <c r="DU18" s="622"/>
      <c r="DV18" s="622"/>
      <c r="DW18" s="622"/>
      <c r="DX18" s="622"/>
      <c r="DY18" s="622"/>
      <c r="DZ18" s="622"/>
      <c r="EA18" s="622"/>
      <c r="EB18" s="622"/>
      <c r="EC18" s="662"/>
    </row>
    <row r="19" spans="2:133" ht="11.25" customHeight="1" x14ac:dyDescent="0.2">
      <c r="B19" s="618" t="s">
        <v>272</v>
      </c>
      <c r="C19" s="619"/>
      <c r="D19" s="619"/>
      <c r="E19" s="619"/>
      <c r="F19" s="619"/>
      <c r="G19" s="619"/>
      <c r="H19" s="619"/>
      <c r="I19" s="619"/>
      <c r="J19" s="619"/>
      <c r="K19" s="619"/>
      <c r="L19" s="619"/>
      <c r="M19" s="619"/>
      <c r="N19" s="619"/>
      <c r="O19" s="619"/>
      <c r="P19" s="619"/>
      <c r="Q19" s="620"/>
      <c r="R19" s="621">
        <v>36175</v>
      </c>
      <c r="S19" s="622"/>
      <c r="T19" s="622"/>
      <c r="U19" s="622"/>
      <c r="V19" s="622"/>
      <c r="W19" s="622"/>
      <c r="X19" s="622"/>
      <c r="Y19" s="623"/>
      <c r="Z19" s="663">
        <v>0.1</v>
      </c>
      <c r="AA19" s="663"/>
      <c r="AB19" s="663"/>
      <c r="AC19" s="663"/>
      <c r="AD19" s="664">
        <v>36175</v>
      </c>
      <c r="AE19" s="664"/>
      <c r="AF19" s="664"/>
      <c r="AG19" s="664"/>
      <c r="AH19" s="664"/>
      <c r="AI19" s="664"/>
      <c r="AJ19" s="664"/>
      <c r="AK19" s="664"/>
      <c r="AL19" s="624">
        <v>0.3</v>
      </c>
      <c r="AM19" s="625"/>
      <c r="AN19" s="625"/>
      <c r="AO19" s="665"/>
      <c r="AP19" s="618" t="s">
        <v>273</v>
      </c>
      <c r="AQ19" s="619"/>
      <c r="AR19" s="619"/>
      <c r="AS19" s="619"/>
      <c r="AT19" s="619"/>
      <c r="AU19" s="619"/>
      <c r="AV19" s="619"/>
      <c r="AW19" s="619"/>
      <c r="AX19" s="619"/>
      <c r="AY19" s="619"/>
      <c r="AZ19" s="619"/>
      <c r="BA19" s="619"/>
      <c r="BB19" s="619"/>
      <c r="BC19" s="619"/>
      <c r="BD19" s="619"/>
      <c r="BE19" s="619"/>
      <c r="BF19" s="620"/>
      <c r="BG19" s="621">
        <v>270801</v>
      </c>
      <c r="BH19" s="622"/>
      <c r="BI19" s="622"/>
      <c r="BJ19" s="622"/>
      <c r="BK19" s="622"/>
      <c r="BL19" s="622"/>
      <c r="BM19" s="622"/>
      <c r="BN19" s="623"/>
      <c r="BO19" s="663">
        <v>3.8</v>
      </c>
      <c r="BP19" s="663"/>
      <c r="BQ19" s="663"/>
      <c r="BR19" s="663"/>
      <c r="BS19" s="664" t="s">
        <v>240</v>
      </c>
      <c r="BT19" s="664"/>
      <c r="BU19" s="664"/>
      <c r="BV19" s="664"/>
      <c r="BW19" s="664"/>
      <c r="BX19" s="664"/>
      <c r="BY19" s="664"/>
      <c r="BZ19" s="664"/>
      <c r="CA19" s="664"/>
      <c r="CB19" s="698"/>
      <c r="CD19" s="618" t="s">
        <v>274</v>
      </c>
      <c r="CE19" s="619"/>
      <c r="CF19" s="619"/>
      <c r="CG19" s="619"/>
      <c r="CH19" s="619"/>
      <c r="CI19" s="619"/>
      <c r="CJ19" s="619"/>
      <c r="CK19" s="619"/>
      <c r="CL19" s="619"/>
      <c r="CM19" s="619"/>
      <c r="CN19" s="619"/>
      <c r="CO19" s="619"/>
      <c r="CP19" s="619"/>
      <c r="CQ19" s="620"/>
      <c r="CR19" s="621" t="s">
        <v>234</v>
      </c>
      <c r="CS19" s="622"/>
      <c r="CT19" s="622"/>
      <c r="CU19" s="622"/>
      <c r="CV19" s="622"/>
      <c r="CW19" s="622"/>
      <c r="CX19" s="622"/>
      <c r="CY19" s="623"/>
      <c r="CZ19" s="663" t="s">
        <v>234</v>
      </c>
      <c r="DA19" s="663"/>
      <c r="DB19" s="663"/>
      <c r="DC19" s="663"/>
      <c r="DD19" s="627" t="s">
        <v>234</v>
      </c>
      <c r="DE19" s="622"/>
      <c r="DF19" s="622"/>
      <c r="DG19" s="622"/>
      <c r="DH19" s="622"/>
      <c r="DI19" s="622"/>
      <c r="DJ19" s="622"/>
      <c r="DK19" s="622"/>
      <c r="DL19" s="622"/>
      <c r="DM19" s="622"/>
      <c r="DN19" s="622"/>
      <c r="DO19" s="622"/>
      <c r="DP19" s="623"/>
      <c r="DQ19" s="627" t="s">
        <v>234</v>
      </c>
      <c r="DR19" s="622"/>
      <c r="DS19" s="622"/>
      <c r="DT19" s="622"/>
      <c r="DU19" s="622"/>
      <c r="DV19" s="622"/>
      <c r="DW19" s="622"/>
      <c r="DX19" s="622"/>
      <c r="DY19" s="622"/>
      <c r="DZ19" s="622"/>
      <c r="EA19" s="622"/>
      <c r="EB19" s="622"/>
      <c r="EC19" s="662"/>
    </row>
    <row r="20" spans="2:133" ht="11.25" customHeight="1" x14ac:dyDescent="0.2">
      <c r="B20" s="688" t="s">
        <v>275</v>
      </c>
      <c r="C20" s="689"/>
      <c r="D20" s="689"/>
      <c r="E20" s="689"/>
      <c r="F20" s="689"/>
      <c r="G20" s="689"/>
      <c r="H20" s="689"/>
      <c r="I20" s="689"/>
      <c r="J20" s="689"/>
      <c r="K20" s="689"/>
      <c r="L20" s="689"/>
      <c r="M20" s="689"/>
      <c r="N20" s="689"/>
      <c r="O20" s="689"/>
      <c r="P20" s="689"/>
      <c r="Q20" s="690"/>
      <c r="R20" s="621">
        <v>29876</v>
      </c>
      <c r="S20" s="622"/>
      <c r="T20" s="622"/>
      <c r="U20" s="622"/>
      <c r="V20" s="622"/>
      <c r="W20" s="622"/>
      <c r="X20" s="622"/>
      <c r="Y20" s="623"/>
      <c r="Z20" s="663">
        <v>0.1</v>
      </c>
      <c r="AA20" s="663"/>
      <c r="AB20" s="663"/>
      <c r="AC20" s="663"/>
      <c r="AD20" s="664">
        <v>29876</v>
      </c>
      <c r="AE20" s="664"/>
      <c r="AF20" s="664"/>
      <c r="AG20" s="664"/>
      <c r="AH20" s="664"/>
      <c r="AI20" s="664"/>
      <c r="AJ20" s="664"/>
      <c r="AK20" s="664"/>
      <c r="AL20" s="624">
        <v>0.2</v>
      </c>
      <c r="AM20" s="625"/>
      <c r="AN20" s="625"/>
      <c r="AO20" s="665"/>
      <c r="AP20" s="618" t="s">
        <v>276</v>
      </c>
      <c r="AQ20" s="619"/>
      <c r="AR20" s="619"/>
      <c r="AS20" s="619"/>
      <c r="AT20" s="619"/>
      <c r="AU20" s="619"/>
      <c r="AV20" s="619"/>
      <c r="AW20" s="619"/>
      <c r="AX20" s="619"/>
      <c r="AY20" s="619"/>
      <c r="AZ20" s="619"/>
      <c r="BA20" s="619"/>
      <c r="BB20" s="619"/>
      <c r="BC20" s="619"/>
      <c r="BD20" s="619"/>
      <c r="BE20" s="619"/>
      <c r="BF20" s="620"/>
      <c r="BG20" s="621">
        <v>270801</v>
      </c>
      <c r="BH20" s="622"/>
      <c r="BI20" s="622"/>
      <c r="BJ20" s="622"/>
      <c r="BK20" s="622"/>
      <c r="BL20" s="622"/>
      <c r="BM20" s="622"/>
      <c r="BN20" s="623"/>
      <c r="BO20" s="663">
        <v>3.8</v>
      </c>
      <c r="BP20" s="663"/>
      <c r="BQ20" s="663"/>
      <c r="BR20" s="663"/>
      <c r="BS20" s="664" t="s">
        <v>240</v>
      </c>
      <c r="BT20" s="664"/>
      <c r="BU20" s="664"/>
      <c r="BV20" s="664"/>
      <c r="BW20" s="664"/>
      <c r="BX20" s="664"/>
      <c r="BY20" s="664"/>
      <c r="BZ20" s="664"/>
      <c r="CA20" s="664"/>
      <c r="CB20" s="698"/>
      <c r="CD20" s="618" t="s">
        <v>277</v>
      </c>
      <c r="CE20" s="619"/>
      <c r="CF20" s="619"/>
      <c r="CG20" s="619"/>
      <c r="CH20" s="619"/>
      <c r="CI20" s="619"/>
      <c r="CJ20" s="619"/>
      <c r="CK20" s="619"/>
      <c r="CL20" s="619"/>
      <c r="CM20" s="619"/>
      <c r="CN20" s="619"/>
      <c r="CO20" s="619"/>
      <c r="CP20" s="619"/>
      <c r="CQ20" s="620"/>
      <c r="CR20" s="621">
        <v>27192475</v>
      </c>
      <c r="CS20" s="622"/>
      <c r="CT20" s="622"/>
      <c r="CU20" s="622"/>
      <c r="CV20" s="622"/>
      <c r="CW20" s="622"/>
      <c r="CX20" s="622"/>
      <c r="CY20" s="623"/>
      <c r="CZ20" s="663">
        <v>100</v>
      </c>
      <c r="DA20" s="663"/>
      <c r="DB20" s="663"/>
      <c r="DC20" s="663"/>
      <c r="DD20" s="627">
        <v>1998767</v>
      </c>
      <c r="DE20" s="622"/>
      <c r="DF20" s="622"/>
      <c r="DG20" s="622"/>
      <c r="DH20" s="622"/>
      <c r="DI20" s="622"/>
      <c r="DJ20" s="622"/>
      <c r="DK20" s="622"/>
      <c r="DL20" s="622"/>
      <c r="DM20" s="622"/>
      <c r="DN20" s="622"/>
      <c r="DO20" s="622"/>
      <c r="DP20" s="623"/>
      <c r="DQ20" s="627">
        <v>19263386</v>
      </c>
      <c r="DR20" s="622"/>
      <c r="DS20" s="622"/>
      <c r="DT20" s="622"/>
      <c r="DU20" s="622"/>
      <c r="DV20" s="622"/>
      <c r="DW20" s="622"/>
      <c r="DX20" s="622"/>
      <c r="DY20" s="622"/>
      <c r="DZ20" s="622"/>
      <c r="EA20" s="622"/>
      <c r="EB20" s="622"/>
      <c r="EC20" s="662"/>
    </row>
    <row r="21" spans="2:133" ht="11.25" customHeight="1" x14ac:dyDescent="0.2">
      <c r="B21" s="618" t="s">
        <v>278</v>
      </c>
      <c r="C21" s="619"/>
      <c r="D21" s="619"/>
      <c r="E21" s="619"/>
      <c r="F21" s="619"/>
      <c r="G21" s="619"/>
      <c r="H21" s="619"/>
      <c r="I21" s="619"/>
      <c r="J21" s="619"/>
      <c r="K21" s="619"/>
      <c r="L21" s="619"/>
      <c r="M21" s="619"/>
      <c r="N21" s="619"/>
      <c r="O21" s="619"/>
      <c r="P21" s="619"/>
      <c r="Q21" s="620"/>
      <c r="R21" s="621">
        <v>4199819</v>
      </c>
      <c r="S21" s="622"/>
      <c r="T21" s="622"/>
      <c r="U21" s="622"/>
      <c r="V21" s="622"/>
      <c r="W21" s="622"/>
      <c r="X21" s="622"/>
      <c r="Y21" s="623"/>
      <c r="Z21" s="663">
        <v>15.1</v>
      </c>
      <c r="AA21" s="663"/>
      <c r="AB21" s="663"/>
      <c r="AC21" s="663"/>
      <c r="AD21" s="664">
        <v>3698758</v>
      </c>
      <c r="AE21" s="664"/>
      <c r="AF21" s="664"/>
      <c r="AG21" s="664"/>
      <c r="AH21" s="664"/>
      <c r="AI21" s="664"/>
      <c r="AJ21" s="664"/>
      <c r="AK21" s="664"/>
      <c r="AL21" s="624">
        <v>30.4</v>
      </c>
      <c r="AM21" s="625"/>
      <c r="AN21" s="625"/>
      <c r="AO21" s="665"/>
      <c r="AP21" s="618" t="s">
        <v>279</v>
      </c>
      <c r="AQ21" s="699"/>
      <c r="AR21" s="699"/>
      <c r="AS21" s="699"/>
      <c r="AT21" s="699"/>
      <c r="AU21" s="699"/>
      <c r="AV21" s="699"/>
      <c r="AW21" s="699"/>
      <c r="AX21" s="699"/>
      <c r="AY21" s="699"/>
      <c r="AZ21" s="699"/>
      <c r="BA21" s="699"/>
      <c r="BB21" s="699"/>
      <c r="BC21" s="699"/>
      <c r="BD21" s="699"/>
      <c r="BE21" s="699"/>
      <c r="BF21" s="700"/>
      <c r="BG21" s="621" t="s">
        <v>234</v>
      </c>
      <c r="BH21" s="622"/>
      <c r="BI21" s="622"/>
      <c r="BJ21" s="622"/>
      <c r="BK21" s="622"/>
      <c r="BL21" s="622"/>
      <c r="BM21" s="622"/>
      <c r="BN21" s="623"/>
      <c r="BO21" s="663" t="s">
        <v>234</v>
      </c>
      <c r="BP21" s="663"/>
      <c r="BQ21" s="663"/>
      <c r="BR21" s="663"/>
      <c r="BS21" s="664" t="s">
        <v>240</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2">
      <c r="B22" s="618" t="s">
        <v>280</v>
      </c>
      <c r="C22" s="619"/>
      <c r="D22" s="619"/>
      <c r="E22" s="619"/>
      <c r="F22" s="619"/>
      <c r="G22" s="619"/>
      <c r="H22" s="619"/>
      <c r="I22" s="619"/>
      <c r="J22" s="619"/>
      <c r="K22" s="619"/>
      <c r="L22" s="619"/>
      <c r="M22" s="619"/>
      <c r="N22" s="619"/>
      <c r="O22" s="619"/>
      <c r="P22" s="619"/>
      <c r="Q22" s="620"/>
      <c r="R22" s="621">
        <v>3698758</v>
      </c>
      <c r="S22" s="622"/>
      <c r="T22" s="622"/>
      <c r="U22" s="622"/>
      <c r="V22" s="622"/>
      <c r="W22" s="622"/>
      <c r="X22" s="622"/>
      <c r="Y22" s="623"/>
      <c r="Z22" s="663">
        <v>13.3</v>
      </c>
      <c r="AA22" s="663"/>
      <c r="AB22" s="663"/>
      <c r="AC22" s="663"/>
      <c r="AD22" s="664">
        <v>3698758</v>
      </c>
      <c r="AE22" s="664"/>
      <c r="AF22" s="664"/>
      <c r="AG22" s="664"/>
      <c r="AH22" s="664"/>
      <c r="AI22" s="664"/>
      <c r="AJ22" s="664"/>
      <c r="AK22" s="664"/>
      <c r="AL22" s="624">
        <v>30.4</v>
      </c>
      <c r="AM22" s="625"/>
      <c r="AN22" s="625"/>
      <c r="AO22" s="665"/>
      <c r="AP22" s="618" t="s">
        <v>281</v>
      </c>
      <c r="AQ22" s="699"/>
      <c r="AR22" s="699"/>
      <c r="AS22" s="699"/>
      <c r="AT22" s="699"/>
      <c r="AU22" s="699"/>
      <c r="AV22" s="699"/>
      <c r="AW22" s="699"/>
      <c r="AX22" s="699"/>
      <c r="AY22" s="699"/>
      <c r="AZ22" s="699"/>
      <c r="BA22" s="699"/>
      <c r="BB22" s="699"/>
      <c r="BC22" s="699"/>
      <c r="BD22" s="699"/>
      <c r="BE22" s="699"/>
      <c r="BF22" s="700"/>
      <c r="BG22" s="621" t="s">
        <v>234</v>
      </c>
      <c r="BH22" s="622"/>
      <c r="BI22" s="622"/>
      <c r="BJ22" s="622"/>
      <c r="BK22" s="622"/>
      <c r="BL22" s="622"/>
      <c r="BM22" s="622"/>
      <c r="BN22" s="623"/>
      <c r="BO22" s="663" t="s">
        <v>240</v>
      </c>
      <c r="BP22" s="663"/>
      <c r="BQ22" s="663"/>
      <c r="BR22" s="663"/>
      <c r="BS22" s="664" t="s">
        <v>240</v>
      </c>
      <c r="BT22" s="664"/>
      <c r="BU22" s="664"/>
      <c r="BV22" s="664"/>
      <c r="BW22" s="664"/>
      <c r="BX22" s="664"/>
      <c r="BY22" s="664"/>
      <c r="BZ22" s="664"/>
      <c r="CA22" s="664"/>
      <c r="CB22" s="698"/>
      <c r="CD22" s="679" t="s">
        <v>282</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283</v>
      </c>
      <c r="C23" s="619"/>
      <c r="D23" s="619"/>
      <c r="E23" s="619"/>
      <c r="F23" s="619"/>
      <c r="G23" s="619"/>
      <c r="H23" s="619"/>
      <c r="I23" s="619"/>
      <c r="J23" s="619"/>
      <c r="K23" s="619"/>
      <c r="L23" s="619"/>
      <c r="M23" s="619"/>
      <c r="N23" s="619"/>
      <c r="O23" s="619"/>
      <c r="P23" s="619"/>
      <c r="Q23" s="620"/>
      <c r="R23" s="621">
        <v>501061</v>
      </c>
      <c r="S23" s="622"/>
      <c r="T23" s="622"/>
      <c r="U23" s="622"/>
      <c r="V23" s="622"/>
      <c r="W23" s="622"/>
      <c r="X23" s="622"/>
      <c r="Y23" s="623"/>
      <c r="Z23" s="663">
        <v>1.8</v>
      </c>
      <c r="AA23" s="663"/>
      <c r="AB23" s="663"/>
      <c r="AC23" s="663"/>
      <c r="AD23" s="664" t="s">
        <v>234</v>
      </c>
      <c r="AE23" s="664"/>
      <c r="AF23" s="664"/>
      <c r="AG23" s="664"/>
      <c r="AH23" s="664"/>
      <c r="AI23" s="664"/>
      <c r="AJ23" s="664"/>
      <c r="AK23" s="664"/>
      <c r="AL23" s="624" t="s">
        <v>234</v>
      </c>
      <c r="AM23" s="625"/>
      <c r="AN23" s="625"/>
      <c r="AO23" s="665"/>
      <c r="AP23" s="618" t="s">
        <v>284</v>
      </c>
      <c r="AQ23" s="699"/>
      <c r="AR23" s="699"/>
      <c r="AS23" s="699"/>
      <c r="AT23" s="699"/>
      <c r="AU23" s="699"/>
      <c r="AV23" s="699"/>
      <c r="AW23" s="699"/>
      <c r="AX23" s="699"/>
      <c r="AY23" s="699"/>
      <c r="AZ23" s="699"/>
      <c r="BA23" s="699"/>
      <c r="BB23" s="699"/>
      <c r="BC23" s="699"/>
      <c r="BD23" s="699"/>
      <c r="BE23" s="699"/>
      <c r="BF23" s="700"/>
      <c r="BG23" s="621">
        <v>270801</v>
      </c>
      <c r="BH23" s="622"/>
      <c r="BI23" s="622"/>
      <c r="BJ23" s="622"/>
      <c r="BK23" s="622"/>
      <c r="BL23" s="622"/>
      <c r="BM23" s="622"/>
      <c r="BN23" s="623"/>
      <c r="BO23" s="663">
        <v>3.8</v>
      </c>
      <c r="BP23" s="663"/>
      <c r="BQ23" s="663"/>
      <c r="BR23" s="663"/>
      <c r="BS23" s="664" t="s">
        <v>240</v>
      </c>
      <c r="BT23" s="664"/>
      <c r="BU23" s="664"/>
      <c r="BV23" s="664"/>
      <c r="BW23" s="664"/>
      <c r="BX23" s="664"/>
      <c r="BY23" s="664"/>
      <c r="BZ23" s="664"/>
      <c r="CA23" s="664"/>
      <c r="CB23" s="698"/>
      <c r="CD23" s="679" t="s">
        <v>222</v>
      </c>
      <c r="CE23" s="680"/>
      <c r="CF23" s="680"/>
      <c r="CG23" s="680"/>
      <c r="CH23" s="680"/>
      <c r="CI23" s="680"/>
      <c r="CJ23" s="680"/>
      <c r="CK23" s="680"/>
      <c r="CL23" s="680"/>
      <c r="CM23" s="680"/>
      <c r="CN23" s="680"/>
      <c r="CO23" s="680"/>
      <c r="CP23" s="680"/>
      <c r="CQ23" s="681"/>
      <c r="CR23" s="679" t="s">
        <v>285</v>
      </c>
      <c r="CS23" s="680"/>
      <c r="CT23" s="680"/>
      <c r="CU23" s="680"/>
      <c r="CV23" s="680"/>
      <c r="CW23" s="680"/>
      <c r="CX23" s="680"/>
      <c r="CY23" s="681"/>
      <c r="CZ23" s="679" t="s">
        <v>286</v>
      </c>
      <c r="DA23" s="680"/>
      <c r="DB23" s="680"/>
      <c r="DC23" s="681"/>
      <c r="DD23" s="679" t="s">
        <v>287</v>
      </c>
      <c r="DE23" s="680"/>
      <c r="DF23" s="680"/>
      <c r="DG23" s="680"/>
      <c r="DH23" s="680"/>
      <c r="DI23" s="680"/>
      <c r="DJ23" s="680"/>
      <c r="DK23" s="681"/>
      <c r="DL23" s="706" t="s">
        <v>288</v>
      </c>
      <c r="DM23" s="707"/>
      <c r="DN23" s="707"/>
      <c r="DO23" s="707"/>
      <c r="DP23" s="707"/>
      <c r="DQ23" s="707"/>
      <c r="DR23" s="707"/>
      <c r="DS23" s="707"/>
      <c r="DT23" s="707"/>
      <c r="DU23" s="707"/>
      <c r="DV23" s="708"/>
      <c r="DW23" s="679" t="s">
        <v>289</v>
      </c>
      <c r="DX23" s="680"/>
      <c r="DY23" s="680"/>
      <c r="DZ23" s="680"/>
      <c r="EA23" s="680"/>
      <c r="EB23" s="680"/>
      <c r="EC23" s="681"/>
    </row>
    <row r="24" spans="2:133" ht="11.25" customHeight="1" x14ac:dyDescent="0.2">
      <c r="B24" s="618" t="s">
        <v>290</v>
      </c>
      <c r="C24" s="619"/>
      <c r="D24" s="619"/>
      <c r="E24" s="619"/>
      <c r="F24" s="619"/>
      <c r="G24" s="619"/>
      <c r="H24" s="619"/>
      <c r="I24" s="619"/>
      <c r="J24" s="619"/>
      <c r="K24" s="619"/>
      <c r="L24" s="619"/>
      <c r="M24" s="619"/>
      <c r="N24" s="619"/>
      <c r="O24" s="619"/>
      <c r="P24" s="619"/>
      <c r="Q24" s="620"/>
      <c r="R24" s="621" t="s">
        <v>234</v>
      </c>
      <c r="S24" s="622"/>
      <c r="T24" s="622"/>
      <c r="U24" s="622"/>
      <c r="V24" s="622"/>
      <c r="W24" s="622"/>
      <c r="X24" s="622"/>
      <c r="Y24" s="623"/>
      <c r="Z24" s="663" t="s">
        <v>234</v>
      </c>
      <c r="AA24" s="663"/>
      <c r="AB24" s="663"/>
      <c r="AC24" s="663"/>
      <c r="AD24" s="664" t="s">
        <v>234</v>
      </c>
      <c r="AE24" s="664"/>
      <c r="AF24" s="664"/>
      <c r="AG24" s="664"/>
      <c r="AH24" s="664"/>
      <c r="AI24" s="664"/>
      <c r="AJ24" s="664"/>
      <c r="AK24" s="664"/>
      <c r="AL24" s="624" t="s">
        <v>234</v>
      </c>
      <c r="AM24" s="625"/>
      <c r="AN24" s="625"/>
      <c r="AO24" s="665"/>
      <c r="AP24" s="618" t="s">
        <v>291</v>
      </c>
      <c r="AQ24" s="699"/>
      <c r="AR24" s="699"/>
      <c r="AS24" s="699"/>
      <c r="AT24" s="699"/>
      <c r="AU24" s="699"/>
      <c r="AV24" s="699"/>
      <c r="AW24" s="699"/>
      <c r="AX24" s="699"/>
      <c r="AY24" s="699"/>
      <c r="AZ24" s="699"/>
      <c r="BA24" s="699"/>
      <c r="BB24" s="699"/>
      <c r="BC24" s="699"/>
      <c r="BD24" s="699"/>
      <c r="BE24" s="699"/>
      <c r="BF24" s="700"/>
      <c r="BG24" s="621" t="s">
        <v>240</v>
      </c>
      <c r="BH24" s="622"/>
      <c r="BI24" s="622"/>
      <c r="BJ24" s="622"/>
      <c r="BK24" s="622"/>
      <c r="BL24" s="622"/>
      <c r="BM24" s="622"/>
      <c r="BN24" s="623"/>
      <c r="BO24" s="663" t="s">
        <v>234</v>
      </c>
      <c r="BP24" s="663"/>
      <c r="BQ24" s="663"/>
      <c r="BR24" s="663"/>
      <c r="BS24" s="664" t="s">
        <v>234</v>
      </c>
      <c r="BT24" s="664"/>
      <c r="BU24" s="664"/>
      <c r="BV24" s="664"/>
      <c r="BW24" s="664"/>
      <c r="BX24" s="664"/>
      <c r="BY24" s="664"/>
      <c r="BZ24" s="664"/>
      <c r="CA24" s="664"/>
      <c r="CB24" s="698"/>
      <c r="CD24" s="676" t="s">
        <v>292</v>
      </c>
      <c r="CE24" s="677"/>
      <c r="CF24" s="677"/>
      <c r="CG24" s="677"/>
      <c r="CH24" s="677"/>
      <c r="CI24" s="677"/>
      <c r="CJ24" s="677"/>
      <c r="CK24" s="677"/>
      <c r="CL24" s="677"/>
      <c r="CM24" s="677"/>
      <c r="CN24" s="677"/>
      <c r="CO24" s="677"/>
      <c r="CP24" s="677"/>
      <c r="CQ24" s="678"/>
      <c r="CR24" s="673">
        <v>9614300</v>
      </c>
      <c r="CS24" s="674"/>
      <c r="CT24" s="674"/>
      <c r="CU24" s="674"/>
      <c r="CV24" s="674"/>
      <c r="CW24" s="674"/>
      <c r="CX24" s="674"/>
      <c r="CY24" s="702"/>
      <c r="CZ24" s="703">
        <v>35.4</v>
      </c>
      <c r="DA24" s="686"/>
      <c r="DB24" s="686"/>
      <c r="DC24" s="705"/>
      <c r="DD24" s="701">
        <v>6588150</v>
      </c>
      <c r="DE24" s="674"/>
      <c r="DF24" s="674"/>
      <c r="DG24" s="674"/>
      <c r="DH24" s="674"/>
      <c r="DI24" s="674"/>
      <c r="DJ24" s="674"/>
      <c r="DK24" s="702"/>
      <c r="DL24" s="701">
        <v>6289132</v>
      </c>
      <c r="DM24" s="674"/>
      <c r="DN24" s="674"/>
      <c r="DO24" s="674"/>
      <c r="DP24" s="674"/>
      <c r="DQ24" s="674"/>
      <c r="DR24" s="674"/>
      <c r="DS24" s="674"/>
      <c r="DT24" s="674"/>
      <c r="DU24" s="674"/>
      <c r="DV24" s="702"/>
      <c r="DW24" s="703">
        <v>51.1</v>
      </c>
      <c r="DX24" s="686"/>
      <c r="DY24" s="686"/>
      <c r="DZ24" s="686"/>
      <c r="EA24" s="686"/>
      <c r="EB24" s="686"/>
      <c r="EC24" s="704"/>
    </row>
    <row r="25" spans="2:133" ht="11.25" customHeight="1" x14ac:dyDescent="0.2">
      <c r="B25" s="618" t="s">
        <v>293</v>
      </c>
      <c r="C25" s="619"/>
      <c r="D25" s="619"/>
      <c r="E25" s="619"/>
      <c r="F25" s="619"/>
      <c r="G25" s="619"/>
      <c r="H25" s="619"/>
      <c r="I25" s="619"/>
      <c r="J25" s="619"/>
      <c r="K25" s="619"/>
      <c r="L25" s="619"/>
      <c r="M25" s="619"/>
      <c r="N25" s="619"/>
      <c r="O25" s="619"/>
      <c r="P25" s="619"/>
      <c r="Q25" s="620"/>
      <c r="R25" s="621">
        <v>12857092</v>
      </c>
      <c r="S25" s="622"/>
      <c r="T25" s="622"/>
      <c r="U25" s="622"/>
      <c r="V25" s="622"/>
      <c r="W25" s="622"/>
      <c r="X25" s="622"/>
      <c r="Y25" s="623"/>
      <c r="Z25" s="663">
        <v>46.1</v>
      </c>
      <c r="AA25" s="663"/>
      <c r="AB25" s="663"/>
      <c r="AC25" s="663"/>
      <c r="AD25" s="664">
        <v>12085230</v>
      </c>
      <c r="AE25" s="664"/>
      <c r="AF25" s="664"/>
      <c r="AG25" s="664"/>
      <c r="AH25" s="664"/>
      <c r="AI25" s="664"/>
      <c r="AJ25" s="664"/>
      <c r="AK25" s="664"/>
      <c r="AL25" s="624">
        <v>99.2</v>
      </c>
      <c r="AM25" s="625"/>
      <c r="AN25" s="625"/>
      <c r="AO25" s="665"/>
      <c r="AP25" s="618" t="s">
        <v>294</v>
      </c>
      <c r="AQ25" s="699"/>
      <c r="AR25" s="699"/>
      <c r="AS25" s="699"/>
      <c r="AT25" s="699"/>
      <c r="AU25" s="699"/>
      <c r="AV25" s="699"/>
      <c r="AW25" s="699"/>
      <c r="AX25" s="699"/>
      <c r="AY25" s="699"/>
      <c r="AZ25" s="699"/>
      <c r="BA25" s="699"/>
      <c r="BB25" s="699"/>
      <c r="BC25" s="699"/>
      <c r="BD25" s="699"/>
      <c r="BE25" s="699"/>
      <c r="BF25" s="700"/>
      <c r="BG25" s="621" t="s">
        <v>234</v>
      </c>
      <c r="BH25" s="622"/>
      <c r="BI25" s="622"/>
      <c r="BJ25" s="622"/>
      <c r="BK25" s="622"/>
      <c r="BL25" s="622"/>
      <c r="BM25" s="622"/>
      <c r="BN25" s="623"/>
      <c r="BO25" s="663" t="s">
        <v>240</v>
      </c>
      <c r="BP25" s="663"/>
      <c r="BQ25" s="663"/>
      <c r="BR25" s="663"/>
      <c r="BS25" s="664" t="s">
        <v>240</v>
      </c>
      <c r="BT25" s="664"/>
      <c r="BU25" s="664"/>
      <c r="BV25" s="664"/>
      <c r="BW25" s="664"/>
      <c r="BX25" s="664"/>
      <c r="BY25" s="664"/>
      <c r="BZ25" s="664"/>
      <c r="CA25" s="664"/>
      <c r="CB25" s="698"/>
      <c r="CD25" s="618" t="s">
        <v>295</v>
      </c>
      <c r="CE25" s="619"/>
      <c r="CF25" s="619"/>
      <c r="CG25" s="619"/>
      <c r="CH25" s="619"/>
      <c r="CI25" s="619"/>
      <c r="CJ25" s="619"/>
      <c r="CK25" s="619"/>
      <c r="CL25" s="619"/>
      <c r="CM25" s="619"/>
      <c r="CN25" s="619"/>
      <c r="CO25" s="619"/>
      <c r="CP25" s="619"/>
      <c r="CQ25" s="620"/>
      <c r="CR25" s="621">
        <v>3678190</v>
      </c>
      <c r="CS25" s="634"/>
      <c r="CT25" s="634"/>
      <c r="CU25" s="634"/>
      <c r="CV25" s="634"/>
      <c r="CW25" s="634"/>
      <c r="CX25" s="634"/>
      <c r="CY25" s="635"/>
      <c r="CZ25" s="624">
        <v>13.5</v>
      </c>
      <c r="DA25" s="636"/>
      <c r="DB25" s="636"/>
      <c r="DC25" s="637"/>
      <c r="DD25" s="627">
        <v>3351188</v>
      </c>
      <c r="DE25" s="634"/>
      <c r="DF25" s="634"/>
      <c r="DG25" s="634"/>
      <c r="DH25" s="634"/>
      <c r="DI25" s="634"/>
      <c r="DJ25" s="634"/>
      <c r="DK25" s="635"/>
      <c r="DL25" s="627">
        <v>3297285</v>
      </c>
      <c r="DM25" s="634"/>
      <c r="DN25" s="634"/>
      <c r="DO25" s="634"/>
      <c r="DP25" s="634"/>
      <c r="DQ25" s="634"/>
      <c r="DR25" s="634"/>
      <c r="DS25" s="634"/>
      <c r="DT25" s="634"/>
      <c r="DU25" s="634"/>
      <c r="DV25" s="635"/>
      <c r="DW25" s="624">
        <v>26.8</v>
      </c>
      <c r="DX25" s="636"/>
      <c r="DY25" s="636"/>
      <c r="DZ25" s="636"/>
      <c r="EA25" s="636"/>
      <c r="EB25" s="636"/>
      <c r="EC25" s="652"/>
    </row>
    <row r="26" spans="2:133" ht="11.25" customHeight="1" x14ac:dyDescent="0.2">
      <c r="B26" s="618" t="s">
        <v>296</v>
      </c>
      <c r="C26" s="619"/>
      <c r="D26" s="619"/>
      <c r="E26" s="619"/>
      <c r="F26" s="619"/>
      <c r="G26" s="619"/>
      <c r="H26" s="619"/>
      <c r="I26" s="619"/>
      <c r="J26" s="619"/>
      <c r="K26" s="619"/>
      <c r="L26" s="619"/>
      <c r="M26" s="619"/>
      <c r="N26" s="619"/>
      <c r="O26" s="619"/>
      <c r="P26" s="619"/>
      <c r="Q26" s="620"/>
      <c r="R26" s="621">
        <v>5130</v>
      </c>
      <c r="S26" s="622"/>
      <c r="T26" s="622"/>
      <c r="U26" s="622"/>
      <c r="V26" s="622"/>
      <c r="W26" s="622"/>
      <c r="X26" s="622"/>
      <c r="Y26" s="623"/>
      <c r="Z26" s="663">
        <v>0</v>
      </c>
      <c r="AA26" s="663"/>
      <c r="AB26" s="663"/>
      <c r="AC26" s="663"/>
      <c r="AD26" s="664">
        <v>5130</v>
      </c>
      <c r="AE26" s="664"/>
      <c r="AF26" s="664"/>
      <c r="AG26" s="664"/>
      <c r="AH26" s="664"/>
      <c r="AI26" s="664"/>
      <c r="AJ26" s="664"/>
      <c r="AK26" s="664"/>
      <c r="AL26" s="624">
        <v>0</v>
      </c>
      <c r="AM26" s="625"/>
      <c r="AN26" s="625"/>
      <c r="AO26" s="665"/>
      <c r="AP26" s="618" t="s">
        <v>297</v>
      </c>
      <c r="AQ26" s="699"/>
      <c r="AR26" s="699"/>
      <c r="AS26" s="699"/>
      <c r="AT26" s="699"/>
      <c r="AU26" s="699"/>
      <c r="AV26" s="699"/>
      <c r="AW26" s="699"/>
      <c r="AX26" s="699"/>
      <c r="AY26" s="699"/>
      <c r="AZ26" s="699"/>
      <c r="BA26" s="699"/>
      <c r="BB26" s="699"/>
      <c r="BC26" s="699"/>
      <c r="BD26" s="699"/>
      <c r="BE26" s="699"/>
      <c r="BF26" s="700"/>
      <c r="BG26" s="621" t="s">
        <v>234</v>
      </c>
      <c r="BH26" s="622"/>
      <c r="BI26" s="622"/>
      <c r="BJ26" s="622"/>
      <c r="BK26" s="622"/>
      <c r="BL26" s="622"/>
      <c r="BM26" s="622"/>
      <c r="BN26" s="623"/>
      <c r="BO26" s="663" t="s">
        <v>234</v>
      </c>
      <c r="BP26" s="663"/>
      <c r="BQ26" s="663"/>
      <c r="BR26" s="663"/>
      <c r="BS26" s="664" t="s">
        <v>240</v>
      </c>
      <c r="BT26" s="664"/>
      <c r="BU26" s="664"/>
      <c r="BV26" s="664"/>
      <c r="BW26" s="664"/>
      <c r="BX26" s="664"/>
      <c r="BY26" s="664"/>
      <c r="BZ26" s="664"/>
      <c r="CA26" s="664"/>
      <c r="CB26" s="698"/>
      <c r="CD26" s="618" t="s">
        <v>298</v>
      </c>
      <c r="CE26" s="619"/>
      <c r="CF26" s="619"/>
      <c r="CG26" s="619"/>
      <c r="CH26" s="619"/>
      <c r="CI26" s="619"/>
      <c r="CJ26" s="619"/>
      <c r="CK26" s="619"/>
      <c r="CL26" s="619"/>
      <c r="CM26" s="619"/>
      <c r="CN26" s="619"/>
      <c r="CO26" s="619"/>
      <c r="CP26" s="619"/>
      <c r="CQ26" s="620"/>
      <c r="CR26" s="621">
        <v>1963163</v>
      </c>
      <c r="CS26" s="622"/>
      <c r="CT26" s="622"/>
      <c r="CU26" s="622"/>
      <c r="CV26" s="622"/>
      <c r="CW26" s="622"/>
      <c r="CX26" s="622"/>
      <c r="CY26" s="623"/>
      <c r="CZ26" s="624">
        <v>7.2</v>
      </c>
      <c r="DA26" s="636"/>
      <c r="DB26" s="636"/>
      <c r="DC26" s="637"/>
      <c r="DD26" s="627">
        <v>1831853</v>
      </c>
      <c r="DE26" s="622"/>
      <c r="DF26" s="622"/>
      <c r="DG26" s="622"/>
      <c r="DH26" s="622"/>
      <c r="DI26" s="622"/>
      <c r="DJ26" s="622"/>
      <c r="DK26" s="623"/>
      <c r="DL26" s="627" t="s">
        <v>240</v>
      </c>
      <c r="DM26" s="622"/>
      <c r="DN26" s="622"/>
      <c r="DO26" s="622"/>
      <c r="DP26" s="622"/>
      <c r="DQ26" s="622"/>
      <c r="DR26" s="622"/>
      <c r="DS26" s="622"/>
      <c r="DT26" s="622"/>
      <c r="DU26" s="622"/>
      <c r="DV26" s="623"/>
      <c r="DW26" s="624" t="s">
        <v>240</v>
      </c>
      <c r="DX26" s="636"/>
      <c r="DY26" s="636"/>
      <c r="DZ26" s="636"/>
      <c r="EA26" s="636"/>
      <c r="EB26" s="636"/>
      <c r="EC26" s="652"/>
    </row>
    <row r="27" spans="2:133" ht="11.25" customHeight="1" x14ac:dyDescent="0.2">
      <c r="B27" s="618" t="s">
        <v>299</v>
      </c>
      <c r="C27" s="619"/>
      <c r="D27" s="619"/>
      <c r="E27" s="619"/>
      <c r="F27" s="619"/>
      <c r="G27" s="619"/>
      <c r="H27" s="619"/>
      <c r="I27" s="619"/>
      <c r="J27" s="619"/>
      <c r="K27" s="619"/>
      <c r="L27" s="619"/>
      <c r="M27" s="619"/>
      <c r="N27" s="619"/>
      <c r="O27" s="619"/>
      <c r="P27" s="619"/>
      <c r="Q27" s="620"/>
      <c r="R27" s="621">
        <v>72182</v>
      </c>
      <c r="S27" s="622"/>
      <c r="T27" s="622"/>
      <c r="U27" s="622"/>
      <c r="V27" s="622"/>
      <c r="W27" s="622"/>
      <c r="X27" s="622"/>
      <c r="Y27" s="623"/>
      <c r="Z27" s="663">
        <v>0.3</v>
      </c>
      <c r="AA27" s="663"/>
      <c r="AB27" s="663"/>
      <c r="AC27" s="663"/>
      <c r="AD27" s="664" t="s">
        <v>240</v>
      </c>
      <c r="AE27" s="664"/>
      <c r="AF27" s="664"/>
      <c r="AG27" s="664"/>
      <c r="AH27" s="664"/>
      <c r="AI27" s="664"/>
      <c r="AJ27" s="664"/>
      <c r="AK27" s="664"/>
      <c r="AL27" s="624" t="s">
        <v>234</v>
      </c>
      <c r="AM27" s="625"/>
      <c r="AN27" s="625"/>
      <c r="AO27" s="665"/>
      <c r="AP27" s="618" t="s">
        <v>300</v>
      </c>
      <c r="AQ27" s="619"/>
      <c r="AR27" s="619"/>
      <c r="AS27" s="619"/>
      <c r="AT27" s="619"/>
      <c r="AU27" s="619"/>
      <c r="AV27" s="619"/>
      <c r="AW27" s="619"/>
      <c r="AX27" s="619"/>
      <c r="AY27" s="619"/>
      <c r="AZ27" s="619"/>
      <c r="BA27" s="619"/>
      <c r="BB27" s="619"/>
      <c r="BC27" s="619"/>
      <c r="BD27" s="619"/>
      <c r="BE27" s="619"/>
      <c r="BF27" s="620"/>
      <c r="BG27" s="621">
        <v>7075002</v>
      </c>
      <c r="BH27" s="622"/>
      <c r="BI27" s="622"/>
      <c r="BJ27" s="622"/>
      <c r="BK27" s="622"/>
      <c r="BL27" s="622"/>
      <c r="BM27" s="622"/>
      <c r="BN27" s="623"/>
      <c r="BO27" s="663">
        <v>100</v>
      </c>
      <c r="BP27" s="663"/>
      <c r="BQ27" s="663"/>
      <c r="BR27" s="663"/>
      <c r="BS27" s="664">
        <v>138001</v>
      </c>
      <c r="BT27" s="664"/>
      <c r="BU27" s="664"/>
      <c r="BV27" s="664"/>
      <c r="BW27" s="664"/>
      <c r="BX27" s="664"/>
      <c r="BY27" s="664"/>
      <c r="BZ27" s="664"/>
      <c r="CA27" s="664"/>
      <c r="CB27" s="698"/>
      <c r="CD27" s="618" t="s">
        <v>301</v>
      </c>
      <c r="CE27" s="619"/>
      <c r="CF27" s="619"/>
      <c r="CG27" s="619"/>
      <c r="CH27" s="619"/>
      <c r="CI27" s="619"/>
      <c r="CJ27" s="619"/>
      <c r="CK27" s="619"/>
      <c r="CL27" s="619"/>
      <c r="CM27" s="619"/>
      <c r="CN27" s="619"/>
      <c r="CO27" s="619"/>
      <c r="CP27" s="619"/>
      <c r="CQ27" s="620"/>
      <c r="CR27" s="621">
        <v>3939051</v>
      </c>
      <c r="CS27" s="634"/>
      <c r="CT27" s="634"/>
      <c r="CU27" s="634"/>
      <c r="CV27" s="634"/>
      <c r="CW27" s="634"/>
      <c r="CX27" s="634"/>
      <c r="CY27" s="635"/>
      <c r="CZ27" s="624">
        <v>14.5</v>
      </c>
      <c r="DA27" s="636"/>
      <c r="DB27" s="636"/>
      <c r="DC27" s="637"/>
      <c r="DD27" s="627">
        <v>1282102</v>
      </c>
      <c r="DE27" s="634"/>
      <c r="DF27" s="634"/>
      <c r="DG27" s="634"/>
      <c r="DH27" s="634"/>
      <c r="DI27" s="634"/>
      <c r="DJ27" s="634"/>
      <c r="DK27" s="635"/>
      <c r="DL27" s="627">
        <v>1036987</v>
      </c>
      <c r="DM27" s="634"/>
      <c r="DN27" s="634"/>
      <c r="DO27" s="634"/>
      <c r="DP27" s="634"/>
      <c r="DQ27" s="634"/>
      <c r="DR27" s="634"/>
      <c r="DS27" s="634"/>
      <c r="DT27" s="634"/>
      <c r="DU27" s="634"/>
      <c r="DV27" s="635"/>
      <c r="DW27" s="624">
        <v>8.4</v>
      </c>
      <c r="DX27" s="636"/>
      <c r="DY27" s="636"/>
      <c r="DZ27" s="636"/>
      <c r="EA27" s="636"/>
      <c r="EB27" s="636"/>
      <c r="EC27" s="652"/>
    </row>
    <row r="28" spans="2:133" ht="11.25" customHeight="1" x14ac:dyDescent="0.2">
      <c r="B28" s="618" t="s">
        <v>302</v>
      </c>
      <c r="C28" s="619"/>
      <c r="D28" s="619"/>
      <c r="E28" s="619"/>
      <c r="F28" s="619"/>
      <c r="G28" s="619"/>
      <c r="H28" s="619"/>
      <c r="I28" s="619"/>
      <c r="J28" s="619"/>
      <c r="K28" s="619"/>
      <c r="L28" s="619"/>
      <c r="M28" s="619"/>
      <c r="N28" s="619"/>
      <c r="O28" s="619"/>
      <c r="P28" s="619"/>
      <c r="Q28" s="620"/>
      <c r="R28" s="621">
        <v>186693</v>
      </c>
      <c r="S28" s="622"/>
      <c r="T28" s="622"/>
      <c r="U28" s="622"/>
      <c r="V28" s="622"/>
      <c r="W28" s="622"/>
      <c r="X28" s="622"/>
      <c r="Y28" s="623"/>
      <c r="Z28" s="663">
        <v>0.7</v>
      </c>
      <c r="AA28" s="663"/>
      <c r="AB28" s="663"/>
      <c r="AC28" s="663"/>
      <c r="AD28" s="664">
        <v>34388</v>
      </c>
      <c r="AE28" s="664"/>
      <c r="AF28" s="664"/>
      <c r="AG28" s="664"/>
      <c r="AH28" s="664"/>
      <c r="AI28" s="664"/>
      <c r="AJ28" s="664"/>
      <c r="AK28" s="664"/>
      <c r="AL28" s="624">
        <v>0.3</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303</v>
      </c>
      <c r="CE28" s="619"/>
      <c r="CF28" s="619"/>
      <c r="CG28" s="619"/>
      <c r="CH28" s="619"/>
      <c r="CI28" s="619"/>
      <c r="CJ28" s="619"/>
      <c r="CK28" s="619"/>
      <c r="CL28" s="619"/>
      <c r="CM28" s="619"/>
      <c r="CN28" s="619"/>
      <c r="CO28" s="619"/>
      <c r="CP28" s="619"/>
      <c r="CQ28" s="620"/>
      <c r="CR28" s="621">
        <v>1997059</v>
      </c>
      <c r="CS28" s="622"/>
      <c r="CT28" s="622"/>
      <c r="CU28" s="622"/>
      <c r="CV28" s="622"/>
      <c r="CW28" s="622"/>
      <c r="CX28" s="622"/>
      <c r="CY28" s="623"/>
      <c r="CZ28" s="624">
        <v>7.3</v>
      </c>
      <c r="DA28" s="636"/>
      <c r="DB28" s="636"/>
      <c r="DC28" s="637"/>
      <c r="DD28" s="627">
        <v>1954860</v>
      </c>
      <c r="DE28" s="622"/>
      <c r="DF28" s="622"/>
      <c r="DG28" s="622"/>
      <c r="DH28" s="622"/>
      <c r="DI28" s="622"/>
      <c r="DJ28" s="622"/>
      <c r="DK28" s="623"/>
      <c r="DL28" s="627">
        <v>1954860</v>
      </c>
      <c r="DM28" s="622"/>
      <c r="DN28" s="622"/>
      <c r="DO28" s="622"/>
      <c r="DP28" s="622"/>
      <c r="DQ28" s="622"/>
      <c r="DR28" s="622"/>
      <c r="DS28" s="622"/>
      <c r="DT28" s="622"/>
      <c r="DU28" s="622"/>
      <c r="DV28" s="623"/>
      <c r="DW28" s="624">
        <v>15.9</v>
      </c>
      <c r="DX28" s="636"/>
      <c r="DY28" s="636"/>
      <c r="DZ28" s="636"/>
      <c r="EA28" s="636"/>
      <c r="EB28" s="636"/>
      <c r="EC28" s="652"/>
    </row>
    <row r="29" spans="2:133" ht="11.25" customHeight="1" x14ac:dyDescent="0.2">
      <c r="B29" s="618" t="s">
        <v>304</v>
      </c>
      <c r="C29" s="619"/>
      <c r="D29" s="619"/>
      <c r="E29" s="619"/>
      <c r="F29" s="619"/>
      <c r="G29" s="619"/>
      <c r="H29" s="619"/>
      <c r="I29" s="619"/>
      <c r="J29" s="619"/>
      <c r="K29" s="619"/>
      <c r="L29" s="619"/>
      <c r="M29" s="619"/>
      <c r="N29" s="619"/>
      <c r="O29" s="619"/>
      <c r="P29" s="619"/>
      <c r="Q29" s="620"/>
      <c r="R29" s="621">
        <v>109193</v>
      </c>
      <c r="S29" s="622"/>
      <c r="T29" s="622"/>
      <c r="U29" s="622"/>
      <c r="V29" s="622"/>
      <c r="W29" s="622"/>
      <c r="X29" s="622"/>
      <c r="Y29" s="623"/>
      <c r="Z29" s="663">
        <v>0.4</v>
      </c>
      <c r="AA29" s="663"/>
      <c r="AB29" s="663"/>
      <c r="AC29" s="663"/>
      <c r="AD29" s="664" t="s">
        <v>234</v>
      </c>
      <c r="AE29" s="664"/>
      <c r="AF29" s="664"/>
      <c r="AG29" s="664"/>
      <c r="AH29" s="664"/>
      <c r="AI29" s="664"/>
      <c r="AJ29" s="664"/>
      <c r="AK29" s="664"/>
      <c r="AL29" s="624" t="s">
        <v>234</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305</v>
      </c>
      <c r="CE29" s="641"/>
      <c r="CF29" s="618" t="s">
        <v>72</v>
      </c>
      <c r="CG29" s="619"/>
      <c r="CH29" s="619"/>
      <c r="CI29" s="619"/>
      <c r="CJ29" s="619"/>
      <c r="CK29" s="619"/>
      <c r="CL29" s="619"/>
      <c r="CM29" s="619"/>
      <c r="CN29" s="619"/>
      <c r="CO29" s="619"/>
      <c r="CP29" s="619"/>
      <c r="CQ29" s="620"/>
      <c r="CR29" s="621">
        <v>1996106</v>
      </c>
      <c r="CS29" s="634"/>
      <c r="CT29" s="634"/>
      <c r="CU29" s="634"/>
      <c r="CV29" s="634"/>
      <c r="CW29" s="634"/>
      <c r="CX29" s="634"/>
      <c r="CY29" s="635"/>
      <c r="CZ29" s="624">
        <v>7.3</v>
      </c>
      <c r="DA29" s="636"/>
      <c r="DB29" s="636"/>
      <c r="DC29" s="637"/>
      <c r="DD29" s="627">
        <v>1953907</v>
      </c>
      <c r="DE29" s="634"/>
      <c r="DF29" s="634"/>
      <c r="DG29" s="634"/>
      <c r="DH29" s="634"/>
      <c r="DI29" s="634"/>
      <c r="DJ29" s="634"/>
      <c r="DK29" s="635"/>
      <c r="DL29" s="627">
        <v>1953907</v>
      </c>
      <c r="DM29" s="634"/>
      <c r="DN29" s="634"/>
      <c r="DO29" s="634"/>
      <c r="DP29" s="634"/>
      <c r="DQ29" s="634"/>
      <c r="DR29" s="634"/>
      <c r="DS29" s="634"/>
      <c r="DT29" s="634"/>
      <c r="DU29" s="634"/>
      <c r="DV29" s="635"/>
      <c r="DW29" s="624">
        <v>15.9</v>
      </c>
      <c r="DX29" s="636"/>
      <c r="DY29" s="636"/>
      <c r="DZ29" s="636"/>
      <c r="EA29" s="636"/>
      <c r="EB29" s="636"/>
      <c r="EC29" s="652"/>
    </row>
    <row r="30" spans="2:133" ht="11.25" customHeight="1" x14ac:dyDescent="0.2">
      <c r="B30" s="618" t="s">
        <v>306</v>
      </c>
      <c r="C30" s="619"/>
      <c r="D30" s="619"/>
      <c r="E30" s="619"/>
      <c r="F30" s="619"/>
      <c r="G30" s="619"/>
      <c r="H30" s="619"/>
      <c r="I30" s="619"/>
      <c r="J30" s="619"/>
      <c r="K30" s="619"/>
      <c r="L30" s="619"/>
      <c r="M30" s="619"/>
      <c r="N30" s="619"/>
      <c r="O30" s="619"/>
      <c r="P30" s="619"/>
      <c r="Q30" s="620"/>
      <c r="R30" s="621">
        <v>3719858</v>
      </c>
      <c r="S30" s="622"/>
      <c r="T30" s="622"/>
      <c r="U30" s="622"/>
      <c r="V30" s="622"/>
      <c r="W30" s="622"/>
      <c r="X30" s="622"/>
      <c r="Y30" s="623"/>
      <c r="Z30" s="663">
        <v>13.3</v>
      </c>
      <c r="AA30" s="663"/>
      <c r="AB30" s="663"/>
      <c r="AC30" s="663"/>
      <c r="AD30" s="664" t="s">
        <v>240</v>
      </c>
      <c r="AE30" s="664"/>
      <c r="AF30" s="664"/>
      <c r="AG30" s="664"/>
      <c r="AH30" s="664"/>
      <c r="AI30" s="664"/>
      <c r="AJ30" s="664"/>
      <c r="AK30" s="664"/>
      <c r="AL30" s="624" t="s">
        <v>240</v>
      </c>
      <c r="AM30" s="625"/>
      <c r="AN30" s="625"/>
      <c r="AO30" s="665"/>
      <c r="AP30" s="679" t="s">
        <v>222</v>
      </c>
      <c r="AQ30" s="680"/>
      <c r="AR30" s="680"/>
      <c r="AS30" s="680"/>
      <c r="AT30" s="680"/>
      <c r="AU30" s="680"/>
      <c r="AV30" s="680"/>
      <c r="AW30" s="680"/>
      <c r="AX30" s="680"/>
      <c r="AY30" s="680"/>
      <c r="AZ30" s="680"/>
      <c r="BA30" s="680"/>
      <c r="BB30" s="680"/>
      <c r="BC30" s="680"/>
      <c r="BD30" s="680"/>
      <c r="BE30" s="680"/>
      <c r="BF30" s="681"/>
      <c r="BG30" s="679" t="s">
        <v>307</v>
      </c>
      <c r="BH30" s="696"/>
      <c r="BI30" s="696"/>
      <c r="BJ30" s="696"/>
      <c r="BK30" s="696"/>
      <c r="BL30" s="696"/>
      <c r="BM30" s="696"/>
      <c r="BN30" s="696"/>
      <c r="BO30" s="696"/>
      <c r="BP30" s="696"/>
      <c r="BQ30" s="697"/>
      <c r="BR30" s="679" t="s">
        <v>308</v>
      </c>
      <c r="BS30" s="696"/>
      <c r="BT30" s="696"/>
      <c r="BU30" s="696"/>
      <c r="BV30" s="696"/>
      <c r="BW30" s="696"/>
      <c r="BX30" s="696"/>
      <c r="BY30" s="696"/>
      <c r="BZ30" s="696"/>
      <c r="CA30" s="696"/>
      <c r="CB30" s="697"/>
      <c r="CD30" s="642"/>
      <c r="CE30" s="643"/>
      <c r="CF30" s="618" t="s">
        <v>309</v>
      </c>
      <c r="CG30" s="619"/>
      <c r="CH30" s="619"/>
      <c r="CI30" s="619"/>
      <c r="CJ30" s="619"/>
      <c r="CK30" s="619"/>
      <c r="CL30" s="619"/>
      <c r="CM30" s="619"/>
      <c r="CN30" s="619"/>
      <c r="CO30" s="619"/>
      <c r="CP30" s="619"/>
      <c r="CQ30" s="620"/>
      <c r="CR30" s="621">
        <v>1930464</v>
      </c>
      <c r="CS30" s="622"/>
      <c r="CT30" s="622"/>
      <c r="CU30" s="622"/>
      <c r="CV30" s="622"/>
      <c r="CW30" s="622"/>
      <c r="CX30" s="622"/>
      <c r="CY30" s="623"/>
      <c r="CZ30" s="624">
        <v>7.1</v>
      </c>
      <c r="DA30" s="636"/>
      <c r="DB30" s="636"/>
      <c r="DC30" s="637"/>
      <c r="DD30" s="627">
        <v>1890894</v>
      </c>
      <c r="DE30" s="622"/>
      <c r="DF30" s="622"/>
      <c r="DG30" s="622"/>
      <c r="DH30" s="622"/>
      <c r="DI30" s="622"/>
      <c r="DJ30" s="622"/>
      <c r="DK30" s="623"/>
      <c r="DL30" s="627">
        <v>1890894</v>
      </c>
      <c r="DM30" s="622"/>
      <c r="DN30" s="622"/>
      <c r="DO30" s="622"/>
      <c r="DP30" s="622"/>
      <c r="DQ30" s="622"/>
      <c r="DR30" s="622"/>
      <c r="DS30" s="622"/>
      <c r="DT30" s="622"/>
      <c r="DU30" s="622"/>
      <c r="DV30" s="623"/>
      <c r="DW30" s="624">
        <v>15.4</v>
      </c>
      <c r="DX30" s="636"/>
      <c r="DY30" s="636"/>
      <c r="DZ30" s="636"/>
      <c r="EA30" s="636"/>
      <c r="EB30" s="636"/>
      <c r="EC30" s="652"/>
    </row>
    <row r="31" spans="2:133" ht="11.25" customHeight="1" x14ac:dyDescent="0.2">
      <c r="B31" s="688" t="s">
        <v>310</v>
      </c>
      <c r="C31" s="689"/>
      <c r="D31" s="689"/>
      <c r="E31" s="689"/>
      <c r="F31" s="689"/>
      <c r="G31" s="689"/>
      <c r="H31" s="689"/>
      <c r="I31" s="689"/>
      <c r="J31" s="689"/>
      <c r="K31" s="689"/>
      <c r="L31" s="689"/>
      <c r="M31" s="689"/>
      <c r="N31" s="689"/>
      <c r="O31" s="689"/>
      <c r="P31" s="689"/>
      <c r="Q31" s="690"/>
      <c r="R31" s="621">
        <v>34057</v>
      </c>
      <c r="S31" s="622"/>
      <c r="T31" s="622"/>
      <c r="U31" s="622"/>
      <c r="V31" s="622"/>
      <c r="W31" s="622"/>
      <c r="X31" s="622"/>
      <c r="Y31" s="623"/>
      <c r="Z31" s="663">
        <v>0.1</v>
      </c>
      <c r="AA31" s="663"/>
      <c r="AB31" s="663"/>
      <c r="AC31" s="663"/>
      <c r="AD31" s="664">
        <v>34057</v>
      </c>
      <c r="AE31" s="664"/>
      <c r="AF31" s="664"/>
      <c r="AG31" s="664"/>
      <c r="AH31" s="664"/>
      <c r="AI31" s="664"/>
      <c r="AJ31" s="664"/>
      <c r="AK31" s="664"/>
      <c r="AL31" s="624">
        <v>0.3</v>
      </c>
      <c r="AM31" s="625"/>
      <c r="AN31" s="625"/>
      <c r="AO31" s="665"/>
      <c r="AP31" s="691" t="s">
        <v>311</v>
      </c>
      <c r="AQ31" s="692"/>
      <c r="AR31" s="692"/>
      <c r="AS31" s="692"/>
      <c r="AT31" s="693" t="s">
        <v>312</v>
      </c>
      <c r="AU31" s="218"/>
      <c r="AV31" s="218"/>
      <c r="AW31" s="218"/>
      <c r="AX31" s="676" t="s">
        <v>188</v>
      </c>
      <c r="AY31" s="677"/>
      <c r="AZ31" s="677"/>
      <c r="BA31" s="677"/>
      <c r="BB31" s="677"/>
      <c r="BC31" s="677"/>
      <c r="BD31" s="677"/>
      <c r="BE31" s="677"/>
      <c r="BF31" s="678"/>
      <c r="BG31" s="684">
        <v>99.3</v>
      </c>
      <c r="BH31" s="685"/>
      <c r="BI31" s="685"/>
      <c r="BJ31" s="685"/>
      <c r="BK31" s="685"/>
      <c r="BL31" s="685"/>
      <c r="BM31" s="686">
        <v>97.5</v>
      </c>
      <c r="BN31" s="685"/>
      <c r="BO31" s="685"/>
      <c r="BP31" s="685"/>
      <c r="BQ31" s="687"/>
      <c r="BR31" s="684">
        <v>99.4</v>
      </c>
      <c r="BS31" s="685"/>
      <c r="BT31" s="685"/>
      <c r="BU31" s="685"/>
      <c r="BV31" s="685"/>
      <c r="BW31" s="685"/>
      <c r="BX31" s="686">
        <v>97.3</v>
      </c>
      <c r="BY31" s="685"/>
      <c r="BZ31" s="685"/>
      <c r="CA31" s="685"/>
      <c r="CB31" s="687"/>
      <c r="CD31" s="642"/>
      <c r="CE31" s="643"/>
      <c r="CF31" s="618" t="s">
        <v>313</v>
      </c>
      <c r="CG31" s="619"/>
      <c r="CH31" s="619"/>
      <c r="CI31" s="619"/>
      <c r="CJ31" s="619"/>
      <c r="CK31" s="619"/>
      <c r="CL31" s="619"/>
      <c r="CM31" s="619"/>
      <c r="CN31" s="619"/>
      <c r="CO31" s="619"/>
      <c r="CP31" s="619"/>
      <c r="CQ31" s="620"/>
      <c r="CR31" s="621">
        <v>65642</v>
      </c>
      <c r="CS31" s="634"/>
      <c r="CT31" s="634"/>
      <c r="CU31" s="634"/>
      <c r="CV31" s="634"/>
      <c r="CW31" s="634"/>
      <c r="CX31" s="634"/>
      <c r="CY31" s="635"/>
      <c r="CZ31" s="624">
        <v>0.2</v>
      </c>
      <c r="DA31" s="636"/>
      <c r="DB31" s="636"/>
      <c r="DC31" s="637"/>
      <c r="DD31" s="627">
        <v>63013</v>
      </c>
      <c r="DE31" s="634"/>
      <c r="DF31" s="634"/>
      <c r="DG31" s="634"/>
      <c r="DH31" s="634"/>
      <c r="DI31" s="634"/>
      <c r="DJ31" s="634"/>
      <c r="DK31" s="635"/>
      <c r="DL31" s="627">
        <v>63013</v>
      </c>
      <c r="DM31" s="634"/>
      <c r="DN31" s="634"/>
      <c r="DO31" s="634"/>
      <c r="DP31" s="634"/>
      <c r="DQ31" s="634"/>
      <c r="DR31" s="634"/>
      <c r="DS31" s="634"/>
      <c r="DT31" s="634"/>
      <c r="DU31" s="634"/>
      <c r="DV31" s="635"/>
      <c r="DW31" s="624">
        <v>0.5</v>
      </c>
      <c r="DX31" s="636"/>
      <c r="DY31" s="636"/>
      <c r="DZ31" s="636"/>
      <c r="EA31" s="636"/>
      <c r="EB31" s="636"/>
      <c r="EC31" s="652"/>
    </row>
    <row r="32" spans="2:133" ht="11.25" customHeight="1" x14ac:dyDescent="0.2">
      <c r="B32" s="618" t="s">
        <v>314</v>
      </c>
      <c r="C32" s="619"/>
      <c r="D32" s="619"/>
      <c r="E32" s="619"/>
      <c r="F32" s="619"/>
      <c r="G32" s="619"/>
      <c r="H32" s="619"/>
      <c r="I32" s="619"/>
      <c r="J32" s="619"/>
      <c r="K32" s="619"/>
      <c r="L32" s="619"/>
      <c r="M32" s="619"/>
      <c r="N32" s="619"/>
      <c r="O32" s="619"/>
      <c r="P32" s="619"/>
      <c r="Q32" s="620"/>
      <c r="R32" s="621">
        <v>2062331</v>
      </c>
      <c r="S32" s="622"/>
      <c r="T32" s="622"/>
      <c r="U32" s="622"/>
      <c r="V32" s="622"/>
      <c r="W32" s="622"/>
      <c r="X32" s="622"/>
      <c r="Y32" s="623"/>
      <c r="Z32" s="663">
        <v>7.4</v>
      </c>
      <c r="AA32" s="663"/>
      <c r="AB32" s="663"/>
      <c r="AC32" s="663"/>
      <c r="AD32" s="664" t="s">
        <v>234</v>
      </c>
      <c r="AE32" s="664"/>
      <c r="AF32" s="664"/>
      <c r="AG32" s="664"/>
      <c r="AH32" s="664"/>
      <c r="AI32" s="664"/>
      <c r="AJ32" s="664"/>
      <c r="AK32" s="664"/>
      <c r="AL32" s="624" t="s">
        <v>234</v>
      </c>
      <c r="AM32" s="625"/>
      <c r="AN32" s="625"/>
      <c r="AO32" s="665"/>
      <c r="AP32" s="666"/>
      <c r="AQ32" s="667"/>
      <c r="AR32" s="667"/>
      <c r="AS32" s="667"/>
      <c r="AT32" s="694"/>
      <c r="AU32" s="214" t="s">
        <v>315</v>
      </c>
      <c r="AX32" s="618" t="s">
        <v>316</v>
      </c>
      <c r="AY32" s="619"/>
      <c r="AZ32" s="619"/>
      <c r="BA32" s="619"/>
      <c r="BB32" s="619"/>
      <c r="BC32" s="619"/>
      <c r="BD32" s="619"/>
      <c r="BE32" s="619"/>
      <c r="BF32" s="620"/>
      <c r="BG32" s="683">
        <v>99.2</v>
      </c>
      <c r="BH32" s="634"/>
      <c r="BI32" s="634"/>
      <c r="BJ32" s="634"/>
      <c r="BK32" s="634"/>
      <c r="BL32" s="634"/>
      <c r="BM32" s="625">
        <v>97.7</v>
      </c>
      <c r="BN32" s="634"/>
      <c r="BO32" s="634"/>
      <c r="BP32" s="634"/>
      <c r="BQ32" s="661"/>
      <c r="BR32" s="683">
        <v>99.4</v>
      </c>
      <c r="BS32" s="634"/>
      <c r="BT32" s="634"/>
      <c r="BU32" s="634"/>
      <c r="BV32" s="634"/>
      <c r="BW32" s="634"/>
      <c r="BX32" s="625">
        <v>97.7</v>
      </c>
      <c r="BY32" s="634"/>
      <c r="BZ32" s="634"/>
      <c r="CA32" s="634"/>
      <c r="CB32" s="661"/>
      <c r="CD32" s="644"/>
      <c r="CE32" s="645"/>
      <c r="CF32" s="618" t="s">
        <v>317</v>
      </c>
      <c r="CG32" s="619"/>
      <c r="CH32" s="619"/>
      <c r="CI32" s="619"/>
      <c r="CJ32" s="619"/>
      <c r="CK32" s="619"/>
      <c r="CL32" s="619"/>
      <c r="CM32" s="619"/>
      <c r="CN32" s="619"/>
      <c r="CO32" s="619"/>
      <c r="CP32" s="619"/>
      <c r="CQ32" s="620"/>
      <c r="CR32" s="621">
        <v>953</v>
      </c>
      <c r="CS32" s="622"/>
      <c r="CT32" s="622"/>
      <c r="CU32" s="622"/>
      <c r="CV32" s="622"/>
      <c r="CW32" s="622"/>
      <c r="CX32" s="622"/>
      <c r="CY32" s="623"/>
      <c r="CZ32" s="624">
        <v>0</v>
      </c>
      <c r="DA32" s="636"/>
      <c r="DB32" s="636"/>
      <c r="DC32" s="637"/>
      <c r="DD32" s="627">
        <v>953</v>
      </c>
      <c r="DE32" s="622"/>
      <c r="DF32" s="622"/>
      <c r="DG32" s="622"/>
      <c r="DH32" s="622"/>
      <c r="DI32" s="622"/>
      <c r="DJ32" s="622"/>
      <c r="DK32" s="623"/>
      <c r="DL32" s="627">
        <v>953</v>
      </c>
      <c r="DM32" s="622"/>
      <c r="DN32" s="622"/>
      <c r="DO32" s="622"/>
      <c r="DP32" s="622"/>
      <c r="DQ32" s="622"/>
      <c r="DR32" s="622"/>
      <c r="DS32" s="622"/>
      <c r="DT32" s="622"/>
      <c r="DU32" s="622"/>
      <c r="DV32" s="623"/>
      <c r="DW32" s="624">
        <v>0</v>
      </c>
      <c r="DX32" s="636"/>
      <c r="DY32" s="636"/>
      <c r="DZ32" s="636"/>
      <c r="EA32" s="636"/>
      <c r="EB32" s="636"/>
      <c r="EC32" s="652"/>
    </row>
    <row r="33" spans="2:133" ht="11.25" customHeight="1" x14ac:dyDescent="0.2">
      <c r="B33" s="618" t="s">
        <v>318</v>
      </c>
      <c r="C33" s="619"/>
      <c r="D33" s="619"/>
      <c r="E33" s="619"/>
      <c r="F33" s="619"/>
      <c r="G33" s="619"/>
      <c r="H33" s="619"/>
      <c r="I33" s="619"/>
      <c r="J33" s="619"/>
      <c r="K33" s="619"/>
      <c r="L33" s="619"/>
      <c r="M33" s="619"/>
      <c r="N33" s="619"/>
      <c r="O33" s="619"/>
      <c r="P33" s="619"/>
      <c r="Q33" s="620"/>
      <c r="R33" s="621">
        <v>10690</v>
      </c>
      <c r="S33" s="622"/>
      <c r="T33" s="622"/>
      <c r="U33" s="622"/>
      <c r="V33" s="622"/>
      <c r="W33" s="622"/>
      <c r="X33" s="622"/>
      <c r="Y33" s="623"/>
      <c r="Z33" s="663">
        <v>0</v>
      </c>
      <c r="AA33" s="663"/>
      <c r="AB33" s="663"/>
      <c r="AC33" s="663"/>
      <c r="AD33" s="664">
        <v>3734</v>
      </c>
      <c r="AE33" s="664"/>
      <c r="AF33" s="664"/>
      <c r="AG33" s="664"/>
      <c r="AH33" s="664"/>
      <c r="AI33" s="664"/>
      <c r="AJ33" s="664"/>
      <c r="AK33" s="664"/>
      <c r="AL33" s="624">
        <v>0</v>
      </c>
      <c r="AM33" s="625"/>
      <c r="AN33" s="625"/>
      <c r="AO33" s="665"/>
      <c r="AP33" s="668"/>
      <c r="AQ33" s="669"/>
      <c r="AR33" s="669"/>
      <c r="AS33" s="669"/>
      <c r="AT33" s="695"/>
      <c r="AU33" s="219"/>
      <c r="AV33" s="219"/>
      <c r="AW33" s="219"/>
      <c r="AX33" s="602" t="s">
        <v>319</v>
      </c>
      <c r="AY33" s="603"/>
      <c r="AZ33" s="603"/>
      <c r="BA33" s="603"/>
      <c r="BB33" s="603"/>
      <c r="BC33" s="603"/>
      <c r="BD33" s="603"/>
      <c r="BE33" s="603"/>
      <c r="BF33" s="604"/>
      <c r="BG33" s="682">
        <v>99.3</v>
      </c>
      <c r="BH33" s="606"/>
      <c r="BI33" s="606"/>
      <c r="BJ33" s="606"/>
      <c r="BK33" s="606"/>
      <c r="BL33" s="606"/>
      <c r="BM33" s="656">
        <v>97.3</v>
      </c>
      <c r="BN33" s="606"/>
      <c r="BO33" s="606"/>
      <c r="BP33" s="606"/>
      <c r="BQ33" s="650"/>
      <c r="BR33" s="682">
        <v>99.3</v>
      </c>
      <c r="BS33" s="606"/>
      <c r="BT33" s="606"/>
      <c r="BU33" s="606"/>
      <c r="BV33" s="606"/>
      <c r="BW33" s="606"/>
      <c r="BX33" s="656">
        <v>96.8</v>
      </c>
      <c r="BY33" s="606"/>
      <c r="BZ33" s="606"/>
      <c r="CA33" s="606"/>
      <c r="CB33" s="650"/>
      <c r="CD33" s="618" t="s">
        <v>320</v>
      </c>
      <c r="CE33" s="619"/>
      <c r="CF33" s="619"/>
      <c r="CG33" s="619"/>
      <c r="CH33" s="619"/>
      <c r="CI33" s="619"/>
      <c r="CJ33" s="619"/>
      <c r="CK33" s="619"/>
      <c r="CL33" s="619"/>
      <c r="CM33" s="619"/>
      <c r="CN33" s="619"/>
      <c r="CO33" s="619"/>
      <c r="CP33" s="619"/>
      <c r="CQ33" s="620"/>
      <c r="CR33" s="621">
        <v>15578229</v>
      </c>
      <c r="CS33" s="634"/>
      <c r="CT33" s="634"/>
      <c r="CU33" s="634"/>
      <c r="CV33" s="634"/>
      <c r="CW33" s="634"/>
      <c r="CX33" s="634"/>
      <c r="CY33" s="635"/>
      <c r="CZ33" s="624">
        <v>57.3</v>
      </c>
      <c r="DA33" s="636"/>
      <c r="DB33" s="636"/>
      <c r="DC33" s="637"/>
      <c r="DD33" s="627">
        <v>12271215</v>
      </c>
      <c r="DE33" s="634"/>
      <c r="DF33" s="634"/>
      <c r="DG33" s="634"/>
      <c r="DH33" s="634"/>
      <c r="DI33" s="634"/>
      <c r="DJ33" s="634"/>
      <c r="DK33" s="635"/>
      <c r="DL33" s="627">
        <v>5403506</v>
      </c>
      <c r="DM33" s="634"/>
      <c r="DN33" s="634"/>
      <c r="DO33" s="634"/>
      <c r="DP33" s="634"/>
      <c r="DQ33" s="634"/>
      <c r="DR33" s="634"/>
      <c r="DS33" s="634"/>
      <c r="DT33" s="634"/>
      <c r="DU33" s="634"/>
      <c r="DV33" s="635"/>
      <c r="DW33" s="624">
        <v>43.9</v>
      </c>
      <c r="DX33" s="636"/>
      <c r="DY33" s="636"/>
      <c r="DZ33" s="636"/>
      <c r="EA33" s="636"/>
      <c r="EB33" s="636"/>
      <c r="EC33" s="652"/>
    </row>
    <row r="34" spans="2:133" ht="11.25" customHeight="1" x14ac:dyDescent="0.2">
      <c r="B34" s="618" t="s">
        <v>321</v>
      </c>
      <c r="C34" s="619"/>
      <c r="D34" s="619"/>
      <c r="E34" s="619"/>
      <c r="F34" s="619"/>
      <c r="G34" s="619"/>
      <c r="H34" s="619"/>
      <c r="I34" s="619"/>
      <c r="J34" s="619"/>
      <c r="K34" s="619"/>
      <c r="L34" s="619"/>
      <c r="M34" s="619"/>
      <c r="N34" s="619"/>
      <c r="O34" s="619"/>
      <c r="P34" s="619"/>
      <c r="Q34" s="620"/>
      <c r="R34" s="621">
        <v>6394111</v>
      </c>
      <c r="S34" s="622"/>
      <c r="T34" s="622"/>
      <c r="U34" s="622"/>
      <c r="V34" s="622"/>
      <c r="W34" s="622"/>
      <c r="X34" s="622"/>
      <c r="Y34" s="623"/>
      <c r="Z34" s="663">
        <v>22.9</v>
      </c>
      <c r="AA34" s="663"/>
      <c r="AB34" s="663"/>
      <c r="AC34" s="663"/>
      <c r="AD34" s="664" t="s">
        <v>240</v>
      </c>
      <c r="AE34" s="664"/>
      <c r="AF34" s="664"/>
      <c r="AG34" s="664"/>
      <c r="AH34" s="664"/>
      <c r="AI34" s="664"/>
      <c r="AJ34" s="664"/>
      <c r="AK34" s="664"/>
      <c r="AL34" s="624" t="s">
        <v>234</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322</v>
      </c>
      <c r="CE34" s="619"/>
      <c r="CF34" s="619"/>
      <c r="CG34" s="619"/>
      <c r="CH34" s="619"/>
      <c r="CI34" s="619"/>
      <c r="CJ34" s="619"/>
      <c r="CK34" s="619"/>
      <c r="CL34" s="619"/>
      <c r="CM34" s="619"/>
      <c r="CN34" s="619"/>
      <c r="CO34" s="619"/>
      <c r="CP34" s="619"/>
      <c r="CQ34" s="620"/>
      <c r="CR34" s="621">
        <v>4303572</v>
      </c>
      <c r="CS34" s="622"/>
      <c r="CT34" s="622"/>
      <c r="CU34" s="622"/>
      <c r="CV34" s="622"/>
      <c r="CW34" s="622"/>
      <c r="CX34" s="622"/>
      <c r="CY34" s="623"/>
      <c r="CZ34" s="624">
        <v>15.8</v>
      </c>
      <c r="DA34" s="636"/>
      <c r="DB34" s="636"/>
      <c r="DC34" s="637"/>
      <c r="DD34" s="627">
        <v>3319125</v>
      </c>
      <c r="DE34" s="622"/>
      <c r="DF34" s="622"/>
      <c r="DG34" s="622"/>
      <c r="DH34" s="622"/>
      <c r="DI34" s="622"/>
      <c r="DJ34" s="622"/>
      <c r="DK34" s="623"/>
      <c r="DL34" s="627">
        <v>1374132</v>
      </c>
      <c r="DM34" s="622"/>
      <c r="DN34" s="622"/>
      <c r="DO34" s="622"/>
      <c r="DP34" s="622"/>
      <c r="DQ34" s="622"/>
      <c r="DR34" s="622"/>
      <c r="DS34" s="622"/>
      <c r="DT34" s="622"/>
      <c r="DU34" s="622"/>
      <c r="DV34" s="623"/>
      <c r="DW34" s="624">
        <v>11.2</v>
      </c>
      <c r="DX34" s="636"/>
      <c r="DY34" s="636"/>
      <c r="DZ34" s="636"/>
      <c r="EA34" s="636"/>
      <c r="EB34" s="636"/>
      <c r="EC34" s="652"/>
    </row>
    <row r="35" spans="2:133" ht="11.25" customHeight="1" x14ac:dyDescent="0.2">
      <c r="B35" s="618" t="s">
        <v>323</v>
      </c>
      <c r="C35" s="619"/>
      <c r="D35" s="619"/>
      <c r="E35" s="619"/>
      <c r="F35" s="619"/>
      <c r="G35" s="619"/>
      <c r="H35" s="619"/>
      <c r="I35" s="619"/>
      <c r="J35" s="619"/>
      <c r="K35" s="619"/>
      <c r="L35" s="619"/>
      <c r="M35" s="619"/>
      <c r="N35" s="619"/>
      <c r="O35" s="619"/>
      <c r="P35" s="619"/>
      <c r="Q35" s="620"/>
      <c r="R35" s="621">
        <v>93410</v>
      </c>
      <c r="S35" s="622"/>
      <c r="T35" s="622"/>
      <c r="U35" s="622"/>
      <c r="V35" s="622"/>
      <c r="W35" s="622"/>
      <c r="X35" s="622"/>
      <c r="Y35" s="623"/>
      <c r="Z35" s="663">
        <v>0.3</v>
      </c>
      <c r="AA35" s="663"/>
      <c r="AB35" s="663"/>
      <c r="AC35" s="663"/>
      <c r="AD35" s="664" t="s">
        <v>234</v>
      </c>
      <c r="AE35" s="664"/>
      <c r="AF35" s="664"/>
      <c r="AG35" s="664"/>
      <c r="AH35" s="664"/>
      <c r="AI35" s="664"/>
      <c r="AJ35" s="664"/>
      <c r="AK35" s="664"/>
      <c r="AL35" s="624" t="s">
        <v>234</v>
      </c>
      <c r="AM35" s="625"/>
      <c r="AN35" s="625"/>
      <c r="AO35" s="665"/>
      <c r="AP35" s="222"/>
      <c r="AQ35" s="679" t="s">
        <v>324</v>
      </c>
      <c r="AR35" s="680"/>
      <c r="AS35" s="680"/>
      <c r="AT35" s="680"/>
      <c r="AU35" s="680"/>
      <c r="AV35" s="680"/>
      <c r="AW35" s="680"/>
      <c r="AX35" s="680"/>
      <c r="AY35" s="680"/>
      <c r="AZ35" s="680"/>
      <c r="BA35" s="680"/>
      <c r="BB35" s="680"/>
      <c r="BC35" s="680"/>
      <c r="BD35" s="680"/>
      <c r="BE35" s="680"/>
      <c r="BF35" s="681"/>
      <c r="BG35" s="679" t="s">
        <v>325</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326</v>
      </c>
      <c r="CE35" s="619"/>
      <c r="CF35" s="619"/>
      <c r="CG35" s="619"/>
      <c r="CH35" s="619"/>
      <c r="CI35" s="619"/>
      <c r="CJ35" s="619"/>
      <c r="CK35" s="619"/>
      <c r="CL35" s="619"/>
      <c r="CM35" s="619"/>
      <c r="CN35" s="619"/>
      <c r="CO35" s="619"/>
      <c r="CP35" s="619"/>
      <c r="CQ35" s="620"/>
      <c r="CR35" s="621">
        <v>273553</v>
      </c>
      <c r="CS35" s="634"/>
      <c r="CT35" s="634"/>
      <c r="CU35" s="634"/>
      <c r="CV35" s="634"/>
      <c r="CW35" s="634"/>
      <c r="CX35" s="634"/>
      <c r="CY35" s="635"/>
      <c r="CZ35" s="624">
        <v>1</v>
      </c>
      <c r="DA35" s="636"/>
      <c r="DB35" s="636"/>
      <c r="DC35" s="637"/>
      <c r="DD35" s="627">
        <v>257840</v>
      </c>
      <c r="DE35" s="634"/>
      <c r="DF35" s="634"/>
      <c r="DG35" s="634"/>
      <c r="DH35" s="634"/>
      <c r="DI35" s="634"/>
      <c r="DJ35" s="634"/>
      <c r="DK35" s="635"/>
      <c r="DL35" s="627">
        <v>154190</v>
      </c>
      <c r="DM35" s="634"/>
      <c r="DN35" s="634"/>
      <c r="DO35" s="634"/>
      <c r="DP35" s="634"/>
      <c r="DQ35" s="634"/>
      <c r="DR35" s="634"/>
      <c r="DS35" s="634"/>
      <c r="DT35" s="634"/>
      <c r="DU35" s="634"/>
      <c r="DV35" s="635"/>
      <c r="DW35" s="624">
        <v>1.3</v>
      </c>
      <c r="DX35" s="636"/>
      <c r="DY35" s="636"/>
      <c r="DZ35" s="636"/>
      <c r="EA35" s="636"/>
      <c r="EB35" s="636"/>
      <c r="EC35" s="652"/>
    </row>
    <row r="36" spans="2:133" ht="11.25" customHeight="1" x14ac:dyDescent="0.2">
      <c r="B36" s="618" t="s">
        <v>327</v>
      </c>
      <c r="C36" s="619"/>
      <c r="D36" s="619"/>
      <c r="E36" s="619"/>
      <c r="F36" s="619"/>
      <c r="G36" s="619"/>
      <c r="H36" s="619"/>
      <c r="I36" s="619"/>
      <c r="J36" s="619"/>
      <c r="K36" s="619"/>
      <c r="L36" s="619"/>
      <c r="M36" s="619"/>
      <c r="N36" s="619"/>
      <c r="O36" s="619"/>
      <c r="P36" s="619"/>
      <c r="Q36" s="620"/>
      <c r="R36" s="621">
        <v>1068431</v>
      </c>
      <c r="S36" s="622"/>
      <c r="T36" s="622"/>
      <c r="U36" s="622"/>
      <c r="V36" s="622"/>
      <c r="W36" s="622"/>
      <c r="X36" s="622"/>
      <c r="Y36" s="623"/>
      <c r="Z36" s="663">
        <v>3.8</v>
      </c>
      <c r="AA36" s="663"/>
      <c r="AB36" s="663"/>
      <c r="AC36" s="663"/>
      <c r="AD36" s="664" t="s">
        <v>234</v>
      </c>
      <c r="AE36" s="664"/>
      <c r="AF36" s="664"/>
      <c r="AG36" s="664"/>
      <c r="AH36" s="664"/>
      <c r="AI36" s="664"/>
      <c r="AJ36" s="664"/>
      <c r="AK36" s="664"/>
      <c r="AL36" s="624" t="s">
        <v>240</v>
      </c>
      <c r="AM36" s="625"/>
      <c r="AN36" s="625"/>
      <c r="AO36" s="665"/>
      <c r="AP36" s="222"/>
      <c r="AQ36" s="670" t="s">
        <v>328</v>
      </c>
      <c r="AR36" s="671"/>
      <c r="AS36" s="671"/>
      <c r="AT36" s="671"/>
      <c r="AU36" s="671"/>
      <c r="AV36" s="671"/>
      <c r="AW36" s="671"/>
      <c r="AX36" s="671"/>
      <c r="AY36" s="672"/>
      <c r="AZ36" s="673">
        <v>3822700</v>
      </c>
      <c r="BA36" s="674"/>
      <c r="BB36" s="674"/>
      <c r="BC36" s="674"/>
      <c r="BD36" s="674"/>
      <c r="BE36" s="674"/>
      <c r="BF36" s="675"/>
      <c r="BG36" s="676" t="s">
        <v>329</v>
      </c>
      <c r="BH36" s="677"/>
      <c r="BI36" s="677"/>
      <c r="BJ36" s="677"/>
      <c r="BK36" s="677"/>
      <c r="BL36" s="677"/>
      <c r="BM36" s="677"/>
      <c r="BN36" s="677"/>
      <c r="BO36" s="677"/>
      <c r="BP36" s="677"/>
      <c r="BQ36" s="677"/>
      <c r="BR36" s="677"/>
      <c r="BS36" s="677"/>
      <c r="BT36" s="677"/>
      <c r="BU36" s="678"/>
      <c r="BV36" s="673">
        <v>54247</v>
      </c>
      <c r="BW36" s="674"/>
      <c r="BX36" s="674"/>
      <c r="BY36" s="674"/>
      <c r="BZ36" s="674"/>
      <c r="CA36" s="674"/>
      <c r="CB36" s="675"/>
      <c r="CD36" s="618" t="s">
        <v>330</v>
      </c>
      <c r="CE36" s="619"/>
      <c r="CF36" s="619"/>
      <c r="CG36" s="619"/>
      <c r="CH36" s="619"/>
      <c r="CI36" s="619"/>
      <c r="CJ36" s="619"/>
      <c r="CK36" s="619"/>
      <c r="CL36" s="619"/>
      <c r="CM36" s="619"/>
      <c r="CN36" s="619"/>
      <c r="CO36" s="619"/>
      <c r="CP36" s="619"/>
      <c r="CQ36" s="620"/>
      <c r="CR36" s="621">
        <v>7000313</v>
      </c>
      <c r="CS36" s="622"/>
      <c r="CT36" s="622"/>
      <c r="CU36" s="622"/>
      <c r="CV36" s="622"/>
      <c r="CW36" s="622"/>
      <c r="CX36" s="622"/>
      <c r="CY36" s="623"/>
      <c r="CZ36" s="624">
        <v>25.7</v>
      </c>
      <c r="DA36" s="636"/>
      <c r="DB36" s="636"/>
      <c r="DC36" s="637"/>
      <c r="DD36" s="627">
        <v>6516520</v>
      </c>
      <c r="DE36" s="622"/>
      <c r="DF36" s="622"/>
      <c r="DG36" s="622"/>
      <c r="DH36" s="622"/>
      <c r="DI36" s="622"/>
      <c r="DJ36" s="622"/>
      <c r="DK36" s="623"/>
      <c r="DL36" s="627">
        <v>2648065</v>
      </c>
      <c r="DM36" s="622"/>
      <c r="DN36" s="622"/>
      <c r="DO36" s="622"/>
      <c r="DP36" s="622"/>
      <c r="DQ36" s="622"/>
      <c r="DR36" s="622"/>
      <c r="DS36" s="622"/>
      <c r="DT36" s="622"/>
      <c r="DU36" s="622"/>
      <c r="DV36" s="623"/>
      <c r="DW36" s="624">
        <v>21.5</v>
      </c>
      <c r="DX36" s="636"/>
      <c r="DY36" s="636"/>
      <c r="DZ36" s="636"/>
      <c r="EA36" s="636"/>
      <c r="EB36" s="636"/>
      <c r="EC36" s="652"/>
    </row>
    <row r="37" spans="2:133" ht="11.25" customHeight="1" x14ac:dyDescent="0.2">
      <c r="B37" s="618" t="s">
        <v>331</v>
      </c>
      <c r="C37" s="619"/>
      <c r="D37" s="619"/>
      <c r="E37" s="619"/>
      <c r="F37" s="619"/>
      <c r="G37" s="619"/>
      <c r="H37" s="619"/>
      <c r="I37" s="619"/>
      <c r="J37" s="619"/>
      <c r="K37" s="619"/>
      <c r="L37" s="619"/>
      <c r="M37" s="619"/>
      <c r="N37" s="619"/>
      <c r="O37" s="619"/>
      <c r="P37" s="619"/>
      <c r="Q37" s="620"/>
      <c r="R37" s="621">
        <v>460889</v>
      </c>
      <c r="S37" s="622"/>
      <c r="T37" s="622"/>
      <c r="U37" s="622"/>
      <c r="V37" s="622"/>
      <c r="W37" s="622"/>
      <c r="X37" s="622"/>
      <c r="Y37" s="623"/>
      <c r="Z37" s="663">
        <v>1.7</v>
      </c>
      <c r="AA37" s="663"/>
      <c r="AB37" s="663"/>
      <c r="AC37" s="663"/>
      <c r="AD37" s="664">
        <v>22885</v>
      </c>
      <c r="AE37" s="664"/>
      <c r="AF37" s="664"/>
      <c r="AG37" s="664"/>
      <c r="AH37" s="664"/>
      <c r="AI37" s="664"/>
      <c r="AJ37" s="664"/>
      <c r="AK37" s="664"/>
      <c r="AL37" s="624">
        <v>0.2</v>
      </c>
      <c r="AM37" s="625"/>
      <c r="AN37" s="625"/>
      <c r="AO37" s="665"/>
      <c r="AQ37" s="658" t="s">
        <v>332</v>
      </c>
      <c r="AR37" s="659"/>
      <c r="AS37" s="659"/>
      <c r="AT37" s="659"/>
      <c r="AU37" s="659"/>
      <c r="AV37" s="659"/>
      <c r="AW37" s="659"/>
      <c r="AX37" s="659"/>
      <c r="AY37" s="660"/>
      <c r="AZ37" s="621">
        <v>787544</v>
      </c>
      <c r="BA37" s="622"/>
      <c r="BB37" s="622"/>
      <c r="BC37" s="622"/>
      <c r="BD37" s="634"/>
      <c r="BE37" s="634"/>
      <c r="BF37" s="661"/>
      <c r="BG37" s="618" t="s">
        <v>333</v>
      </c>
      <c r="BH37" s="619"/>
      <c r="BI37" s="619"/>
      <c r="BJ37" s="619"/>
      <c r="BK37" s="619"/>
      <c r="BL37" s="619"/>
      <c r="BM37" s="619"/>
      <c r="BN37" s="619"/>
      <c r="BO37" s="619"/>
      <c r="BP37" s="619"/>
      <c r="BQ37" s="619"/>
      <c r="BR37" s="619"/>
      <c r="BS37" s="619"/>
      <c r="BT37" s="619"/>
      <c r="BU37" s="620"/>
      <c r="BV37" s="621">
        <v>19984</v>
      </c>
      <c r="BW37" s="622"/>
      <c r="BX37" s="622"/>
      <c r="BY37" s="622"/>
      <c r="BZ37" s="622"/>
      <c r="CA37" s="622"/>
      <c r="CB37" s="662"/>
      <c r="CD37" s="618" t="s">
        <v>334</v>
      </c>
      <c r="CE37" s="619"/>
      <c r="CF37" s="619"/>
      <c r="CG37" s="619"/>
      <c r="CH37" s="619"/>
      <c r="CI37" s="619"/>
      <c r="CJ37" s="619"/>
      <c r="CK37" s="619"/>
      <c r="CL37" s="619"/>
      <c r="CM37" s="619"/>
      <c r="CN37" s="619"/>
      <c r="CO37" s="619"/>
      <c r="CP37" s="619"/>
      <c r="CQ37" s="620"/>
      <c r="CR37" s="621">
        <v>864702</v>
      </c>
      <c r="CS37" s="634"/>
      <c r="CT37" s="634"/>
      <c r="CU37" s="634"/>
      <c r="CV37" s="634"/>
      <c r="CW37" s="634"/>
      <c r="CX37" s="634"/>
      <c r="CY37" s="635"/>
      <c r="CZ37" s="624">
        <v>3.2</v>
      </c>
      <c r="DA37" s="636"/>
      <c r="DB37" s="636"/>
      <c r="DC37" s="637"/>
      <c r="DD37" s="627">
        <v>861685</v>
      </c>
      <c r="DE37" s="634"/>
      <c r="DF37" s="634"/>
      <c r="DG37" s="634"/>
      <c r="DH37" s="634"/>
      <c r="DI37" s="634"/>
      <c r="DJ37" s="634"/>
      <c r="DK37" s="635"/>
      <c r="DL37" s="627">
        <v>805759</v>
      </c>
      <c r="DM37" s="634"/>
      <c r="DN37" s="634"/>
      <c r="DO37" s="634"/>
      <c r="DP37" s="634"/>
      <c r="DQ37" s="634"/>
      <c r="DR37" s="634"/>
      <c r="DS37" s="634"/>
      <c r="DT37" s="634"/>
      <c r="DU37" s="634"/>
      <c r="DV37" s="635"/>
      <c r="DW37" s="624">
        <v>6.5</v>
      </c>
      <c r="DX37" s="636"/>
      <c r="DY37" s="636"/>
      <c r="DZ37" s="636"/>
      <c r="EA37" s="636"/>
      <c r="EB37" s="636"/>
      <c r="EC37" s="652"/>
    </row>
    <row r="38" spans="2:133" ht="11.25" customHeight="1" x14ac:dyDescent="0.2">
      <c r="B38" s="618" t="s">
        <v>335</v>
      </c>
      <c r="C38" s="619"/>
      <c r="D38" s="619"/>
      <c r="E38" s="619"/>
      <c r="F38" s="619"/>
      <c r="G38" s="619"/>
      <c r="H38" s="619"/>
      <c r="I38" s="619"/>
      <c r="J38" s="619"/>
      <c r="K38" s="619"/>
      <c r="L38" s="619"/>
      <c r="M38" s="619"/>
      <c r="N38" s="619"/>
      <c r="O38" s="619"/>
      <c r="P38" s="619"/>
      <c r="Q38" s="620"/>
      <c r="R38" s="621">
        <v>811100</v>
      </c>
      <c r="S38" s="622"/>
      <c r="T38" s="622"/>
      <c r="U38" s="622"/>
      <c r="V38" s="622"/>
      <c r="W38" s="622"/>
      <c r="X38" s="622"/>
      <c r="Y38" s="623"/>
      <c r="Z38" s="663">
        <v>2.9</v>
      </c>
      <c r="AA38" s="663"/>
      <c r="AB38" s="663"/>
      <c r="AC38" s="663"/>
      <c r="AD38" s="664" t="s">
        <v>234</v>
      </c>
      <c r="AE38" s="664"/>
      <c r="AF38" s="664"/>
      <c r="AG38" s="664"/>
      <c r="AH38" s="664"/>
      <c r="AI38" s="664"/>
      <c r="AJ38" s="664"/>
      <c r="AK38" s="664"/>
      <c r="AL38" s="624" t="s">
        <v>234</v>
      </c>
      <c r="AM38" s="625"/>
      <c r="AN38" s="625"/>
      <c r="AO38" s="665"/>
      <c r="AQ38" s="658" t="s">
        <v>336</v>
      </c>
      <c r="AR38" s="659"/>
      <c r="AS38" s="659"/>
      <c r="AT38" s="659"/>
      <c r="AU38" s="659"/>
      <c r="AV38" s="659"/>
      <c r="AW38" s="659"/>
      <c r="AX38" s="659"/>
      <c r="AY38" s="660"/>
      <c r="AZ38" s="621">
        <v>737742</v>
      </c>
      <c r="BA38" s="622"/>
      <c r="BB38" s="622"/>
      <c r="BC38" s="622"/>
      <c r="BD38" s="634"/>
      <c r="BE38" s="634"/>
      <c r="BF38" s="661"/>
      <c r="BG38" s="618" t="s">
        <v>337</v>
      </c>
      <c r="BH38" s="619"/>
      <c r="BI38" s="619"/>
      <c r="BJ38" s="619"/>
      <c r="BK38" s="619"/>
      <c r="BL38" s="619"/>
      <c r="BM38" s="619"/>
      <c r="BN38" s="619"/>
      <c r="BO38" s="619"/>
      <c r="BP38" s="619"/>
      <c r="BQ38" s="619"/>
      <c r="BR38" s="619"/>
      <c r="BS38" s="619"/>
      <c r="BT38" s="619"/>
      <c r="BU38" s="620"/>
      <c r="BV38" s="621">
        <v>5449</v>
      </c>
      <c r="BW38" s="622"/>
      <c r="BX38" s="622"/>
      <c r="BY38" s="622"/>
      <c r="BZ38" s="622"/>
      <c r="CA38" s="622"/>
      <c r="CB38" s="662"/>
      <c r="CD38" s="618" t="s">
        <v>338</v>
      </c>
      <c r="CE38" s="619"/>
      <c r="CF38" s="619"/>
      <c r="CG38" s="619"/>
      <c r="CH38" s="619"/>
      <c r="CI38" s="619"/>
      <c r="CJ38" s="619"/>
      <c r="CK38" s="619"/>
      <c r="CL38" s="619"/>
      <c r="CM38" s="619"/>
      <c r="CN38" s="619"/>
      <c r="CO38" s="619"/>
      <c r="CP38" s="619"/>
      <c r="CQ38" s="620"/>
      <c r="CR38" s="621">
        <v>1958293</v>
      </c>
      <c r="CS38" s="622"/>
      <c r="CT38" s="622"/>
      <c r="CU38" s="622"/>
      <c r="CV38" s="622"/>
      <c r="CW38" s="622"/>
      <c r="CX38" s="622"/>
      <c r="CY38" s="623"/>
      <c r="CZ38" s="624">
        <v>7.2</v>
      </c>
      <c r="DA38" s="636"/>
      <c r="DB38" s="636"/>
      <c r="DC38" s="637"/>
      <c r="DD38" s="627">
        <v>1528524</v>
      </c>
      <c r="DE38" s="622"/>
      <c r="DF38" s="622"/>
      <c r="DG38" s="622"/>
      <c r="DH38" s="622"/>
      <c r="DI38" s="622"/>
      <c r="DJ38" s="622"/>
      <c r="DK38" s="623"/>
      <c r="DL38" s="627">
        <v>1227119</v>
      </c>
      <c r="DM38" s="622"/>
      <c r="DN38" s="622"/>
      <c r="DO38" s="622"/>
      <c r="DP38" s="622"/>
      <c r="DQ38" s="622"/>
      <c r="DR38" s="622"/>
      <c r="DS38" s="622"/>
      <c r="DT38" s="622"/>
      <c r="DU38" s="622"/>
      <c r="DV38" s="623"/>
      <c r="DW38" s="624">
        <v>10</v>
      </c>
      <c r="DX38" s="636"/>
      <c r="DY38" s="636"/>
      <c r="DZ38" s="636"/>
      <c r="EA38" s="636"/>
      <c r="EB38" s="636"/>
      <c r="EC38" s="652"/>
    </row>
    <row r="39" spans="2:133" ht="11.25" customHeight="1" x14ac:dyDescent="0.2">
      <c r="B39" s="618" t="s">
        <v>339</v>
      </c>
      <c r="C39" s="619"/>
      <c r="D39" s="619"/>
      <c r="E39" s="619"/>
      <c r="F39" s="619"/>
      <c r="G39" s="619"/>
      <c r="H39" s="619"/>
      <c r="I39" s="619"/>
      <c r="J39" s="619"/>
      <c r="K39" s="619"/>
      <c r="L39" s="619"/>
      <c r="M39" s="619"/>
      <c r="N39" s="619"/>
      <c r="O39" s="619"/>
      <c r="P39" s="619"/>
      <c r="Q39" s="620"/>
      <c r="R39" s="621" t="s">
        <v>234</v>
      </c>
      <c r="S39" s="622"/>
      <c r="T39" s="622"/>
      <c r="U39" s="622"/>
      <c r="V39" s="622"/>
      <c r="W39" s="622"/>
      <c r="X39" s="622"/>
      <c r="Y39" s="623"/>
      <c r="Z39" s="663" t="s">
        <v>234</v>
      </c>
      <c r="AA39" s="663"/>
      <c r="AB39" s="663"/>
      <c r="AC39" s="663"/>
      <c r="AD39" s="664" t="s">
        <v>240</v>
      </c>
      <c r="AE39" s="664"/>
      <c r="AF39" s="664"/>
      <c r="AG39" s="664"/>
      <c r="AH39" s="664"/>
      <c r="AI39" s="664"/>
      <c r="AJ39" s="664"/>
      <c r="AK39" s="664"/>
      <c r="AL39" s="624" t="s">
        <v>234</v>
      </c>
      <c r="AM39" s="625"/>
      <c r="AN39" s="625"/>
      <c r="AO39" s="665"/>
      <c r="AQ39" s="658" t="s">
        <v>340</v>
      </c>
      <c r="AR39" s="659"/>
      <c r="AS39" s="659"/>
      <c r="AT39" s="659"/>
      <c r="AU39" s="659"/>
      <c r="AV39" s="659"/>
      <c r="AW39" s="659"/>
      <c r="AX39" s="659"/>
      <c r="AY39" s="660"/>
      <c r="AZ39" s="621">
        <v>300265</v>
      </c>
      <c r="BA39" s="622"/>
      <c r="BB39" s="622"/>
      <c r="BC39" s="622"/>
      <c r="BD39" s="634"/>
      <c r="BE39" s="634"/>
      <c r="BF39" s="661"/>
      <c r="BG39" s="618" t="s">
        <v>341</v>
      </c>
      <c r="BH39" s="619"/>
      <c r="BI39" s="619"/>
      <c r="BJ39" s="619"/>
      <c r="BK39" s="619"/>
      <c r="BL39" s="619"/>
      <c r="BM39" s="619"/>
      <c r="BN39" s="619"/>
      <c r="BO39" s="619"/>
      <c r="BP39" s="619"/>
      <c r="BQ39" s="619"/>
      <c r="BR39" s="619"/>
      <c r="BS39" s="619"/>
      <c r="BT39" s="619"/>
      <c r="BU39" s="620"/>
      <c r="BV39" s="621">
        <v>8411</v>
      </c>
      <c r="BW39" s="622"/>
      <c r="BX39" s="622"/>
      <c r="BY39" s="622"/>
      <c r="BZ39" s="622"/>
      <c r="CA39" s="622"/>
      <c r="CB39" s="662"/>
      <c r="CD39" s="618" t="s">
        <v>342</v>
      </c>
      <c r="CE39" s="619"/>
      <c r="CF39" s="619"/>
      <c r="CG39" s="619"/>
      <c r="CH39" s="619"/>
      <c r="CI39" s="619"/>
      <c r="CJ39" s="619"/>
      <c r="CK39" s="619"/>
      <c r="CL39" s="619"/>
      <c r="CM39" s="619"/>
      <c r="CN39" s="619"/>
      <c r="CO39" s="619"/>
      <c r="CP39" s="619"/>
      <c r="CQ39" s="620"/>
      <c r="CR39" s="621">
        <v>1880298</v>
      </c>
      <c r="CS39" s="634"/>
      <c r="CT39" s="634"/>
      <c r="CU39" s="634"/>
      <c r="CV39" s="634"/>
      <c r="CW39" s="634"/>
      <c r="CX39" s="634"/>
      <c r="CY39" s="635"/>
      <c r="CZ39" s="624">
        <v>6.9</v>
      </c>
      <c r="DA39" s="636"/>
      <c r="DB39" s="636"/>
      <c r="DC39" s="637"/>
      <c r="DD39" s="627">
        <v>649206</v>
      </c>
      <c r="DE39" s="634"/>
      <c r="DF39" s="634"/>
      <c r="DG39" s="634"/>
      <c r="DH39" s="634"/>
      <c r="DI39" s="634"/>
      <c r="DJ39" s="634"/>
      <c r="DK39" s="635"/>
      <c r="DL39" s="627" t="s">
        <v>240</v>
      </c>
      <c r="DM39" s="634"/>
      <c r="DN39" s="634"/>
      <c r="DO39" s="634"/>
      <c r="DP39" s="634"/>
      <c r="DQ39" s="634"/>
      <c r="DR39" s="634"/>
      <c r="DS39" s="634"/>
      <c r="DT39" s="634"/>
      <c r="DU39" s="634"/>
      <c r="DV39" s="635"/>
      <c r="DW39" s="624" t="s">
        <v>234</v>
      </c>
      <c r="DX39" s="636"/>
      <c r="DY39" s="636"/>
      <c r="DZ39" s="636"/>
      <c r="EA39" s="636"/>
      <c r="EB39" s="636"/>
      <c r="EC39" s="652"/>
    </row>
    <row r="40" spans="2:133" ht="11.25" customHeight="1" x14ac:dyDescent="0.2">
      <c r="B40" s="618" t="s">
        <v>343</v>
      </c>
      <c r="C40" s="619"/>
      <c r="D40" s="619"/>
      <c r="E40" s="619"/>
      <c r="F40" s="619"/>
      <c r="G40" s="619"/>
      <c r="H40" s="619"/>
      <c r="I40" s="619"/>
      <c r="J40" s="619"/>
      <c r="K40" s="619"/>
      <c r="L40" s="619"/>
      <c r="M40" s="619"/>
      <c r="N40" s="619"/>
      <c r="O40" s="619"/>
      <c r="P40" s="619"/>
      <c r="Q40" s="620"/>
      <c r="R40" s="621">
        <v>129500</v>
      </c>
      <c r="S40" s="622"/>
      <c r="T40" s="622"/>
      <c r="U40" s="622"/>
      <c r="V40" s="622"/>
      <c r="W40" s="622"/>
      <c r="X40" s="622"/>
      <c r="Y40" s="623"/>
      <c r="Z40" s="663">
        <v>0.5</v>
      </c>
      <c r="AA40" s="663"/>
      <c r="AB40" s="663"/>
      <c r="AC40" s="663"/>
      <c r="AD40" s="664" t="s">
        <v>240</v>
      </c>
      <c r="AE40" s="664"/>
      <c r="AF40" s="664"/>
      <c r="AG40" s="664"/>
      <c r="AH40" s="664"/>
      <c r="AI40" s="664"/>
      <c r="AJ40" s="664"/>
      <c r="AK40" s="664"/>
      <c r="AL40" s="624" t="s">
        <v>234</v>
      </c>
      <c r="AM40" s="625"/>
      <c r="AN40" s="625"/>
      <c r="AO40" s="665"/>
      <c r="AQ40" s="658" t="s">
        <v>344</v>
      </c>
      <c r="AR40" s="659"/>
      <c r="AS40" s="659"/>
      <c r="AT40" s="659"/>
      <c r="AU40" s="659"/>
      <c r="AV40" s="659"/>
      <c r="AW40" s="659"/>
      <c r="AX40" s="659"/>
      <c r="AY40" s="660"/>
      <c r="AZ40" s="621">
        <v>38856</v>
      </c>
      <c r="BA40" s="622"/>
      <c r="BB40" s="622"/>
      <c r="BC40" s="622"/>
      <c r="BD40" s="634"/>
      <c r="BE40" s="634"/>
      <c r="BF40" s="661"/>
      <c r="BG40" s="666" t="s">
        <v>345</v>
      </c>
      <c r="BH40" s="667"/>
      <c r="BI40" s="667"/>
      <c r="BJ40" s="667"/>
      <c r="BK40" s="667"/>
      <c r="BL40" s="223"/>
      <c r="BM40" s="619" t="s">
        <v>346</v>
      </c>
      <c r="BN40" s="619"/>
      <c r="BO40" s="619"/>
      <c r="BP40" s="619"/>
      <c r="BQ40" s="619"/>
      <c r="BR40" s="619"/>
      <c r="BS40" s="619"/>
      <c r="BT40" s="619"/>
      <c r="BU40" s="620"/>
      <c r="BV40" s="621">
        <v>108</v>
      </c>
      <c r="BW40" s="622"/>
      <c r="BX40" s="622"/>
      <c r="BY40" s="622"/>
      <c r="BZ40" s="622"/>
      <c r="CA40" s="622"/>
      <c r="CB40" s="662"/>
      <c r="CD40" s="618" t="s">
        <v>347</v>
      </c>
      <c r="CE40" s="619"/>
      <c r="CF40" s="619"/>
      <c r="CG40" s="619"/>
      <c r="CH40" s="619"/>
      <c r="CI40" s="619"/>
      <c r="CJ40" s="619"/>
      <c r="CK40" s="619"/>
      <c r="CL40" s="619"/>
      <c r="CM40" s="619"/>
      <c r="CN40" s="619"/>
      <c r="CO40" s="619"/>
      <c r="CP40" s="619"/>
      <c r="CQ40" s="620"/>
      <c r="CR40" s="621">
        <v>162200</v>
      </c>
      <c r="CS40" s="622"/>
      <c r="CT40" s="622"/>
      <c r="CU40" s="622"/>
      <c r="CV40" s="622"/>
      <c r="CW40" s="622"/>
      <c r="CX40" s="622"/>
      <c r="CY40" s="623"/>
      <c r="CZ40" s="624">
        <v>0.6</v>
      </c>
      <c r="DA40" s="636"/>
      <c r="DB40" s="636"/>
      <c r="DC40" s="637"/>
      <c r="DD40" s="627" t="s">
        <v>240</v>
      </c>
      <c r="DE40" s="622"/>
      <c r="DF40" s="622"/>
      <c r="DG40" s="622"/>
      <c r="DH40" s="622"/>
      <c r="DI40" s="622"/>
      <c r="DJ40" s="622"/>
      <c r="DK40" s="623"/>
      <c r="DL40" s="627" t="s">
        <v>234</v>
      </c>
      <c r="DM40" s="622"/>
      <c r="DN40" s="622"/>
      <c r="DO40" s="622"/>
      <c r="DP40" s="622"/>
      <c r="DQ40" s="622"/>
      <c r="DR40" s="622"/>
      <c r="DS40" s="622"/>
      <c r="DT40" s="622"/>
      <c r="DU40" s="622"/>
      <c r="DV40" s="623"/>
      <c r="DW40" s="624" t="s">
        <v>240</v>
      </c>
      <c r="DX40" s="636"/>
      <c r="DY40" s="636"/>
      <c r="DZ40" s="636"/>
      <c r="EA40" s="636"/>
      <c r="EB40" s="636"/>
      <c r="EC40" s="652"/>
    </row>
    <row r="41" spans="2:133" ht="11.25" customHeight="1" x14ac:dyDescent="0.2">
      <c r="B41" s="602" t="s">
        <v>348</v>
      </c>
      <c r="C41" s="603"/>
      <c r="D41" s="603"/>
      <c r="E41" s="603"/>
      <c r="F41" s="603"/>
      <c r="G41" s="603"/>
      <c r="H41" s="603"/>
      <c r="I41" s="603"/>
      <c r="J41" s="603"/>
      <c r="K41" s="603"/>
      <c r="L41" s="603"/>
      <c r="M41" s="603"/>
      <c r="N41" s="603"/>
      <c r="O41" s="603"/>
      <c r="P41" s="603"/>
      <c r="Q41" s="604"/>
      <c r="R41" s="605">
        <v>27885167</v>
      </c>
      <c r="S41" s="649"/>
      <c r="T41" s="649"/>
      <c r="U41" s="649"/>
      <c r="V41" s="649"/>
      <c r="W41" s="649"/>
      <c r="X41" s="649"/>
      <c r="Y41" s="653"/>
      <c r="Z41" s="654">
        <v>100</v>
      </c>
      <c r="AA41" s="654"/>
      <c r="AB41" s="654"/>
      <c r="AC41" s="654"/>
      <c r="AD41" s="655">
        <v>12185424</v>
      </c>
      <c r="AE41" s="655"/>
      <c r="AF41" s="655"/>
      <c r="AG41" s="655"/>
      <c r="AH41" s="655"/>
      <c r="AI41" s="655"/>
      <c r="AJ41" s="655"/>
      <c r="AK41" s="655"/>
      <c r="AL41" s="608">
        <v>100</v>
      </c>
      <c r="AM41" s="656"/>
      <c r="AN41" s="656"/>
      <c r="AO41" s="657"/>
      <c r="AQ41" s="658" t="s">
        <v>349</v>
      </c>
      <c r="AR41" s="659"/>
      <c r="AS41" s="659"/>
      <c r="AT41" s="659"/>
      <c r="AU41" s="659"/>
      <c r="AV41" s="659"/>
      <c r="AW41" s="659"/>
      <c r="AX41" s="659"/>
      <c r="AY41" s="660"/>
      <c r="AZ41" s="621">
        <v>364632</v>
      </c>
      <c r="BA41" s="622"/>
      <c r="BB41" s="622"/>
      <c r="BC41" s="622"/>
      <c r="BD41" s="634"/>
      <c r="BE41" s="634"/>
      <c r="BF41" s="661"/>
      <c r="BG41" s="666"/>
      <c r="BH41" s="667"/>
      <c r="BI41" s="667"/>
      <c r="BJ41" s="667"/>
      <c r="BK41" s="667"/>
      <c r="BL41" s="223"/>
      <c r="BM41" s="619" t="s">
        <v>350</v>
      </c>
      <c r="BN41" s="619"/>
      <c r="BO41" s="619"/>
      <c r="BP41" s="619"/>
      <c r="BQ41" s="619"/>
      <c r="BR41" s="619"/>
      <c r="BS41" s="619"/>
      <c r="BT41" s="619"/>
      <c r="BU41" s="620"/>
      <c r="BV41" s="621" t="s">
        <v>240</v>
      </c>
      <c r="BW41" s="622"/>
      <c r="BX41" s="622"/>
      <c r="BY41" s="622"/>
      <c r="BZ41" s="622"/>
      <c r="CA41" s="622"/>
      <c r="CB41" s="662"/>
      <c r="CD41" s="618" t="s">
        <v>351</v>
      </c>
      <c r="CE41" s="619"/>
      <c r="CF41" s="619"/>
      <c r="CG41" s="619"/>
      <c r="CH41" s="619"/>
      <c r="CI41" s="619"/>
      <c r="CJ41" s="619"/>
      <c r="CK41" s="619"/>
      <c r="CL41" s="619"/>
      <c r="CM41" s="619"/>
      <c r="CN41" s="619"/>
      <c r="CO41" s="619"/>
      <c r="CP41" s="619"/>
      <c r="CQ41" s="620"/>
      <c r="CR41" s="621" t="s">
        <v>234</v>
      </c>
      <c r="CS41" s="634"/>
      <c r="CT41" s="634"/>
      <c r="CU41" s="634"/>
      <c r="CV41" s="634"/>
      <c r="CW41" s="634"/>
      <c r="CX41" s="634"/>
      <c r="CY41" s="635"/>
      <c r="CZ41" s="624" t="s">
        <v>240</v>
      </c>
      <c r="DA41" s="636"/>
      <c r="DB41" s="636"/>
      <c r="DC41" s="637"/>
      <c r="DD41" s="627" t="s">
        <v>234</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46" t="s">
        <v>352</v>
      </c>
      <c r="AR42" s="647"/>
      <c r="AS42" s="647"/>
      <c r="AT42" s="647"/>
      <c r="AU42" s="647"/>
      <c r="AV42" s="647"/>
      <c r="AW42" s="647"/>
      <c r="AX42" s="647"/>
      <c r="AY42" s="648"/>
      <c r="AZ42" s="605">
        <v>1593661</v>
      </c>
      <c r="BA42" s="649"/>
      <c r="BB42" s="649"/>
      <c r="BC42" s="649"/>
      <c r="BD42" s="606"/>
      <c r="BE42" s="606"/>
      <c r="BF42" s="650"/>
      <c r="BG42" s="668"/>
      <c r="BH42" s="669"/>
      <c r="BI42" s="669"/>
      <c r="BJ42" s="669"/>
      <c r="BK42" s="669"/>
      <c r="BL42" s="224"/>
      <c r="BM42" s="603" t="s">
        <v>353</v>
      </c>
      <c r="BN42" s="603"/>
      <c r="BO42" s="603"/>
      <c r="BP42" s="603"/>
      <c r="BQ42" s="603"/>
      <c r="BR42" s="603"/>
      <c r="BS42" s="603"/>
      <c r="BT42" s="603"/>
      <c r="BU42" s="604"/>
      <c r="BV42" s="605">
        <v>411</v>
      </c>
      <c r="BW42" s="649"/>
      <c r="BX42" s="649"/>
      <c r="BY42" s="649"/>
      <c r="BZ42" s="649"/>
      <c r="CA42" s="649"/>
      <c r="CB42" s="651"/>
      <c r="CD42" s="618" t="s">
        <v>354</v>
      </c>
      <c r="CE42" s="619"/>
      <c r="CF42" s="619"/>
      <c r="CG42" s="619"/>
      <c r="CH42" s="619"/>
      <c r="CI42" s="619"/>
      <c r="CJ42" s="619"/>
      <c r="CK42" s="619"/>
      <c r="CL42" s="619"/>
      <c r="CM42" s="619"/>
      <c r="CN42" s="619"/>
      <c r="CO42" s="619"/>
      <c r="CP42" s="619"/>
      <c r="CQ42" s="620"/>
      <c r="CR42" s="621">
        <v>1999946</v>
      </c>
      <c r="CS42" s="634"/>
      <c r="CT42" s="634"/>
      <c r="CU42" s="634"/>
      <c r="CV42" s="634"/>
      <c r="CW42" s="634"/>
      <c r="CX42" s="634"/>
      <c r="CY42" s="635"/>
      <c r="CZ42" s="624">
        <v>7.4</v>
      </c>
      <c r="DA42" s="636"/>
      <c r="DB42" s="636"/>
      <c r="DC42" s="637"/>
      <c r="DD42" s="627">
        <v>404021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355</v>
      </c>
      <c r="CD43" s="618" t="s">
        <v>356</v>
      </c>
      <c r="CE43" s="619"/>
      <c r="CF43" s="619"/>
      <c r="CG43" s="619"/>
      <c r="CH43" s="619"/>
      <c r="CI43" s="619"/>
      <c r="CJ43" s="619"/>
      <c r="CK43" s="619"/>
      <c r="CL43" s="619"/>
      <c r="CM43" s="619"/>
      <c r="CN43" s="619"/>
      <c r="CO43" s="619"/>
      <c r="CP43" s="619"/>
      <c r="CQ43" s="620"/>
      <c r="CR43" s="621">
        <v>24263</v>
      </c>
      <c r="CS43" s="634"/>
      <c r="CT43" s="634"/>
      <c r="CU43" s="634"/>
      <c r="CV43" s="634"/>
      <c r="CW43" s="634"/>
      <c r="CX43" s="634"/>
      <c r="CY43" s="635"/>
      <c r="CZ43" s="624">
        <v>0.1</v>
      </c>
      <c r="DA43" s="636"/>
      <c r="DB43" s="636"/>
      <c r="DC43" s="637"/>
      <c r="DD43" s="627">
        <v>24263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358</v>
      </c>
      <c r="CG44" s="619"/>
      <c r="CH44" s="619"/>
      <c r="CI44" s="619"/>
      <c r="CJ44" s="619"/>
      <c r="CK44" s="619"/>
      <c r="CL44" s="619"/>
      <c r="CM44" s="619"/>
      <c r="CN44" s="619"/>
      <c r="CO44" s="619"/>
      <c r="CP44" s="619"/>
      <c r="CQ44" s="620"/>
      <c r="CR44" s="621">
        <v>1998767</v>
      </c>
      <c r="CS44" s="622"/>
      <c r="CT44" s="622"/>
      <c r="CU44" s="622"/>
      <c r="CV44" s="622"/>
      <c r="CW44" s="622"/>
      <c r="CX44" s="622"/>
      <c r="CY44" s="623"/>
      <c r="CZ44" s="624">
        <v>7.4</v>
      </c>
      <c r="DA44" s="625"/>
      <c r="DB44" s="625"/>
      <c r="DC44" s="626"/>
      <c r="DD44" s="627">
        <v>403361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359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360</v>
      </c>
      <c r="CG45" s="619"/>
      <c r="CH45" s="619"/>
      <c r="CI45" s="619"/>
      <c r="CJ45" s="619"/>
      <c r="CK45" s="619"/>
      <c r="CL45" s="619"/>
      <c r="CM45" s="619"/>
      <c r="CN45" s="619"/>
      <c r="CO45" s="619"/>
      <c r="CP45" s="619"/>
      <c r="CQ45" s="620"/>
      <c r="CR45" s="621">
        <v>1232237</v>
      </c>
      <c r="CS45" s="634"/>
      <c r="CT45" s="634"/>
      <c r="CU45" s="634"/>
      <c r="CV45" s="634"/>
      <c r="CW45" s="634"/>
      <c r="CX45" s="634"/>
      <c r="CY45" s="635"/>
      <c r="CZ45" s="624">
        <v>4.5</v>
      </c>
      <c r="DA45" s="636"/>
      <c r="DB45" s="636"/>
      <c r="DC45" s="637"/>
      <c r="DD45" s="627">
        <v>48755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361</v>
      </c>
      <c r="CG46" s="619"/>
      <c r="CH46" s="619"/>
      <c r="CI46" s="619"/>
      <c r="CJ46" s="619"/>
      <c r="CK46" s="619"/>
      <c r="CL46" s="619"/>
      <c r="CM46" s="619"/>
      <c r="CN46" s="619"/>
      <c r="CO46" s="619"/>
      <c r="CP46" s="619"/>
      <c r="CQ46" s="620"/>
      <c r="CR46" s="621">
        <v>740388</v>
      </c>
      <c r="CS46" s="622"/>
      <c r="CT46" s="622"/>
      <c r="CU46" s="622"/>
      <c r="CV46" s="622"/>
      <c r="CW46" s="622"/>
      <c r="CX46" s="622"/>
      <c r="CY46" s="623"/>
      <c r="CZ46" s="624">
        <v>2.7</v>
      </c>
      <c r="DA46" s="625"/>
      <c r="DB46" s="625"/>
      <c r="DC46" s="626"/>
      <c r="DD46" s="627">
        <v>351414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362</v>
      </c>
      <c r="CG47" s="619"/>
      <c r="CH47" s="619"/>
      <c r="CI47" s="619"/>
      <c r="CJ47" s="619"/>
      <c r="CK47" s="619"/>
      <c r="CL47" s="619"/>
      <c r="CM47" s="619"/>
      <c r="CN47" s="619"/>
      <c r="CO47" s="619"/>
      <c r="CP47" s="619"/>
      <c r="CQ47" s="620"/>
      <c r="CR47" s="621">
        <v>1179</v>
      </c>
      <c r="CS47" s="634"/>
      <c r="CT47" s="634"/>
      <c r="CU47" s="634"/>
      <c r="CV47" s="634"/>
      <c r="CW47" s="634"/>
      <c r="CX47" s="634"/>
      <c r="CY47" s="635"/>
      <c r="CZ47" s="624">
        <v>0</v>
      </c>
      <c r="DA47" s="636"/>
      <c r="DB47" s="636"/>
      <c r="DC47" s="637"/>
      <c r="DD47" s="627">
        <v>660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363</v>
      </c>
      <c r="CG48" s="619"/>
      <c r="CH48" s="619"/>
      <c r="CI48" s="619"/>
      <c r="CJ48" s="619"/>
      <c r="CK48" s="619"/>
      <c r="CL48" s="619"/>
      <c r="CM48" s="619"/>
      <c r="CN48" s="619"/>
      <c r="CO48" s="619"/>
      <c r="CP48" s="619"/>
      <c r="CQ48" s="620"/>
      <c r="CR48" s="621" t="s">
        <v>234</v>
      </c>
      <c r="CS48" s="622"/>
      <c r="CT48" s="622"/>
      <c r="CU48" s="622"/>
      <c r="CV48" s="622"/>
      <c r="CW48" s="622"/>
      <c r="CX48" s="622"/>
      <c r="CY48" s="623"/>
      <c r="CZ48" s="624" t="s">
        <v>240</v>
      </c>
      <c r="DA48" s="625"/>
      <c r="DB48" s="625"/>
      <c r="DC48" s="626"/>
      <c r="DD48" s="627" t="s">
        <v>234</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364</v>
      </c>
      <c r="CE49" s="603"/>
      <c r="CF49" s="603"/>
      <c r="CG49" s="603"/>
      <c r="CH49" s="603"/>
      <c r="CI49" s="603"/>
      <c r="CJ49" s="603"/>
      <c r="CK49" s="603"/>
      <c r="CL49" s="603"/>
      <c r="CM49" s="603"/>
      <c r="CN49" s="603"/>
      <c r="CO49" s="603"/>
      <c r="CP49" s="603"/>
      <c r="CQ49" s="604"/>
      <c r="CR49" s="605">
        <v>27192475</v>
      </c>
      <c r="CS49" s="606"/>
      <c r="CT49" s="606"/>
      <c r="CU49" s="606"/>
      <c r="CV49" s="606"/>
      <c r="CW49" s="606"/>
      <c r="CX49" s="606"/>
      <c r="CY49" s="607"/>
      <c r="CZ49" s="608">
        <v>100</v>
      </c>
      <c r="DA49" s="609"/>
      <c r="DB49" s="609"/>
      <c r="DC49" s="610"/>
      <c r="DD49" s="611">
        <v>19263386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HQhvZkrSknu5WT/ytx5tsR6khDxH1DB+511Si7ZGPTDYSJA1ffDdlBqpaXd22OSuaXwqy7hnKCbH3Zkwg7BXg==" saltValue="bQ45gP3mgRDSdDQ9MZCIk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25" zoomScaleNormal="25" zoomScaleSheetLayoutView="70" workbookViewId="0">
      <selection activeCell="A2" sqref="A2:BI2"/>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7" t="s">
        <v>365</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366</v>
      </c>
      <c r="DK2" s="1109"/>
      <c r="DL2" s="1109"/>
      <c r="DM2" s="1109"/>
      <c r="DN2" s="1109"/>
      <c r="DO2" s="1110"/>
      <c r="DP2" s="228"/>
      <c r="DQ2" s="1108" t="s">
        <v>367</v>
      </c>
      <c r="DR2" s="1109"/>
      <c r="DS2" s="1109"/>
      <c r="DT2" s="1109"/>
      <c r="DU2" s="1109"/>
      <c r="DV2" s="1109"/>
      <c r="DW2" s="1109"/>
      <c r="DX2" s="1109"/>
      <c r="DY2" s="1109"/>
      <c r="DZ2" s="111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1003" t="s">
        <v>370</v>
      </c>
      <c r="B5" s="1004"/>
      <c r="C5" s="1004"/>
      <c r="D5" s="1004"/>
      <c r="E5" s="1004"/>
      <c r="F5" s="1004"/>
      <c r="G5" s="1004"/>
      <c r="H5" s="1004"/>
      <c r="I5" s="1004"/>
      <c r="J5" s="1004"/>
      <c r="K5" s="1004"/>
      <c r="L5" s="1004"/>
      <c r="M5" s="1004"/>
      <c r="N5" s="1004"/>
      <c r="O5" s="1004"/>
      <c r="P5" s="1005"/>
      <c r="Q5" s="989" t="s">
        <v>371</v>
      </c>
      <c r="R5" s="990"/>
      <c r="S5" s="990"/>
      <c r="T5" s="990"/>
      <c r="U5" s="991"/>
      <c r="V5" s="989" t="s">
        <v>372</v>
      </c>
      <c r="W5" s="990"/>
      <c r="X5" s="990"/>
      <c r="Y5" s="990"/>
      <c r="Z5" s="991"/>
      <c r="AA5" s="989" t="s">
        <v>373</v>
      </c>
      <c r="AB5" s="990"/>
      <c r="AC5" s="990"/>
      <c r="AD5" s="990"/>
      <c r="AE5" s="990"/>
      <c r="AF5" s="1111" t="s">
        <v>374</v>
      </c>
      <c r="AG5" s="990"/>
      <c r="AH5" s="990"/>
      <c r="AI5" s="990"/>
      <c r="AJ5" s="995"/>
      <c r="AK5" s="990" t="s">
        <v>375</v>
      </c>
      <c r="AL5" s="990"/>
      <c r="AM5" s="990"/>
      <c r="AN5" s="990"/>
      <c r="AO5" s="991"/>
      <c r="AP5" s="989" t="s">
        <v>376</v>
      </c>
      <c r="AQ5" s="990"/>
      <c r="AR5" s="990"/>
      <c r="AS5" s="990"/>
      <c r="AT5" s="991"/>
      <c r="AU5" s="989" t="s">
        <v>377</v>
      </c>
      <c r="AV5" s="990"/>
      <c r="AW5" s="990"/>
      <c r="AX5" s="990"/>
      <c r="AY5" s="995"/>
      <c r="AZ5" s="232"/>
      <c r="BA5" s="232"/>
      <c r="BB5" s="232"/>
      <c r="BC5" s="232"/>
      <c r="BD5" s="232"/>
      <c r="BE5" s="233"/>
      <c r="BF5" s="233"/>
      <c r="BG5" s="233"/>
      <c r="BH5" s="233"/>
      <c r="BI5" s="233"/>
      <c r="BJ5" s="233"/>
      <c r="BK5" s="233"/>
      <c r="BL5" s="233"/>
      <c r="BM5" s="233"/>
      <c r="BN5" s="233"/>
      <c r="BO5" s="233"/>
      <c r="BP5" s="233"/>
      <c r="BQ5" s="1003" t="s">
        <v>378</v>
      </c>
      <c r="BR5" s="1004"/>
      <c r="BS5" s="1004"/>
      <c r="BT5" s="1004"/>
      <c r="BU5" s="1004"/>
      <c r="BV5" s="1004"/>
      <c r="BW5" s="1004"/>
      <c r="BX5" s="1004"/>
      <c r="BY5" s="1004"/>
      <c r="BZ5" s="1004"/>
      <c r="CA5" s="1004"/>
      <c r="CB5" s="1004"/>
      <c r="CC5" s="1004"/>
      <c r="CD5" s="1004"/>
      <c r="CE5" s="1004"/>
      <c r="CF5" s="1004"/>
      <c r="CG5" s="1005"/>
      <c r="CH5" s="989" t="s">
        <v>379</v>
      </c>
      <c r="CI5" s="990"/>
      <c r="CJ5" s="990"/>
      <c r="CK5" s="990"/>
      <c r="CL5" s="991"/>
      <c r="CM5" s="989" t="s">
        <v>380</v>
      </c>
      <c r="CN5" s="990"/>
      <c r="CO5" s="990"/>
      <c r="CP5" s="990"/>
      <c r="CQ5" s="991"/>
      <c r="CR5" s="989" t="s">
        <v>381</v>
      </c>
      <c r="CS5" s="990"/>
      <c r="CT5" s="990"/>
      <c r="CU5" s="990"/>
      <c r="CV5" s="991"/>
      <c r="CW5" s="989" t="s">
        <v>382</v>
      </c>
      <c r="CX5" s="990"/>
      <c r="CY5" s="990"/>
      <c r="CZ5" s="990"/>
      <c r="DA5" s="991"/>
      <c r="DB5" s="989" t="s">
        <v>383</v>
      </c>
      <c r="DC5" s="990"/>
      <c r="DD5" s="990"/>
      <c r="DE5" s="990"/>
      <c r="DF5" s="991"/>
      <c r="DG5" s="1101" t="s">
        <v>384</v>
      </c>
      <c r="DH5" s="1102"/>
      <c r="DI5" s="1102"/>
      <c r="DJ5" s="1102"/>
      <c r="DK5" s="1103"/>
      <c r="DL5" s="1101" t="s">
        <v>385</v>
      </c>
      <c r="DM5" s="1102"/>
      <c r="DN5" s="1102"/>
      <c r="DO5" s="1102"/>
      <c r="DP5" s="1103"/>
      <c r="DQ5" s="989" t="s">
        <v>386</v>
      </c>
      <c r="DR5" s="990"/>
      <c r="DS5" s="990"/>
      <c r="DT5" s="990"/>
      <c r="DU5" s="991"/>
      <c r="DV5" s="989" t="s">
        <v>377</v>
      </c>
      <c r="DW5" s="990"/>
      <c r="DX5" s="990"/>
      <c r="DY5" s="990"/>
      <c r="DZ5" s="995"/>
      <c r="EA5" s="234"/>
    </row>
    <row r="6" spans="1:131" s="235" customFormat="1" ht="26.25" customHeight="1" thickBot="1" x14ac:dyDescent="0.25">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2">
      <c r="A7" s="236">
        <v>1</v>
      </c>
      <c r="B7" s="1044" t="s">
        <v>387</v>
      </c>
      <c r="C7" s="1045"/>
      <c r="D7" s="1045"/>
      <c r="E7" s="1045"/>
      <c r="F7" s="1045"/>
      <c r="G7" s="1045"/>
      <c r="H7" s="1045"/>
      <c r="I7" s="1045"/>
      <c r="J7" s="1045"/>
      <c r="K7" s="1045"/>
      <c r="L7" s="1045"/>
      <c r="M7" s="1045"/>
      <c r="N7" s="1045"/>
      <c r="O7" s="1045"/>
      <c r="P7" s="1046"/>
      <c r="Q7" s="1090">
        <v>27978</v>
      </c>
      <c r="R7" s="1091"/>
      <c r="S7" s="1091"/>
      <c r="T7" s="1091"/>
      <c r="U7" s="1091"/>
      <c r="V7" s="1091">
        <v>27291</v>
      </c>
      <c r="W7" s="1091"/>
      <c r="X7" s="1091"/>
      <c r="Y7" s="1091"/>
      <c r="Z7" s="1091"/>
      <c r="AA7" s="1091">
        <v>687</v>
      </c>
      <c r="AB7" s="1091"/>
      <c r="AC7" s="1091"/>
      <c r="AD7" s="1091"/>
      <c r="AE7" s="1092"/>
      <c r="AF7" s="1093">
        <v>608</v>
      </c>
      <c r="AG7" s="1094"/>
      <c r="AH7" s="1094"/>
      <c r="AI7" s="1094"/>
      <c r="AJ7" s="1095"/>
      <c r="AK7" s="1096">
        <v>0</v>
      </c>
      <c r="AL7" s="1097"/>
      <c r="AM7" s="1097"/>
      <c r="AN7" s="1097"/>
      <c r="AO7" s="1097"/>
      <c r="AP7" s="1097">
        <v>18574</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584</v>
      </c>
      <c r="BT7" s="1088"/>
      <c r="BU7" s="1088"/>
      <c r="BV7" s="1088"/>
      <c r="BW7" s="1088"/>
      <c r="BX7" s="1088"/>
      <c r="BY7" s="1088"/>
      <c r="BZ7" s="1088"/>
      <c r="CA7" s="1088"/>
      <c r="CB7" s="1088"/>
      <c r="CC7" s="1088"/>
      <c r="CD7" s="1088"/>
      <c r="CE7" s="1088"/>
      <c r="CF7" s="1088"/>
      <c r="CG7" s="1100"/>
      <c r="CH7" s="1084">
        <v>-22</v>
      </c>
      <c r="CI7" s="1085"/>
      <c r="CJ7" s="1085"/>
      <c r="CK7" s="1085"/>
      <c r="CL7" s="1086"/>
      <c r="CM7" s="1084">
        <v>69</v>
      </c>
      <c r="CN7" s="1085"/>
      <c r="CO7" s="1085"/>
      <c r="CP7" s="1085"/>
      <c r="CQ7" s="1086"/>
      <c r="CR7" s="1084">
        <v>36</v>
      </c>
      <c r="CS7" s="1085"/>
      <c r="CT7" s="1085"/>
      <c r="CU7" s="1085"/>
      <c r="CV7" s="1086"/>
      <c r="CW7" s="1084">
        <v>21</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087"/>
      <c r="DW7" s="1088"/>
      <c r="DX7" s="1088"/>
      <c r="DY7" s="1088"/>
      <c r="DZ7" s="1089"/>
      <c r="EA7" s="234"/>
    </row>
    <row r="8" spans="1:131" s="235" customFormat="1" ht="26.25" customHeight="1" x14ac:dyDescent="0.2">
      <c r="A8" s="238">
        <v>2</v>
      </c>
      <c r="B8" s="1030" t="s">
        <v>388</v>
      </c>
      <c r="C8" s="1031"/>
      <c r="D8" s="1031"/>
      <c r="E8" s="1031"/>
      <c r="F8" s="1031"/>
      <c r="G8" s="1031"/>
      <c r="H8" s="1031"/>
      <c r="I8" s="1031"/>
      <c r="J8" s="1031"/>
      <c r="K8" s="1031"/>
      <c r="L8" s="1031"/>
      <c r="M8" s="1031"/>
      <c r="N8" s="1031"/>
      <c r="O8" s="1031"/>
      <c r="P8" s="1032"/>
      <c r="Q8" s="1038">
        <v>23</v>
      </c>
      <c r="R8" s="1039"/>
      <c r="S8" s="1039"/>
      <c r="T8" s="1039"/>
      <c r="U8" s="1039"/>
      <c r="V8" s="1039">
        <v>17</v>
      </c>
      <c r="W8" s="1039"/>
      <c r="X8" s="1039"/>
      <c r="Y8" s="1039"/>
      <c r="Z8" s="1039"/>
      <c r="AA8" s="1039">
        <v>6</v>
      </c>
      <c r="AB8" s="1039"/>
      <c r="AC8" s="1039"/>
      <c r="AD8" s="1039"/>
      <c r="AE8" s="1040"/>
      <c r="AF8" s="1035">
        <v>6</v>
      </c>
      <c r="AG8" s="1036"/>
      <c r="AH8" s="1036"/>
      <c r="AI8" s="1036"/>
      <c r="AJ8" s="1037"/>
      <c r="AK8" s="1080">
        <v>0</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t="s">
        <v>585</v>
      </c>
      <c r="BT8" s="1001"/>
      <c r="BU8" s="1001"/>
      <c r="BV8" s="1001"/>
      <c r="BW8" s="1001"/>
      <c r="BX8" s="1001"/>
      <c r="BY8" s="1001"/>
      <c r="BZ8" s="1001"/>
      <c r="CA8" s="1001"/>
      <c r="CB8" s="1001"/>
      <c r="CC8" s="1001"/>
      <c r="CD8" s="1001"/>
      <c r="CE8" s="1001"/>
      <c r="CF8" s="1001"/>
      <c r="CG8" s="1016"/>
      <c r="CH8" s="997">
        <v>8</v>
      </c>
      <c r="CI8" s="998"/>
      <c r="CJ8" s="998"/>
      <c r="CK8" s="998"/>
      <c r="CL8" s="999"/>
      <c r="CM8" s="997">
        <v>441</v>
      </c>
      <c r="CN8" s="998"/>
      <c r="CO8" s="998"/>
      <c r="CP8" s="998"/>
      <c r="CQ8" s="999"/>
      <c r="CR8" s="997">
        <v>100</v>
      </c>
      <c r="CS8" s="998"/>
      <c r="CT8" s="998"/>
      <c r="CU8" s="998"/>
      <c r="CV8" s="999"/>
      <c r="CW8" s="997">
        <v>0</v>
      </c>
      <c r="CX8" s="998"/>
      <c r="CY8" s="998"/>
      <c r="CZ8" s="998"/>
      <c r="DA8" s="999"/>
      <c r="DB8" s="997">
        <v>0</v>
      </c>
      <c r="DC8" s="998"/>
      <c r="DD8" s="998"/>
      <c r="DE8" s="998"/>
      <c r="DF8" s="999"/>
      <c r="DG8" s="997">
        <v>0</v>
      </c>
      <c r="DH8" s="998"/>
      <c r="DI8" s="998"/>
      <c r="DJ8" s="998"/>
      <c r="DK8" s="999"/>
      <c r="DL8" s="997">
        <v>0</v>
      </c>
      <c r="DM8" s="998"/>
      <c r="DN8" s="998"/>
      <c r="DO8" s="998"/>
      <c r="DP8" s="999"/>
      <c r="DQ8" s="997">
        <v>0</v>
      </c>
      <c r="DR8" s="998"/>
      <c r="DS8" s="998"/>
      <c r="DT8" s="998"/>
      <c r="DU8" s="999"/>
      <c r="DV8" s="1000"/>
      <c r="DW8" s="1001"/>
      <c r="DX8" s="1001"/>
      <c r="DY8" s="1001"/>
      <c r="DZ8" s="1002"/>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389</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5">
      <c r="A23" s="240" t="s">
        <v>390</v>
      </c>
      <c r="B23" s="937" t="s">
        <v>391</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614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234</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2">
      <c r="A24" s="1060" t="s">
        <v>392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5">
      <c r="A25" s="1059" t="s">
        <v>393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2">
      <c r="A26" s="1003" t="s">
        <v>370</v>
      </c>
      <c r="B26" s="1004"/>
      <c r="C26" s="1004"/>
      <c r="D26" s="1004"/>
      <c r="E26" s="1004"/>
      <c r="F26" s="1004"/>
      <c r="G26" s="1004"/>
      <c r="H26" s="1004"/>
      <c r="I26" s="1004"/>
      <c r="J26" s="1004"/>
      <c r="K26" s="1004"/>
      <c r="L26" s="1004"/>
      <c r="M26" s="1004"/>
      <c r="N26" s="1004"/>
      <c r="O26" s="1004"/>
      <c r="P26" s="1005"/>
      <c r="Q26" s="989" t="s">
        <v>394</v>
      </c>
      <c r="R26" s="990"/>
      <c r="S26" s="990"/>
      <c r="T26" s="990"/>
      <c r="U26" s="991"/>
      <c r="V26" s="989" t="s">
        <v>395</v>
      </c>
      <c r="W26" s="990"/>
      <c r="X26" s="990"/>
      <c r="Y26" s="990"/>
      <c r="Z26" s="991"/>
      <c r="AA26" s="989" t="s">
        <v>396</v>
      </c>
      <c r="AB26" s="990"/>
      <c r="AC26" s="990"/>
      <c r="AD26" s="990"/>
      <c r="AE26" s="990"/>
      <c r="AF26" s="1055" t="s">
        <v>397</v>
      </c>
      <c r="AG26" s="1010"/>
      <c r="AH26" s="1010"/>
      <c r="AI26" s="1010"/>
      <c r="AJ26" s="1056"/>
      <c r="AK26" s="990" t="s">
        <v>398</v>
      </c>
      <c r="AL26" s="990"/>
      <c r="AM26" s="990"/>
      <c r="AN26" s="990"/>
      <c r="AO26" s="991"/>
      <c r="AP26" s="989" t="s">
        <v>399</v>
      </c>
      <c r="AQ26" s="990"/>
      <c r="AR26" s="990"/>
      <c r="AS26" s="990"/>
      <c r="AT26" s="991"/>
      <c r="AU26" s="989" t="s">
        <v>400</v>
      </c>
      <c r="AV26" s="990"/>
      <c r="AW26" s="990"/>
      <c r="AX26" s="990"/>
      <c r="AY26" s="991"/>
      <c r="AZ26" s="989" t="s">
        <v>401</v>
      </c>
      <c r="BA26" s="990"/>
      <c r="BB26" s="990"/>
      <c r="BC26" s="990"/>
      <c r="BD26" s="991"/>
      <c r="BE26" s="989" t="s">
        <v>377</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5">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2">
      <c r="A28" s="242">
        <v>1</v>
      </c>
      <c r="B28" s="1044" t="s">
        <v>402</v>
      </c>
      <c r="C28" s="1045"/>
      <c r="D28" s="1045"/>
      <c r="E28" s="1045"/>
      <c r="F28" s="1045"/>
      <c r="G28" s="1045"/>
      <c r="H28" s="1045"/>
      <c r="I28" s="1045"/>
      <c r="J28" s="1045"/>
      <c r="K28" s="1045"/>
      <c r="L28" s="1045"/>
      <c r="M28" s="1045"/>
      <c r="N28" s="1045"/>
      <c r="O28" s="1045"/>
      <c r="P28" s="1046"/>
      <c r="Q28" s="1047">
        <v>5038</v>
      </c>
      <c r="R28" s="1048"/>
      <c r="S28" s="1048"/>
      <c r="T28" s="1048"/>
      <c r="U28" s="1048"/>
      <c r="V28" s="1048">
        <v>4984</v>
      </c>
      <c r="W28" s="1048"/>
      <c r="X28" s="1048"/>
      <c r="Y28" s="1048"/>
      <c r="Z28" s="1048"/>
      <c r="AA28" s="1048">
        <v>54</v>
      </c>
      <c r="AB28" s="1048"/>
      <c r="AC28" s="1048"/>
      <c r="AD28" s="1048"/>
      <c r="AE28" s="1049"/>
      <c r="AF28" s="1050">
        <v>54</v>
      </c>
      <c r="AG28" s="1048"/>
      <c r="AH28" s="1048"/>
      <c r="AI28" s="1048"/>
      <c r="AJ28" s="1051"/>
      <c r="AK28" s="1052">
        <v>365</v>
      </c>
      <c r="AL28" s="1053"/>
      <c r="AM28" s="1053"/>
      <c r="AN28" s="1053"/>
      <c r="AO28" s="1053"/>
      <c r="AP28" s="1053">
        <v>0</v>
      </c>
      <c r="AQ28" s="1053"/>
      <c r="AR28" s="1053"/>
      <c r="AS28" s="1053"/>
      <c r="AT28" s="1053"/>
      <c r="AU28" s="1053">
        <v>0</v>
      </c>
      <c r="AV28" s="1053"/>
      <c r="AW28" s="1053"/>
      <c r="AX28" s="1053"/>
      <c r="AY28" s="1053"/>
      <c r="AZ28" s="1054">
        <v>0</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2">
      <c r="A29" s="242">
        <v>2</v>
      </c>
      <c r="B29" s="1030" t="s">
        <v>403</v>
      </c>
      <c r="C29" s="1031"/>
      <c r="D29" s="1031"/>
      <c r="E29" s="1031"/>
      <c r="F29" s="1031"/>
      <c r="G29" s="1031"/>
      <c r="H29" s="1031"/>
      <c r="I29" s="1031"/>
      <c r="J29" s="1031"/>
      <c r="K29" s="1031"/>
      <c r="L29" s="1031"/>
      <c r="M29" s="1031"/>
      <c r="N29" s="1031"/>
      <c r="O29" s="1031"/>
      <c r="P29" s="1032"/>
      <c r="Q29" s="1038">
        <v>5165</v>
      </c>
      <c r="R29" s="1039"/>
      <c r="S29" s="1039"/>
      <c r="T29" s="1039"/>
      <c r="U29" s="1039"/>
      <c r="V29" s="1039">
        <v>4992</v>
      </c>
      <c r="W29" s="1039"/>
      <c r="X29" s="1039"/>
      <c r="Y29" s="1039"/>
      <c r="Z29" s="1039"/>
      <c r="AA29" s="1039">
        <v>172</v>
      </c>
      <c r="AB29" s="1039"/>
      <c r="AC29" s="1039"/>
      <c r="AD29" s="1039"/>
      <c r="AE29" s="1040"/>
      <c r="AF29" s="1035">
        <v>172</v>
      </c>
      <c r="AG29" s="1036"/>
      <c r="AH29" s="1036"/>
      <c r="AI29" s="1036"/>
      <c r="AJ29" s="1037"/>
      <c r="AK29" s="980">
        <v>771</v>
      </c>
      <c r="AL29" s="971"/>
      <c r="AM29" s="971"/>
      <c r="AN29" s="971"/>
      <c r="AO29" s="971"/>
      <c r="AP29" s="971">
        <v>0</v>
      </c>
      <c r="AQ29" s="971"/>
      <c r="AR29" s="971"/>
      <c r="AS29" s="971"/>
      <c r="AT29" s="971"/>
      <c r="AU29" s="971">
        <v>0</v>
      </c>
      <c r="AV29" s="971"/>
      <c r="AW29" s="971"/>
      <c r="AX29" s="971"/>
      <c r="AY29" s="971"/>
      <c r="AZ29" s="1041">
        <v>0</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2">
      <c r="A30" s="242">
        <v>3</v>
      </c>
      <c r="B30" s="1030" t="s">
        <v>404</v>
      </c>
      <c r="C30" s="1031"/>
      <c r="D30" s="1031"/>
      <c r="E30" s="1031"/>
      <c r="F30" s="1031"/>
      <c r="G30" s="1031"/>
      <c r="H30" s="1031"/>
      <c r="I30" s="1031"/>
      <c r="J30" s="1031"/>
      <c r="K30" s="1031"/>
      <c r="L30" s="1031"/>
      <c r="M30" s="1031"/>
      <c r="N30" s="1031"/>
      <c r="O30" s="1031"/>
      <c r="P30" s="1032"/>
      <c r="Q30" s="1038">
        <v>720</v>
      </c>
      <c r="R30" s="1039"/>
      <c r="S30" s="1039"/>
      <c r="T30" s="1039"/>
      <c r="U30" s="1039"/>
      <c r="V30" s="1039">
        <v>716</v>
      </c>
      <c r="W30" s="1039"/>
      <c r="X30" s="1039"/>
      <c r="Y30" s="1039"/>
      <c r="Z30" s="1039"/>
      <c r="AA30" s="1039">
        <v>4</v>
      </c>
      <c r="AB30" s="1039"/>
      <c r="AC30" s="1039"/>
      <c r="AD30" s="1039"/>
      <c r="AE30" s="1040"/>
      <c r="AF30" s="1035">
        <v>4</v>
      </c>
      <c r="AG30" s="1036"/>
      <c r="AH30" s="1036"/>
      <c r="AI30" s="1036"/>
      <c r="AJ30" s="1037"/>
      <c r="AK30" s="980">
        <v>823</v>
      </c>
      <c r="AL30" s="971"/>
      <c r="AM30" s="971"/>
      <c r="AN30" s="971"/>
      <c r="AO30" s="971"/>
      <c r="AP30" s="971">
        <v>0</v>
      </c>
      <c r="AQ30" s="971"/>
      <c r="AR30" s="971"/>
      <c r="AS30" s="971"/>
      <c r="AT30" s="971"/>
      <c r="AU30" s="971">
        <v>0</v>
      </c>
      <c r="AV30" s="971"/>
      <c r="AW30" s="971"/>
      <c r="AX30" s="971"/>
      <c r="AY30" s="971"/>
      <c r="AZ30" s="1041">
        <v>0</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2">
      <c r="A31" s="242">
        <v>4</v>
      </c>
      <c r="B31" s="1030" t="s">
        <v>405</v>
      </c>
      <c r="C31" s="1031"/>
      <c r="D31" s="1031"/>
      <c r="E31" s="1031"/>
      <c r="F31" s="1031"/>
      <c r="G31" s="1031"/>
      <c r="H31" s="1031"/>
      <c r="I31" s="1031"/>
      <c r="J31" s="1031"/>
      <c r="K31" s="1031"/>
      <c r="L31" s="1031"/>
      <c r="M31" s="1031"/>
      <c r="N31" s="1031"/>
      <c r="O31" s="1031"/>
      <c r="P31" s="1032"/>
      <c r="Q31" s="1038">
        <v>1878</v>
      </c>
      <c r="R31" s="1039"/>
      <c r="S31" s="1039"/>
      <c r="T31" s="1039"/>
      <c r="U31" s="1039"/>
      <c r="V31" s="1039">
        <v>2008</v>
      </c>
      <c r="W31" s="1039"/>
      <c r="X31" s="1039"/>
      <c r="Y31" s="1039"/>
      <c r="Z31" s="1039"/>
      <c r="AA31" s="1039">
        <v>-130</v>
      </c>
      <c r="AB31" s="1039"/>
      <c r="AC31" s="1039"/>
      <c r="AD31" s="1039"/>
      <c r="AE31" s="1040"/>
      <c r="AF31" s="1035">
        <v>694</v>
      </c>
      <c r="AG31" s="1036"/>
      <c r="AH31" s="1036"/>
      <c r="AI31" s="1036"/>
      <c r="AJ31" s="1037"/>
      <c r="AK31" s="980">
        <v>777</v>
      </c>
      <c r="AL31" s="971"/>
      <c r="AM31" s="971"/>
      <c r="AN31" s="971"/>
      <c r="AO31" s="971"/>
      <c r="AP31" s="971">
        <v>14263</v>
      </c>
      <c r="AQ31" s="971"/>
      <c r="AR31" s="971"/>
      <c r="AS31" s="971"/>
      <c r="AT31" s="971"/>
      <c r="AU31" s="971">
        <v>9114</v>
      </c>
      <c r="AV31" s="971"/>
      <c r="AW31" s="971"/>
      <c r="AX31" s="971"/>
      <c r="AY31" s="971"/>
      <c r="AZ31" s="1041">
        <v>0</v>
      </c>
      <c r="BA31" s="1041"/>
      <c r="BB31" s="1041"/>
      <c r="BC31" s="1041"/>
      <c r="BD31" s="1041"/>
      <c r="BE31" s="972" t="s">
        <v>406</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2">
      <c r="A32" s="242">
        <v>5</v>
      </c>
      <c r="B32" s="1030" t="s">
        <v>407</v>
      </c>
      <c r="C32" s="1031"/>
      <c r="D32" s="1031"/>
      <c r="E32" s="1031"/>
      <c r="F32" s="1031"/>
      <c r="G32" s="1031"/>
      <c r="H32" s="1031"/>
      <c r="I32" s="1031"/>
      <c r="J32" s="1031"/>
      <c r="K32" s="1031"/>
      <c r="L32" s="1031"/>
      <c r="M32" s="1031"/>
      <c r="N32" s="1031"/>
      <c r="O32" s="1031"/>
      <c r="P32" s="1032"/>
      <c r="Q32" s="1038">
        <v>1024</v>
      </c>
      <c r="R32" s="1039"/>
      <c r="S32" s="1039"/>
      <c r="T32" s="1039"/>
      <c r="U32" s="1039"/>
      <c r="V32" s="1039">
        <v>1177</v>
      </c>
      <c r="W32" s="1039"/>
      <c r="X32" s="1039"/>
      <c r="Y32" s="1039"/>
      <c r="Z32" s="1039"/>
      <c r="AA32" s="1039">
        <v>-153</v>
      </c>
      <c r="AB32" s="1039"/>
      <c r="AC32" s="1039"/>
      <c r="AD32" s="1039"/>
      <c r="AE32" s="1040"/>
      <c r="AF32" s="1035">
        <v>1225</v>
      </c>
      <c r="AG32" s="1036"/>
      <c r="AH32" s="1036"/>
      <c r="AI32" s="1036"/>
      <c r="AJ32" s="1037"/>
      <c r="AK32" s="980">
        <v>300</v>
      </c>
      <c r="AL32" s="971"/>
      <c r="AM32" s="971"/>
      <c r="AN32" s="971"/>
      <c r="AO32" s="971"/>
      <c r="AP32" s="971">
        <v>2236</v>
      </c>
      <c r="AQ32" s="971"/>
      <c r="AR32" s="971"/>
      <c r="AS32" s="971"/>
      <c r="AT32" s="971"/>
      <c r="AU32" s="971">
        <v>188</v>
      </c>
      <c r="AV32" s="971"/>
      <c r="AW32" s="971"/>
      <c r="AX32" s="971"/>
      <c r="AY32" s="971"/>
      <c r="AZ32" s="1041">
        <v>0</v>
      </c>
      <c r="BA32" s="1041"/>
      <c r="BB32" s="1041"/>
      <c r="BC32" s="1041"/>
      <c r="BD32" s="1041"/>
      <c r="BE32" s="972" t="s">
        <v>406</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2">
      <c r="A33" s="242">
        <v>6</v>
      </c>
      <c r="B33" s="1030" t="s">
        <v>408</v>
      </c>
      <c r="C33" s="1031"/>
      <c r="D33" s="1031"/>
      <c r="E33" s="1031"/>
      <c r="F33" s="1031"/>
      <c r="G33" s="1031"/>
      <c r="H33" s="1031"/>
      <c r="I33" s="1031"/>
      <c r="J33" s="1031"/>
      <c r="K33" s="1031"/>
      <c r="L33" s="1031"/>
      <c r="M33" s="1031"/>
      <c r="N33" s="1031"/>
      <c r="O33" s="1031"/>
      <c r="P33" s="1032"/>
      <c r="Q33" s="1038">
        <v>5983</v>
      </c>
      <c r="R33" s="1039"/>
      <c r="S33" s="1039"/>
      <c r="T33" s="1039"/>
      <c r="U33" s="1039"/>
      <c r="V33" s="1039">
        <v>5072</v>
      </c>
      <c r="W33" s="1039"/>
      <c r="X33" s="1039"/>
      <c r="Y33" s="1039"/>
      <c r="Z33" s="1039"/>
      <c r="AA33" s="1039">
        <v>911</v>
      </c>
      <c r="AB33" s="1039"/>
      <c r="AC33" s="1039"/>
      <c r="AD33" s="1039"/>
      <c r="AE33" s="1040"/>
      <c r="AF33" s="1035">
        <v>1987</v>
      </c>
      <c r="AG33" s="1036"/>
      <c r="AH33" s="1036"/>
      <c r="AI33" s="1036"/>
      <c r="AJ33" s="1037"/>
      <c r="AK33" s="980">
        <v>788</v>
      </c>
      <c r="AL33" s="971"/>
      <c r="AM33" s="971"/>
      <c r="AN33" s="971"/>
      <c r="AO33" s="971"/>
      <c r="AP33" s="971">
        <v>2128</v>
      </c>
      <c r="AQ33" s="971"/>
      <c r="AR33" s="971"/>
      <c r="AS33" s="971"/>
      <c r="AT33" s="971"/>
      <c r="AU33" s="971">
        <v>1290</v>
      </c>
      <c r="AV33" s="971"/>
      <c r="AW33" s="971"/>
      <c r="AX33" s="971"/>
      <c r="AY33" s="971"/>
      <c r="AZ33" s="1041">
        <v>0</v>
      </c>
      <c r="BA33" s="1041"/>
      <c r="BB33" s="1041"/>
      <c r="BC33" s="1041"/>
      <c r="BD33" s="1041"/>
      <c r="BE33" s="972" t="s">
        <v>406</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2">
      <c r="A34" s="242">
        <v>7</v>
      </c>
      <c r="B34" s="1030" t="s">
        <v>409</v>
      </c>
      <c r="C34" s="1031"/>
      <c r="D34" s="1031"/>
      <c r="E34" s="1031"/>
      <c r="F34" s="1031"/>
      <c r="G34" s="1031"/>
      <c r="H34" s="1031"/>
      <c r="I34" s="1031"/>
      <c r="J34" s="1031"/>
      <c r="K34" s="1031"/>
      <c r="L34" s="1031"/>
      <c r="M34" s="1031"/>
      <c r="N34" s="1031"/>
      <c r="O34" s="1031"/>
      <c r="P34" s="1032"/>
      <c r="Q34" s="1038">
        <v>178</v>
      </c>
      <c r="R34" s="1039"/>
      <c r="S34" s="1039"/>
      <c r="T34" s="1039"/>
      <c r="U34" s="1039"/>
      <c r="V34" s="1039">
        <v>78</v>
      </c>
      <c r="W34" s="1039"/>
      <c r="X34" s="1039"/>
      <c r="Y34" s="1039"/>
      <c r="Z34" s="1039"/>
      <c r="AA34" s="1039">
        <v>101</v>
      </c>
      <c r="AB34" s="1039"/>
      <c r="AC34" s="1039"/>
      <c r="AD34" s="1039"/>
      <c r="AE34" s="1040"/>
      <c r="AF34" s="1035">
        <v>80</v>
      </c>
      <c r="AG34" s="1036"/>
      <c r="AH34" s="1036"/>
      <c r="AI34" s="1036"/>
      <c r="AJ34" s="1037"/>
      <c r="AK34" s="980">
        <v>0</v>
      </c>
      <c r="AL34" s="971"/>
      <c r="AM34" s="971"/>
      <c r="AN34" s="971"/>
      <c r="AO34" s="971"/>
      <c r="AP34" s="971">
        <v>0</v>
      </c>
      <c r="AQ34" s="971"/>
      <c r="AR34" s="971"/>
      <c r="AS34" s="971"/>
      <c r="AT34" s="971"/>
      <c r="AU34" s="971">
        <v>0</v>
      </c>
      <c r="AV34" s="971"/>
      <c r="AW34" s="971"/>
      <c r="AX34" s="971"/>
      <c r="AY34" s="971"/>
      <c r="AZ34" s="1041">
        <v>0</v>
      </c>
      <c r="BA34" s="1041"/>
      <c r="BB34" s="1041"/>
      <c r="BC34" s="1041"/>
      <c r="BD34" s="1041"/>
      <c r="BE34" s="972" t="s">
        <v>410</v>
      </c>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411</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5">
      <c r="A63" s="240" t="s">
        <v>390</v>
      </c>
      <c r="B63" s="937" t="s">
        <v>412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4217</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413</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2">
      <c r="A66" s="1003" t="s">
        <v>415</v>
      </c>
      <c r="B66" s="1004"/>
      <c r="C66" s="1004"/>
      <c r="D66" s="1004"/>
      <c r="E66" s="1004"/>
      <c r="F66" s="1004"/>
      <c r="G66" s="1004"/>
      <c r="H66" s="1004"/>
      <c r="I66" s="1004"/>
      <c r="J66" s="1004"/>
      <c r="K66" s="1004"/>
      <c r="L66" s="1004"/>
      <c r="M66" s="1004"/>
      <c r="N66" s="1004"/>
      <c r="O66" s="1004"/>
      <c r="P66" s="1005"/>
      <c r="Q66" s="989" t="s">
        <v>416</v>
      </c>
      <c r="R66" s="990"/>
      <c r="S66" s="990"/>
      <c r="T66" s="990"/>
      <c r="U66" s="991"/>
      <c r="V66" s="989" t="s">
        <v>417</v>
      </c>
      <c r="W66" s="990"/>
      <c r="X66" s="990"/>
      <c r="Y66" s="990"/>
      <c r="Z66" s="991"/>
      <c r="AA66" s="989" t="s">
        <v>418</v>
      </c>
      <c r="AB66" s="990"/>
      <c r="AC66" s="990"/>
      <c r="AD66" s="990"/>
      <c r="AE66" s="991"/>
      <c r="AF66" s="1009" t="s">
        <v>419</v>
      </c>
      <c r="AG66" s="1010"/>
      <c r="AH66" s="1010"/>
      <c r="AI66" s="1010"/>
      <c r="AJ66" s="1011"/>
      <c r="AK66" s="989" t="s">
        <v>398</v>
      </c>
      <c r="AL66" s="1004"/>
      <c r="AM66" s="1004"/>
      <c r="AN66" s="1004"/>
      <c r="AO66" s="1005"/>
      <c r="AP66" s="989" t="s">
        <v>420</v>
      </c>
      <c r="AQ66" s="990"/>
      <c r="AR66" s="990"/>
      <c r="AS66" s="990"/>
      <c r="AT66" s="991"/>
      <c r="AU66" s="989" t="s">
        <v>421</v>
      </c>
      <c r="AV66" s="990"/>
      <c r="AW66" s="990"/>
      <c r="AX66" s="990"/>
      <c r="AY66" s="991"/>
      <c r="AZ66" s="989" t="s">
        <v>377</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577</v>
      </c>
      <c r="C68" s="986"/>
      <c r="D68" s="986"/>
      <c r="E68" s="986"/>
      <c r="F68" s="986"/>
      <c r="G68" s="986"/>
      <c r="H68" s="986"/>
      <c r="I68" s="986"/>
      <c r="J68" s="986"/>
      <c r="K68" s="986"/>
      <c r="L68" s="986"/>
      <c r="M68" s="986"/>
      <c r="N68" s="986"/>
      <c r="O68" s="986"/>
      <c r="P68" s="987"/>
      <c r="Q68" s="988">
        <v>11899</v>
      </c>
      <c r="R68" s="982"/>
      <c r="S68" s="982"/>
      <c r="T68" s="982"/>
      <c r="U68" s="982"/>
      <c r="V68" s="982">
        <v>10876</v>
      </c>
      <c r="W68" s="982"/>
      <c r="X68" s="982"/>
      <c r="Y68" s="982"/>
      <c r="Z68" s="982"/>
      <c r="AA68" s="982">
        <v>1023</v>
      </c>
      <c r="AB68" s="982"/>
      <c r="AC68" s="982"/>
      <c r="AD68" s="982"/>
      <c r="AE68" s="982"/>
      <c r="AF68" s="982">
        <v>1023</v>
      </c>
      <c r="AG68" s="982"/>
      <c r="AH68" s="982"/>
      <c r="AI68" s="982"/>
      <c r="AJ68" s="982"/>
      <c r="AK68" s="982">
        <v>0</v>
      </c>
      <c r="AL68" s="982"/>
      <c r="AM68" s="982"/>
      <c r="AN68" s="982"/>
      <c r="AO68" s="982"/>
      <c r="AP68" s="982">
        <v>0</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578</v>
      </c>
      <c r="C69" s="975"/>
      <c r="D69" s="975"/>
      <c r="E69" s="975"/>
      <c r="F69" s="975"/>
      <c r="G69" s="975"/>
      <c r="H69" s="975"/>
      <c r="I69" s="975"/>
      <c r="J69" s="975"/>
      <c r="K69" s="975"/>
      <c r="L69" s="975"/>
      <c r="M69" s="975"/>
      <c r="N69" s="975"/>
      <c r="O69" s="975"/>
      <c r="P69" s="976"/>
      <c r="Q69" s="977">
        <v>561</v>
      </c>
      <c r="R69" s="971"/>
      <c r="S69" s="971"/>
      <c r="T69" s="971"/>
      <c r="U69" s="971"/>
      <c r="V69" s="971">
        <v>328</v>
      </c>
      <c r="W69" s="971"/>
      <c r="X69" s="971"/>
      <c r="Y69" s="971"/>
      <c r="Z69" s="971"/>
      <c r="AA69" s="971">
        <v>232</v>
      </c>
      <c r="AB69" s="971"/>
      <c r="AC69" s="971"/>
      <c r="AD69" s="971"/>
      <c r="AE69" s="971"/>
      <c r="AF69" s="971">
        <v>232</v>
      </c>
      <c r="AG69" s="971"/>
      <c r="AH69" s="971"/>
      <c r="AI69" s="971"/>
      <c r="AJ69" s="971"/>
      <c r="AK69" s="971">
        <v>0</v>
      </c>
      <c r="AL69" s="971"/>
      <c r="AM69" s="971"/>
      <c r="AN69" s="971"/>
      <c r="AO69" s="971"/>
      <c r="AP69" s="971">
        <v>0</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579</v>
      </c>
      <c r="C70" s="975"/>
      <c r="D70" s="975"/>
      <c r="E70" s="975"/>
      <c r="F70" s="975"/>
      <c r="G70" s="975"/>
      <c r="H70" s="975"/>
      <c r="I70" s="975"/>
      <c r="J70" s="975"/>
      <c r="K70" s="975"/>
      <c r="L70" s="975"/>
      <c r="M70" s="975"/>
      <c r="N70" s="975"/>
      <c r="O70" s="975"/>
      <c r="P70" s="976"/>
      <c r="Q70" s="977">
        <v>843822</v>
      </c>
      <c r="R70" s="971"/>
      <c r="S70" s="971"/>
      <c r="T70" s="971"/>
      <c r="U70" s="971"/>
      <c r="V70" s="971">
        <v>825694</v>
      </c>
      <c r="W70" s="971"/>
      <c r="X70" s="971"/>
      <c r="Y70" s="971"/>
      <c r="Z70" s="971"/>
      <c r="AA70" s="971">
        <v>18128</v>
      </c>
      <c r="AB70" s="971"/>
      <c r="AC70" s="971"/>
      <c r="AD70" s="971"/>
      <c r="AE70" s="971"/>
      <c r="AF70" s="971">
        <v>18128</v>
      </c>
      <c r="AG70" s="971"/>
      <c r="AH70" s="971"/>
      <c r="AI70" s="971"/>
      <c r="AJ70" s="971"/>
      <c r="AK70" s="971">
        <v>9864</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580</v>
      </c>
      <c r="C71" s="975"/>
      <c r="D71" s="975"/>
      <c r="E71" s="975"/>
      <c r="F71" s="975"/>
      <c r="G71" s="975"/>
      <c r="H71" s="975"/>
      <c r="I71" s="975"/>
      <c r="J71" s="975"/>
      <c r="K71" s="975"/>
      <c r="L71" s="975"/>
      <c r="M71" s="975"/>
      <c r="N71" s="975"/>
      <c r="O71" s="975"/>
      <c r="P71" s="976"/>
      <c r="Q71" s="977">
        <v>2394</v>
      </c>
      <c r="R71" s="971"/>
      <c r="S71" s="971"/>
      <c r="T71" s="971"/>
      <c r="U71" s="971"/>
      <c r="V71" s="971">
        <v>2367</v>
      </c>
      <c r="W71" s="971"/>
      <c r="X71" s="971"/>
      <c r="Y71" s="971"/>
      <c r="Z71" s="971"/>
      <c r="AA71" s="971">
        <v>27</v>
      </c>
      <c r="AB71" s="971"/>
      <c r="AC71" s="971"/>
      <c r="AD71" s="971"/>
      <c r="AE71" s="971"/>
      <c r="AF71" s="971">
        <v>27</v>
      </c>
      <c r="AG71" s="971"/>
      <c r="AH71" s="971"/>
      <c r="AI71" s="971"/>
      <c r="AJ71" s="971"/>
      <c r="AK71" s="971">
        <v>0</v>
      </c>
      <c r="AL71" s="971"/>
      <c r="AM71" s="971"/>
      <c r="AN71" s="971"/>
      <c r="AO71" s="971"/>
      <c r="AP71" s="971">
        <v>253</v>
      </c>
      <c r="AQ71" s="971"/>
      <c r="AR71" s="971"/>
      <c r="AS71" s="971"/>
      <c r="AT71" s="971"/>
      <c r="AU71" s="971">
        <v>33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581</v>
      </c>
      <c r="C72" s="975"/>
      <c r="D72" s="975"/>
      <c r="E72" s="975"/>
      <c r="F72" s="975"/>
      <c r="G72" s="975"/>
      <c r="H72" s="975"/>
      <c r="I72" s="975"/>
      <c r="J72" s="975"/>
      <c r="K72" s="975"/>
      <c r="L72" s="975"/>
      <c r="M72" s="975"/>
      <c r="N72" s="975"/>
      <c r="O72" s="975"/>
      <c r="P72" s="976"/>
      <c r="Q72" s="977">
        <v>146</v>
      </c>
      <c r="R72" s="971"/>
      <c r="S72" s="971"/>
      <c r="T72" s="971"/>
      <c r="U72" s="971"/>
      <c r="V72" s="971">
        <v>137</v>
      </c>
      <c r="W72" s="971"/>
      <c r="X72" s="971"/>
      <c r="Y72" s="971"/>
      <c r="Z72" s="971"/>
      <c r="AA72" s="971">
        <v>9</v>
      </c>
      <c r="AB72" s="971"/>
      <c r="AC72" s="971"/>
      <c r="AD72" s="971"/>
      <c r="AE72" s="971"/>
      <c r="AF72" s="971">
        <v>9</v>
      </c>
      <c r="AG72" s="971"/>
      <c r="AH72" s="971"/>
      <c r="AI72" s="971"/>
      <c r="AJ72" s="971"/>
      <c r="AK72" s="971">
        <v>0</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582</v>
      </c>
      <c r="C73" s="975"/>
      <c r="D73" s="975"/>
      <c r="E73" s="975"/>
      <c r="F73" s="975"/>
      <c r="G73" s="975"/>
      <c r="H73" s="975"/>
      <c r="I73" s="975"/>
      <c r="J73" s="975"/>
      <c r="K73" s="975"/>
      <c r="L73" s="975"/>
      <c r="M73" s="975"/>
      <c r="N73" s="975"/>
      <c r="O73" s="975"/>
      <c r="P73" s="976"/>
      <c r="Q73" s="977">
        <v>122</v>
      </c>
      <c r="R73" s="971"/>
      <c r="S73" s="971"/>
      <c r="T73" s="971"/>
      <c r="U73" s="971"/>
      <c r="V73" s="971">
        <v>109</v>
      </c>
      <c r="W73" s="971"/>
      <c r="X73" s="971"/>
      <c r="Y73" s="971"/>
      <c r="Z73" s="971"/>
      <c r="AA73" s="971">
        <v>13</v>
      </c>
      <c r="AB73" s="971"/>
      <c r="AC73" s="971"/>
      <c r="AD73" s="971"/>
      <c r="AE73" s="971"/>
      <c r="AF73" s="971">
        <v>13</v>
      </c>
      <c r="AG73" s="971"/>
      <c r="AH73" s="971"/>
      <c r="AI73" s="971"/>
      <c r="AJ73" s="971"/>
      <c r="AK73" s="971">
        <v>0</v>
      </c>
      <c r="AL73" s="971"/>
      <c r="AM73" s="971"/>
      <c r="AN73" s="971"/>
      <c r="AO73" s="971"/>
      <c r="AP73" s="971">
        <v>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583</v>
      </c>
      <c r="C74" s="975"/>
      <c r="D74" s="975"/>
      <c r="E74" s="975"/>
      <c r="F74" s="975"/>
      <c r="G74" s="975"/>
      <c r="H74" s="975"/>
      <c r="I74" s="975"/>
      <c r="J74" s="975"/>
      <c r="K74" s="975"/>
      <c r="L74" s="975"/>
      <c r="M74" s="975"/>
      <c r="N74" s="975"/>
      <c r="O74" s="975"/>
      <c r="P74" s="976"/>
      <c r="Q74" s="977">
        <v>697</v>
      </c>
      <c r="R74" s="971"/>
      <c r="S74" s="971"/>
      <c r="T74" s="971"/>
      <c r="U74" s="971"/>
      <c r="V74" s="971">
        <v>677</v>
      </c>
      <c r="W74" s="971"/>
      <c r="X74" s="971"/>
      <c r="Y74" s="971"/>
      <c r="Z74" s="971"/>
      <c r="AA74" s="971">
        <v>20</v>
      </c>
      <c r="AB74" s="971"/>
      <c r="AC74" s="971"/>
      <c r="AD74" s="971"/>
      <c r="AE74" s="971"/>
      <c r="AF74" s="971">
        <v>20</v>
      </c>
      <c r="AG74" s="971"/>
      <c r="AH74" s="971"/>
      <c r="AI74" s="971"/>
      <c r="AJ74" s="971"/>
      <c r="AK74" s="971">
        <v>0</v>
      </c>
      <c r="AL74" s="971"/>
      <c r="AM74" s="971"/>
      <c r="AN74" s="971"/>
      <c r="AO74" s="971"/>
      <c r="AP74" s="971">
        <v>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390</v>
      </c>
      <c r="B88" s="937" t="s">
        <v>422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423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431</v>
      </c>
      <c r="AB109" s="896"/>
      <c r="AC109" s="896"/>
      <c r="AD109" s="896"/>
      <c r="AE109" s="897"/>
      <c r="AF109" s="898" t="s">
        <v>432</v>
      </c>
      <c r="AG109" s="896"/>
      <c r="AH109" s="896"/>
      <c r="AI109" s="896"/>
      <c r="AJ109" s="897"/>
      <c r="AK109" s="898" t="s">
        <v>307</v>
      </c>
      <c r="AL109" s="896"/>
      <c r="AM109" s="896"/>
      <c r="AN109" s="896"/>
      <c r="AO109" s="897"/>
      <c r="AP109" s="898" t="s">
        <v>433</v>
      </c>
      <c r="AQ109" s="896"/>
      <c r="AR109" s="896"/>
      <c r="AS109" s="896"/>
      <c r="AT109" s="929"/>
      <c r="AU109" s="89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431</v>
      </c>
      <c r="BR109" s="896"/>
      <c r="BS109" s="896"/>
      <c r="BT109" s="896"/>
      <c r="BU109" s="897"/>
      <c r="BV109" s="898" t="s">
        <v>432</v>
      </c>
      <c r="BW109" s="896"/>
      <c r="BX109" s="896"/>
      <c r="BY109" s="896"/>
      <c r="BZ109" s="897"/>
      <c r="CA109" s="898" t="s">
        <v>307</v>
      </c>
      <c r="CB109" s="896"/>
      <c r="CC109" s="896"/>
      <c r="CD109" s="896"/>
      <c r="CE109" s="897"/>
      <c r="CF109" s="936" t="s">
        <v>433</v>
      </c>
      <c r="CG109" s="936"/>
      <c r="CH109" s="936"/>
      <c r="CI109" s="936"/>
      <c r="CJ109" s="936"/>
      <c r="CK109" s="898"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431</v>
      </c>
      <c r="DH109" s="896"/>
      <c r="DI109" s="896"/>
      <c r="DJ109" s="896"/>
      <c r="DK109" s="897"/>
      <c r="DL109" s="898" t="s">
        <v>432</v>
      </c>
      <c r="DM109" s="896"/>
      <c r="DN109" s="896"/>
      <c r="DO109" s="896"/>
      <c r="DP109" s="897"/>
      <c r="DQ109" s="898" t="s">
        <v>307</v>
      </c>
      <c r="DR109" s="896"/>
      <c r="DS109" s="896"/>
      <c r="DT109" s="896"/>
      <c r="DU109" s="897"/>
      <c r="DV109" s="898" t="s">
        <v>433</v>
      </c>
      <c r="DW109" s="896"/>
      <c r="DX109" s="896"/>
      <c r="DY109" s="896"/>
      <c r="DZ109" s="929"/>
    </row>
    <row r="110" spans="1:131" s="230" customFormat="1" ht="26.25" customHeight="1" x14ac:dyDescent="0.2">
      <c r="A110" s="807" t="s">
        <v>435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1834875</v>
      </c>
      <c r="AB110" s="889"/>
      <c r="AC110" s="889"/>
      <c r="AD110" s="889"/>
      <c r="AE110" s="890"/>
      <c r="AF110" s="891">
        <v>1921711</v>
      </c>
      <c r="AG110" s="889"/>
      <c r="AH110" s="889"/>
      <c r="AI110" s="889"/>
      <c r="AJ110" s="890"/>
      <c r="AK110" s="891">
        <v>1996106</v>
      </c>
      <c r="AL110" s="889"/>
      <c r="AM110" s="889"/>
      <c r="AN110" s="889"/>
      <c r="AO110" s="890"/>
      <c r="AP110" s="892">
        <v>19.3</v>
      </c>
      <c r="AQ110" s="893"/>
      <c r="AR110" s="893"/>
      <c r="AS110" s="893"/>
      <c r="AT110" s="894"/>
      <c r="AU110" s="930" t="s">
        <v>75</v>
      </c>
      <c r="AV110" s="931"/>
      <c r="AW110" s="931"/>
      <c r="AX110" s="931"/>
      <c r="AY110" s="931"/>
      <c r="AZ110" s="840" t="s">
        <v>436</v>
      </c>
      <c r="BA110" s="808"/>
      <c r="BB110" s="808"/>
      <c r="BC110" s="808"/>
      <c r="BD110" s="808"/>
      <c r="BE110" s="808"/>
      <c r="BF110" s="808"/>
      <c r="BG110" s="808"/>
      <c r="BH110" s="808"/>
      <c r="BI110" s="808"/>
      <c r="BJ110" s="808"/>
      <c r="BK110" s="808"/>
      <c r="BL110" s="808"/>
      <c r="BM110" s="808"/>
      <c r="BN110" s="808"/>
      <c r="BO110" s="808"/>
      <c r="BP110" s="809"/>
      <c r="BQ110" s="841">
        <v>20187945</v>
      </c>
      <c r="BR110" s="825"/>
      <c r="BS110" s="825"/>
      <c r="BT110" s="825"/>
      <c r="BU110" s="825"/>
      <c r="BV110" s="825">
        <v>19692890</v>
      </c>
      <c r="BW110" s="825"/>
      <c r="BX110" s="825"/>
      <c r="BY110" s="825"/>
      <c r="BZ110" s="825"/>
      <c r="CA110" s="825">
        <v>18573526</v>
      </c>
      <c r="CB110" s="825"/>
      <c r="CC110" s="825"/>
      <c r="CD110" s="825"/>
      <c r="CE110" s="825"/>
      <c r="CF110" s="863">
        <v>179.2</v>
      </c>
      <c r="CG110" s="864"/>
      <c r="CH110" s="864"/>
      <c r="CI110" s="864"/>
      <c r="CJ110" s="864"/>
      <c r="CK110" s="926" t="s">
        <v>437</v>
      </c>
      <c r="CL110" s="883"/>
      <c r="CM110" s="840" t="s">
        <v>438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413</v>
      </c>
      <c r="DH110" s="825"/>
      <c r="DI110" s="825"/>
      <c r="DJ110" s="825"/>
      <c r="DK110" s="825"/>
      <c r="DL110" s="825" t="s">
        <v>234</v>
      </c>
      <c r="DM110" s="825"/>
      <c r="DN110" s="825"/>
      <c r="DO110" s="825"/>
      <c r="DP110" s="825"/>
      <c r="DQ110" s="825" t="s">
        <v>234</v>
      </c>
      <c r="DR110" s="825"/>
      <c r="DS110" s="825"/>
      <c r="DT110" s="825"/>
      <c r="DU110" s="825"/>
      <c r="DV110" s="826" t="s">
        <v>234</v>
      </c>
      <c r="DW110" s="826"/>
      <c r="DX110" s="826"/>
      <c r="DY110" s="826"/>
      <c r="DZ110" s="827"/>
    </row>
    <row r="111" spans="1:131" s="230" customFormat="1" ht="26.25" customHeight="1" x14ac:dyDescent="0.2">
      <c r="A111" s="774" t="s">
        <v>439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234</v>
      </c>
      <c r="AB111" s="913"/>
      <c r="AC111" s="913"/>
      <c r="AD111" s="913"/>
      <c r="AE111" s="914"/>
      <c r="AF111" s="915" t="s">
        <v>234</v>
      </c>
      <c r="AG111" s="913"/>
      <c r="AH111" s="913"/>
      <c r="AI111" s="913"/>
      <c r="AJ111" s="914"/>
      <c r="AK111" s="915" t="s">
        <v>234</v>
      </c>
      <c r="AL111" s="913"/>
      <c r="AM111" s="913"/>
      <c r="AN111" s="913"/>
      <c r="AO111" s="914"/>
      <c r="AP111" s="916" t="s">
        <v>234</v>
      </c>
      <c r="AQ111" s="917"/>
      <c r="AR111" s="917"/>
      <c r="AS111" s="917"/>
      <c r="AT111" s="918"/>
      <c r="AU111" s="932"/>
      <c r="AV111" s="933"/>
      <c r="AW111" s="933"/>
      <c r="AX111" s="933"/>
      <c r="AY111" s="933"/>
      <c r="AZ111" s="815" t="s">
        <v>440</v>
      </c>
      <c r="BA111" s="752"/>
      <c r="BB111" s="752"/>
      <c r="BC111" s="752"/>
      <c r="BD111" s="752"/>
      <c r="BE111" s="752"/>
      <c r="BF111" s="752"/>
      <c r="BG111" s="752"/>
      <c r="BH111" s="752"/>
      <c r="BI111" s="752"/>
      <c r="BJ111" s="752"/>
      <c r="BK111" s="752"/>
      <c r="BL111" s="752"/>
      <c r="BM111" s="752"/>
      <c r="BN111" s="752"/>
      <c r="BO111" s="752"/>
      <c r="BP111" s="753"/>
      <c r="BQ111" s="816">
        <v>488000</v>
      </c>
      <c r="BR111" s="817"/>
      <c r="BS111" s="817"/>
      <c r="BT111" s="817"/>
      <c r="BU111" s="817"/>
      <c r="BV111" s="817" t="s">
        <v>234</v>
      </c>
      <c r="BW111" s="817"/>
      <c r="BX111" s="817"/>
      <c r="BY111" s="817"/>
      <c r="BZ111" s="817"/>
      <c r="CA111" s="817" t="s">
        <v>234</v>
      </c>
      <c r="CB111" s="817"/>
      <c r="CC111" s="817"/>
      <c r="CD111" s="817"/>
      <c r="CE111" s="817"/>
      <c r="CF111" s="872" t="s">
        <v>413</v>
      </c>
      <c r="CG111" s="873"/>
      <c r="CH111" s="873"/>
      <c r="CI111" s="873"/>
      <c r="CJ111" s="873"/>
      <c r="CK111" s="927"/>
      <c r="CL111" s="885"/>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234</v>
      </c>
      <c r="DH111" s="817"/>
      <c r="DI111" s="817"/>
      <c r="DJ111" s="817"/>
      <c r="DK111" s="817"/>
      <c r="DL111" s="817" t="s">
        <v>413</v>
      </c>
      <c r="DM111" s="817"/>
      <c r="DN111" s="817"/>
      <c r="DO111" s="817"/>
      <c r="DP111" s="817"/>
      <c r="DQ111" s="817" t="s">
        <v>413</v>
      </c>
      <c r="DR111" s="817"/>
      <c r="DS111" s="817"/>
      <c r="DT111" s="817"/>
      <c r="DU111" s="817"/>
      <c r="DV111" s="794" t="s">
        <v>234</v>
      </c>
      <c r="DW111" s="794"/>
      <c r="DX111" s="794"/>
      <c r="DY111" s="794"/>
      <c r="DZ111" s="795"/>
    </row>
    <row r="112" spans="1:131" s="230" customFormat="1" ht="26.25" customHeight="1" x14ac:dyDescent="0.2">
      <c r="A112" s="919" t="s">
        <v>442</v>
      </c>
      <c r="B112" s="920"/>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234</v>
      </c>
      <c r="AB112" s="780"/>
      <c r="AC112" s="780"/>
      <c r="AD112" s="780"/>
      <c r="AE112" s="781"/>
      <c r="AF112" s="782" t="s">
        <v>234</v>
      </c>
      <c r="AG112" s="780"/>
      <c r="AH112" s="780"/>
      <c r="AI112" s="780"/>
      <c r="AJ112" s="781"/>
      <c r="AK112" s="782" t="s">
        <v>234</v>
      </c>
      <c r="AL112" s="780"/>
      <c r="AM112" s="780"/>
      <c r="AN112" s="780"/>
      <c r="AO112" s="781"/>
      <c r="AP112" s="821" t="s">
        <v>234</v>
      </c>
      <c r="AQ112" s="822"/>
      <c r="AR112" s="822"/>
      <c r="AS112" s="822"/>
      <c r="AT112" s="823"/>
      <c r="AU112" s="932"/>
      <c r="AV112" s="933"/>
      <c r="AW112" s="933"/>
      <c r="AX112" s="933"/>
      <c r="AY112" s="933"/>
      <c r="AZ112" s="815" t="s">
        <v>444</v>
      </c>
      <c r="BA112" s="752"/>
      <c r="BB112" s="752"/>
      <c r="BC112" s="752"/>
      <c r="BD112" s="752"/>
      <c r="BE112" s="752"/>
      <c r="BF112" s="752"/>
      <c r="BG112" s="752"/>
      <c r="BH112" s="752"/>
      <c r="BI112" s="752"/>
      <c r="BJ112" s="752"/>
      <c r="BK112" s="752"/>
      <c r="BL112" s="752"/>
      <c r="BM112" s="752"/>
      <c r="BN112" s="752"/>
      <c r="BO112" s="752"/>
      <c r="BP112" s="753"/>
      <c r="BQ112" s="816">
        <v>12122148</v>
      </c>
      <c r="BR112" s="817"/>
      <c r="BS112" s="817"/>
      <c r="BT112" s="817"/>
      <c r="BU112" s="817"/>
      <c r="BV112" s="817">
        <v>11303533</v>
      </c>
      <c r="BW112" s="817"/>
      <c r="BX112" s="817"/>
      <c r="BY112" s="817"/>
      <c r="BZ112" s="817"/>
      <c r="CA112" s="817">
        <v>10591602</v>
      </c>
      <c r="CB112" s="817"/>
      <c r="CC112" s="817"/>
      <c r="CD112" s="817"/>
      <c r="CE112" s="817"/>
      <c r="CF112" s="872">
        <v>102.2</v>
      </c>
      <c r="CG112" s="873"/>
      <c r="CH112" s="873"/>
      <c r="CI112" s="873"/>
      <c r="CJ112" s="873"/>
      <c r="CK112" s="927"/>
      <c r="CL112" s="885"/>
      <c r="CM112" s="815"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234</v>
      </c>
      <c r="DH112" s="817"/>
      <c r="DI112" s="817"/>
      <c r="DJ112" s="817"/>
      <c r="DK112" s="817"/>
      <c r="DL112" s="817" t="s">
        <v>234</v>
      </c>
      <c r="DM112" s="817"/>
      <c r="DN112" s="817"/>
      <c r="DO112" s="817"/>
      <c r="DP112" s="817"/>
      <c r="DQ112" s="817" t="s">
        <v>234</v>
      </c>
      <c r="DR112" s="817"/>
      <c r="DS112" s="817"/>
      <c r="DT112" s="817"/>
      <c r="DU112" s="817"/>
      <c r="DV112" s="794" t="s">
        <v>234</v>
      </c>
      <c r="DW112" s="794"/>
      <c r="DX112" s="794"/>
      <c r="DY112" s="794"/>
      <c r="DZ112" s="795"/>
    </row>
    <row r="113" spans="1:130" s="230" customFormat="1" ht="26.25" customHeight="1" x14ac:dyDescent="0.2">
      <c r="A113" s="921"/>
      <c r="B113" s="922"/>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958481</v>
      </c>
      <c r="AB113" s="913"/>
      <c r="AC113" s="913"/>
      <c r="AD113" s="913"/>
      <c r="AE113" s="914"/>
      <c r="AF113" s="915">
        <v>947314</v>
      </c>
      <c r="AG113" s="913"/>
      <c r="AH113" s="913"/>
      <c r="AI113" s="913"/>
      <c r="AJ113" s="914"/>
      <c r="AK113" s="915">
        <v>942058</v>
      </c>
      <c r="AL113" s="913"/>
      <c r="AM113" s="913"/>
      <c r="AN113" s="913"/>
      <c r="AO113" s="914"/>
      <c r="AP113" s="916">
        <v>9.1</v>
      </c>
      <c r="AQ113" s="917"/>
      <c r="AR113" s="917"/>
      <c r="AS113" s="917"/>
      <c r="AT113" s="918"/>
      <c r="AU113" s="932"/>
      <c r="AV113" s="933"/>
      <c r="AW113" s="933"/>
      <c r="AX113" s="933"/>
      <c r="AY113" s="933"/>
      <c r="AZ113" s="815" t="s">
        <v>447</v>
      </c>
      <c r="BA113" s="752"/>
      <c r="BB113" s="752"/>
      <c r="BC113" s="752"/>
      <c r="BD113" s="752"/>
      <c r="BE113" s="752"/>
      <c r="BF113" s="752"/>
      <c r="BG113" s="752"/>
      <c r="BH113" s="752"/>
      <c r="BI113" s="752"/>
      <c r="BJ113" s="752"/>
      <c r="BK113" s="752"/>
      <c r="BL113" s="752"/>
      <c r="BM113" s="752"/>
      <c r="BN113" s="752"/>
      <c r="BO113" s="752"/>
      <c r="BP113" s="753"/>
      <c r="BQ113" s="816">
        <v>66003</v>
      </c>
      <c r="BR113" s="817"/>
      <c r="BS113" s="817"/>
      <c r="BT113" s="817"/>
      <c r="BU113" s="817"/>
      <c r="BV113" s="817">
        <v>46415</v>
      </c>
      <c r="BW113" s="817"/>
      <c r="BX113" s="817"/>
      <c r="BY113" s="817"/>
      <c r="BZ113" s="817"/>
      <c r="CA113" s="817">
        <v>32933</v>
      </c>
      <c r="CB113" s="817"/>
      <c r="CC113" s="817"/>
      <c r="CD113" s="817"/>
      <c r="CE113" s="817"/>
      <c r="CF113" s="872">
        <v>0.3</v>
      </c>
      <c r="CG113" s="873"/>
      <c r="CH113" s="873"/>
      <c r="CI113" s="873"/>
      <c r="CJ113" s="873"/>
      <c r="CK113" s="927"/>
      <c r="CL113" s="885"/>
      <c r="CM113" s="815"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234</v>
      </c>
      <c r="DH113" s="780"/>
      <c r="DI113" s="780"/>
      <c r="DJ113" s="780"/>
      <c r="DK113" s="781"/>
      <c r="DL113" s="782" t="s">
        <v>413</v>
      </c>
      <c r="DM113" s="780"/>
      <c r="DN113" s="780"/>
      <c r="DO113" s="780"/>
      <c r="DP113" s="781"/>
      <c r="DQ113" s="782" t="s">
        <v>234</v>
      </c>
      <c r="DR113" s="780"/>
      <c r="DS113" s="780"/>
      <c r="DT113" s="780"/>
      <c r="DU113" s="781"/>
      <c r="DV113" s="821" t="s">
        <v>413</v>
      </c>
      <c r="DW113" s="822"/>
      <c r="DX113" s="822"/>
      <c r="DY113" s="822"/>
      <c r="DZ113" s="823"/>
    </row>
    <row r="114" spans="1:130" s="230" customFormat="1" ht="26.25" customHeight="1" x14ac:dyDescent="0.2">
      <c r="A114" s="921"/>
      <c r="B114" s="922"/>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56874</v>
      </c>
      <c r="AB114" s="780"/>
      <c r="AC114" s="780"/>
      <c r="AD114" s="780"/>
      <c r="AE114" s="781"/>
      <c r="AF114" s="782">
        <v>57211</v>
      </c>
      <c r="AG114" s="780"/>
      <c r="AH114" s="780"/>
      <c r="AI114" s="780"/>
      <c r="AJ114" s="781"/>
      <c r="AK114" s="782">
        <v>40069</v>
      </c>
      <c r="AL114" s="780"/>
      <c r="AM114" s="780"/>
      <c r="AN114" s="780"/>
      <c r="AO114" s="781"/>
      <c r="AP114" s="821">
        <v>0.4</v>
      </c>
      <c r="AQ114" s="822"/>
      <c r="AR114" s="822"/>
      <c r="AS114" s="822"/>
      <c r="AT114" s="823"/>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1494752</v>
      </c>
      <c r="BR114" s="817"/>
      <c r="BS114" s="817"/>
      <c r="BT114" s="817"/>
      <c r="BU114" s="817"/>
      <c r="BV114" s="817">
        <v>1580460</v>
      </c>
      <c r="BW114" s="817"/>
      <c r="BX114" s="817"/>
      <c r="BY114" s="817"/>
      <c r="BZ114" s="817"/>
      <c r="CA114" s="817">
        <v>1623093</v>
      </c>
      <c r="CB114" s="817"/>
      <c r="CC114" s="817"/>
      <c r="CD114" s="817"/>
      <c r="CE114" s="817"/>
      <c r="CF114" s="872">
        <v>15.7</v>
      </c>
      <c r="CG114" s="873"/>
      <c r="CH114" s="873"/>
      <c r="CI114" s="873"/>
      <c r="CJ114" s="873"/>
      <c r="CK114" s="927"/>
      <c r="CL114" s="885"/>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234</v>
      </c>
      <c r="DH114" s="780"/>
      <c r="DI114" s="780"/>
      <c r="DJ114" s="780"/>
      <c r="DK114" s="781"/>
      <c r="DL114" s="782" t="s">
        <v>234</v>
      </c>
      <c r="DM114" s="780"/>
      <c r="DN114" s="780"/>
      <c r="DO114" s="780"/>
      <c r="DP114" s="781"/>
      <c r="DQ114" s="782" t="s">
        <v>234</v>
      </c>
      <c r="DR114" s="780"/>
      <c r="DS114" s="780"/>
      <c r="DT114" s="780"/>
      <c r="DU114" s="781"/>
      <c r="DV114" s="821" t="s">
        <v>234</v>
      </c>
      <c r="DW114" s="822"/>
      <c r="DX114" s="822"/>
      <c r="DY114" s="822"/>
      <c r="DZ114" s="823"/>
    </row>
    <row r="115" spans="1:130" s="230" customFormat="1" ht="26.25" customHeight="1" x14ac:dyDescent="0.2">
      <c r="A115" s="921"/>
      <c r="B115" s="922"/>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427</v>
      </c>
      <c r="AB115" s="913"/>
      <c r="AC115" s="913"/>
      <c r="AD115" s="913"/>
      <c r="AE115" s="914"/>
      <c r="AF115" s="915" t="s">
        <v>234</v>
      </c>
      <c r="AG115" s="913"/>
      <c r="AH115" s="913"/>
      <c r="AI115" s="913"/>
      <c r="AJ115" s="914"/>
      <c r="AK115" s="915" t="s">
        <v>234</v>
      </c>
      <c r="AL115" s="913"/>
      <c r="AM115" s="913"/>
      <c r="AN115" s="913"/>
      <c r="AO115" s="914"/>
      <c r="AP115" s="916" t="s">
        <v>234</v>
      </c>
      <c r="AQ115" s="917"/>
      <c r="AR115" s="917"/>
      <c r="AS115" s="917"/>
      <c r="AT115" s="918"/>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t="s">
        <v>234</v>
      </c>
      <c r="BR115" s="817"/>
      <c r="BS115" s="817"/>
      <c r="BT115" s="817"/>
      <c r="BU115" s="817"/>
      <c r="BV115" s="817" t="s">
        <v>234</v>
      </c>
      <c r="BW115" s="817"/>
      <c r="BX115" s="817"/>
      <c r="BY115" s="817"/>
      <c r="BZ115" s="817"/>
      <c r="CA115" s="817" t="s">
        <v>234</v>
      </c>
      <c r="CB115" s="817"/>
      <c r="CC115" s="817"/>
      <c r="CD115" s="817"/>
      <c r="CE115" s="817"/>
      <c r="CF115" s="872" t="s">
        <v>234</v>
      </c>
      <c r="CG115" s="873"/>
      <c r="CH115" s="873"/>
      <c r="CI115" s="873"/>
      <c r="CJ115" s="873"/>
      <c r="CK115" s="927"/>
      <c r="CL115" s="885"/>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413</v>
      </c>
      <c r="DH115" s="780"/>
      <c r="DI115" s="780"/>
      <c r="DJ115" s="780"/>
      <c r="DK115" s="781"/>
      <c r="DL115" s="782" t="s">
        <v>234</v>
      </c>
      <c r="DM115" s="780"/>
      <c r="DN115" s="780"/>
      <c r="DO115" s="780"/>
      <c r="DP115" s="781"/>
      <c r="DQ115" s="782" t="s">
        <v>234</v>
      </c>
      <c r="DR115" s="780"/>
      <c r="DS115" s="780"/>
      <c r="DT115" s="780"/>
      <c r="DU115" s="781"/>
      <c r="DV115" s="821" t="s">
        <v>234</v>
      </c>
      <c r="DW115" s="822"/>
      <c r="DX115" s="822"/>
      <c r="DY115" s="822"/>
      <c r="DZ115" s="823"/>
    </row>
    <row r="116" spans="1:130" s="230" customFormat="1" ht="26.25" customHeight="1" x14ac:dyDescent="0.2">
      <c r="A116" s="923"/>
      <c r="B116" s="924"/>
      <c r="C116" s="819" t="s">
        <v>455</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234</v>
      </c>
      <c r="AB116" s="780"/>
      <c r="AC116" s="780"/>
      <c r="AD116" s="780"/>
      <c r="AE116" s="781"/>
      <c r="AF116" s="782" t="s">
        <v>234</v>
      </c>
      <c r="AG116" s="780"/>
      <c r="AH116" s="780"/>
      <c r="AI116" s="780"/>
      <c r="AJ116" s="781"/>
      <c r="AK116" s="782" t="s">
        <v>234</v>
      </c>
      <c r="AL116" s="780"/>
      <c r="AM116" s="780"/>
      <c r="AN116" s="780"/>
      <c r="AO116" s="781"/>
      <c r="AP116" s="821" t="s">
        <v>234</v>
      </c>
      <c r="AQ116" s="822"/>
      <c r="AR116" s="822"/>
      <c r="AS116" s="822"/>
      <c r="AT116" s="823"/>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816" t="s">
        <v>234</v>
      </c>
      <c r="BR116" s="817"/>
      <c r="BS116" s="817"/>
      <c r="BT116" s="817"/>
      <c r="BU116" s="817"/>
      <c r="BV116" s="817" t="s">
        <v>234</v>
      </c>
      <c r="BW116" s="817"/>
      <c r="BX116" s="817"/>
      <c r="BY116" s="817"/>
      <c r="BZ116" s="817"/>
      <c r="CA116" s="817" t="s">
        <v>234</v>
      </c>
      <c r="CB116" s="817"/>
      <c r="CC116" s="817"/>
      <c r="CD116" s="817"/>
      <c r="CE116" s="817"/>
      <c r="CF116" s="872" t="s">
        <v>234</v>
      </c>
      <c r="CG116" s="873"/>
      <c r="CH116" s="873"/>
      <c r="CI116" s="873"/>
      <c r="CJ116" s="873"/>
      <c r="CK116" s="927"/>
      <c r="CL116" s="885"/>
      <c r="CM116" s="815"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413</v>
      </c>
      <c r="DH116" s="780"/>
      <c r="DI116" s="780"/>
      <c r="DJ116" s="780"/>
      <c r="DK116" s="781"/>
      <c r="DL116" s="782" t="s">
        <v>413</v>
      </c>
      <c r="DM116" s="780"/>
      <c r="DN116" s="780"/>
      <c r="DO116" s="780"/>
      <c r="DP116" s="781"/>
      <c r="DQ116" s="782" t="s">
        <v>234</v>
      </c>
      <c r="DR116" s="780"/>
      <c r="DS116" s="780"/>
      <c r="DT116" s="780"/>
      <c r="DU116" s="781"/>
      <c r="DV116" s="821" t="s">
        <v>234</v>
      </c>
      <c r="DW116" s="822"/>
      <c r="DX116" s="822"/>
      <c r="DY116" s="822"/>
      <c r="DZ116" s="823"/>
    </row>
    <row r="117" spans="1:130" s="230" customFormat="1" ht="26.25" customHeight="1" x14ac:dyDescent="0.2">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458</v>
      </c>
      <c r="Z117" s="897"/>
      <c r="AA117" s="902">
        <v>2850657</v>
      </c>
      <c r="AB117" s="903"/>
      <c r="AC117" s="903"/>
      <c r="AD117" s="903"/>
      <c r="AE117" s="904"/>
      <c r="AF117" s="905">
        <v>2926236</v>
      </c>
      <c r="AG117" s="903"/>
      <c r="AH117" s="903"/>
      <c r="AI117" s="903"/>
      <c r="AJ117" s="904"/>
      <c r="AK117" s="905">
        <v>2978233</v>
      </c>
      <c r="AL117" s="903"/>
      <c r="AM117" s="903"/>
      <c r="AN117" s="903"/>
      <c r="AO117" s="904"/>
      <c r="AP117" s="906"/>
      <c r="AQ117" s="907"/>
      <c r="AR117" s="907"/>
      <c r="AS117" s="907"/>
      <c r="AT117" s="908"/>
      <c r="AU117" s="932"/>
      <c r="AV117" s="933"/>
      <c r="AW117" s="933"/>
      <c r="AX117" s="933"/>
      <c r="AY117" s="933"/>
      <c r="AZ117" s="860" t="s">
        <v>459</v>
      </c>
      <c r="BA117" s="861"/>
      <c r="BB117" s="861"/>
      <c r="BC117" s="861"/>
      <c r="BD117" s="861"/>
      <c r="BE117" s="861"/>
      <c r="BF117" s="861"/>
      <c r="BG117" s="861"/>
      <c r="BH117" s="861"/>
      <c r="BI117" s="861"/>
      <c r="BJ117" s="861"/>
      <c r="BK117" s="861"/>
      <c r="BL117" s="861"/>
      <c r="BM117" s="861"/>
      <c r="BN117" s="861"/>
      <c r="BO117" s="861"/>
      <c r="BP117" s="862"/>
      <c r="BQ117" s="816" t="s">
        <v>234</v>
      </c>
      <c r="BR117" s="817"/>
      <c r="BS117" s="817"/>
      <c r="BT117" s="817"/>
      <c r="BU117" s="817"/>
      <c r="BV117" s="817" t="s">
        <v>234</v>
      </c>
      <c r="BW117" s="817"/>
      <c r="BX117" s="817"/>
      <c r="BY117" s="817"/>
      <c r="BZ117" s="817"/>
      <c r="CA117" s="817" t="s">
        <v>234</v>
      </c>
      <c r="CB117" s="817"/>
      <c r="CC117" s="817"/>
      <c r="CD117" s="817"/>
      <c r="CE117" s="817"/>
      <c r="CF117" s="872" t="s">
        <v>413</v>
      </c>
      <c r="CG117" s="873"/>
      <c r="CH117" s="873"/>
      <c r="CI117" s="873"/>
      <c r="CJ117" s="873"/>
      <c r="CK117" s="927"/>
      <c r="CL117" s="885"/>
      <c r="CM117" s="815"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v>488000</v>
      </c>
      <c r="DH117" s="780"/>
      <c r="DI117" s="780"/>
      <c r="DJ117" s="780"/>
      <c r="DK117" s="781"/>
      <c r="DL117" s="782" t="s">
        <v>234</v>
      </c>
      <c r="DM117" s="780"/>
      <c r="DN117" s="780"/>
      <c r="DO117" s="780"/>
      <c r="DP117" s="781"/>
      <c r="DQ117" s="782" t="s">
        <v>234</v>
      </c>
      <c r="DR117" s="780"/>
      <c r="DS117" s="780"/>
      <c r="DT117" s="780"/>
      <c r="DU117" s="781"/>
      <c r="DV117" s="821" t="s">
        <v>234</v>
      </c>
      <c r="DW117" s="822"/>
      <c r="DX117" s="822"/>
      <c r="DY117" s="822"/>
      <c r="DZ117" s="823"/>
    </row>
    <row r="118" spans="1:130" s="230" customFormat="1" ht="26.25" customHeight="1" x14ac:dyDescent="0.2">
      <c r="A118" s="89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431</v>
      </c>
      <c r="AB118" s="896"/>
      <c r="AC118" s="896"/>
      <c r="AD118" s="896"/>
      <c r="AE118" s="897"/>
      <c r="AF118" s="898" t="s">
        <v>432</v>
      </c>
      <c r="AG118" s="896"/>
      <c r="AH118" s="896"/>
      <c r="AI118" s="896"/>
      <c r="AJ118" s="897"/>
      <c r="AK118" s="898" t="s">
        <v>307</v>
      </c>
      <c r="AL118" s="896"/>
      <c r="AM118" s="896"/>
      <c r="AN118" s="896"/>
      <c r="AO118" s="897"/>
      <c r="AP118" s="899" t="s">
        <v>433</v>
      </c>
      <c r="AQ118" s="900"/>
      <c r="AR118" s="900"/>
      <c r="AS118" s="900"/>
      <c r="AT118" s="901"/>
      <c r="AU118" s="932"/>
      <c r="AV118" s="933"/>
      <c r="AW118" s="933"/>
      <c r="AX118" s="933"/>
      <c r="AY118" s="933"/>
      <c r="AZ118" s="818" t="s">
        <v>461</v>
      </c>
      <c r="BA118" s="819"/>
      <c r="BB118" s="819"/>
      <c r="BC118" s="819"/>
      <c r="BD118" s="819"/>
      <c r="BE118" s="819"/>
      <c r="BF118" s="819"/>
      <c r="BG118" s="819"/>
      <c r="BH118" s="819"/>
      <c r="BI118" s="819"/>
      <c r="BJ118" s="819"/>
      <c r="BK118" s="819"/>
      <c r="BL118" s="819"/>
      <c r="BM118" s="819"/>
      <c r="BN118" s="819"/>
      <c r="BO118" s="819"/>
      <c r="BP118" s="820"/>
      <c r="BQ118" s="856" t="s">
        <v>234</v>
      </c>
      <c r="BR118" s="857"/>
      <c r="BS118" s="857"/>
      <c r="BT118" s="857"/>
      <c r="BU118" s="857"/>
      <c r="BV118" s="857" t="s">
        <v>234</v>
      </c>
      <c r="BW118" s="857"/>
      <c r="BX118" s="857"/>
      <c r="BY118" s="857"/>
      <c r="BZ118" s="857"/>
      <c r="CA118" s="857" t="s">
        <v>234</v>
      </c>
      <c r="CB118" s="857"/>
      <c r="CC118" s="857"/>
      <c r="CD118" s="857"/>
      <c r="CE118" s="857"/>
      <c r="CF118" s="872" t="s">
        <v>234</v>
      </c>
      <c r="CG118" s="873"/>
      <c r="CH118" s="873"/>
      <c r="CI118" s="873"/>
      <c r="CJ118" s="873"/>
      <c r="CK118" s="927"/>
      <c r="CL118" s="885"/>
      <c r="CM118" s="815"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413</v>
      </c>
      <c r="DH118" s="780"/>
      <c r="DI118" s="780"/>
      <c r="DJ118" s="780"/>
      <c r="DK118" s="781"/>
      <c r="DL118" s="782" t="s">
        <v>234</v>
      </c>
      <c r="DM118" s="780"/>
      <c r="DN118" s="780"/>
      <c r="DO118" s="780"/>
      <c r="DP118" s="781"/>
      <c r="DQ118" s="782" t="s">
        <v>234</v>
      </c>
      <c r="DR118" s="780"/>
      <c r="DS118" s="780"/>
      <c r="DT118" s="780"/>
      <c r="DU118" s="781"/>
      <c r="DV118" s="821" t="s">
        <v>413</v>
      </c>
      <c r="DW118" s="822"/>
      <c r="DX118" s="822"/>
      <c r="DY118" s="822"/>
      <c r="DZ118" s="823"/>
    </row>
    <row r="119" spans="1:130" s="230" customFormat="1" ht="26.25" customHeight="1" x14ac:dyDescent="0.2">
      <c r="A119" s="882" t="s">
        <v>437</v>
      </c>
      <c r="B119" s="883"/>
      <c r="C119" s="840" t="s">
        <v>438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234</v>
      </c>
      <c r="AB119" s="889"/>
      <c r="AC119" s="889"/>
      <c r="AD119" s="889"/>
      <c r="AE119" s="890"/>
      <c r="AF119" s="891" t="s">
        <v>234</v>
      </c>
      <c r="AG119" s="889"/>
      <c r="AH119" s="889"/>
      <c r="AI119" s="889"/>
      <c r="AJ119" s="890"/>
      <c r="AK119" s="891" t="s">
        <v>234</v>
      </c>
      <c r="AL119" s="889"/>
      <c r="AM119" s="889"/>
      <c r="AN119" s="889"/>
      <c r="AO119" s="890"/>
      <c r="AP119" s="892" t="s">
        <v>234</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54" t="s">
        <v>463</v>
      </c>
      <c r="BP119" s="855"/>
      <c r="BQ119" s="856">
        <v>34358848</v>
      </c>
      <c r="BR119" s="857"/>
      <c r="BS119" s="857"/>
      <c r="BT119" s="857"/>
      <c r="BU119" s="857"/>
      <c r="BV119" s="857">
        <v>32623298</v>
      </c>
      <c r="BW119" s="857"/>
      <c r="BX119" s="857"/>
      <c r="BY119" s="857"/>
      <c r="BZ119" s="857"/>
      <c r="CA119" s="857">
        <v>30821154</v>
      </c>
      <c r="CB119" s="857"/>
      <c r="CC119" s="857"/>
      <c r="CD119" s="857"/>
      <c r="CE119" s="857"/>
      <c r="CF119" s="748"/>
      <c r="CG119" s="749"/>
      <c r="CH119" s="749"/>
      <c r="CI119" s="749"/>
      <c r="CJ119" s="853"/>
      <c r="CK119" s="928"/>
      <c r="CL119" s="887"/>
      <c r="CM119" s="818" t="s">
        <v>464</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413</v>
      </c>
      <c r="DH119" s="764"/>
      <c r="DI119" s="764"/>
      <c r="DJ119" s="764"/>
      <c r="DK119" s="765"/>
      <c r="DL119" s="766" t="s">
        <v>234</v>
      </c>
      <c r="DM119" s="764"/>
      <c r="DN119" s="764"/>
      <c r="DO119" s="764"/>
      <c r="DP119" s="765"/>
      <c r="DQ119" s="766" t="s">
        <v>413</v>
      </c>
      <c r="DR119" s="764"/>
      <c r="DS119" s="764"/>
      <c r="DT119" s="764"/>
      <c r="DU119" s="765"/>
      <c r="DV119" s="828" t="s">
        <v>413</v>
      </c>
      <c r="DW119" s="829"/>
      <c r="DX119" s="829"/>
      <c r="DY119" s="829"/>
      <c r="DZ119" s="830"/>
    </row>
    <row r="120" spans="1:130" s="230" customFormat="1" ht="26.25" customHeight="1" x14ac:dyDescent="0.2">
      <c r="A120" s="884"/>
      <c r="B120" s="885"/>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234</v>
      </c>
      <c r="AB120" s="780"/>
      <c r="AC120" s="780"/>
      <c r="AD120" s="780"/>
      <c r="AE120" s="781"/>
      <c r="AF120" s="782" t="s">
        <v>234</v>
      </c>
      <c r="AG120" s="780"/>
      <c r="AH120" s="780"/>
      <c r="AI120" s="780"/>
      <c r="AJ120" s="781"/>
      <c r="AK120" s="782" t="s">
        <v>234</v>
      </c>
      <c r="AL120" s="780"/>
      <c r="AM120" s="780"/>
      <c r="AN120" s="780"/>
      <c r="AO120" s="781"/>
      <c r="AP120" s="821" t="s">
        <v>234</v>
      </c>
      <c r="AQ120" s="822"/>
      <c r="AR120" s="822"/>
      <c r="AS120" s="822"/>
      <c r="AT120" s="823"/>
      <c r="AU120" s="874" t="s">
        <v>465</v>
      </c>
      <c r="AV120" s="875"/>
      <c r="AW120" s="875"/>
      <c r="AX120" s="875"/>
      <c r="AY120" s="876"/>
      <c r="AZ120" s="840" t="s">
        <v>466</v>
      </c>
      <c r="BA120" s="808"/>
      <c r="BB120" s="808"/>
      <c r="BC120" s="808"/>
      <c r="BD120" s="808"/>
      <c r="BE120" s="808"/>
      <c r="BF120" s="808"/>
      <c r="BG120" s="808"/>
      <c r="BH120" s="808"/>
      <c r="BI120" s="808"/>
      <c r="BJ120" s="808"/>
      <c r="BK120" s="808"/>
      <c r="BL120" s="808"/>
      <c r="BM120" s="808"/>
      <c r="BN120" s="808"/>
      <c r="BO120" s="808"/>
      <c r="BP120" s="809"/>
      <c r="BQ120" s="841">
        <v>6335424</v>
      </c>
      <c r="BR120" s="825"/>
      <c r="BS120" s="825"/>
      <c r="BT120" s="825"/>
      <c r="BU120" s="825"/>
      <c r="BV120" s="825">
        <v>9429752</v>
      </c>
      <c r="BW120" s="825"/>
      <c r="BX120" s="825"/>
      <c r="BY120" s="825"/>
      <c r="BZ120" s="825"/>
      <c r="CA120" s="825">
        <v>11440153</v>
      </c>
      <c r="CB120" s="825"/>
      <c r="CC120" s="825"/>
      <c r="CD120" s="825"/>
      <c r="CE120" s="825"/>
      <c r="CF120" s="863">
        <v>110.4</v>
      </c>
      <c r="CG120" s="864"/>
      <c r="CH120" s="864"/>
      <c r="CI120" s="864"/>
      <c r="CJ120" s="864"/>
      <c r="CK120" s="865" t="s">
        <v>467</v>
      </c>
      <c r="CL120" s="832"/>
      <c r="CM120" s="832"/>
      <c r="CN120" s="832"/>
      <c r="CO120" s="833"/>
      <c r="CP120" s="869" t="s">
        <v>468</v>
      </c>
      <c r="CQ120" s="870"/>
      <c r="CR120" s="870"/>
      <c r="CS120" s="870"/>
      <c r="CT120" s="870"/>
      <c r="CU120" s="870"/>
      <c r="CV120" s="870"/>
      <c r="CW120" s="870"/>
      <c r="CX120" s="870"/>
      <c r="CY120" s="870"/>
      <c r="CZ120" s="870"/>
      <c r="DA120" s="870"/>
      <c r="DB120" s="870"/>
      <c r="DC120" s="870"/>
      <c r="DD120" s="870"/>
      <c r="DE120" s="870"/>
      <c r="DF120" s="871"/>
      <c r="DG120" s="841">
        <v>10540322</v>
      </c>
      <c r="DH120" s="825"/>
      <c r="DI120" s="825"/>
      <c r="DJ120" s="825"/>
      <c r="DK120" s="825"/>
      <c r="DL120" s="825">
        <v>9820502</v>
      </c>
      <c r="DM120" s="825"/>
      <c r="DN120" s="825"/>
      <c r="DO120" s="825"/>
      <c r="DP120" s="825"/>
      <c r="DQ120" s="825">
        <v>9114117</v>
      </c>
      <c r="DR120" s="825"/>
      <c r="DS120" s="825"/>
      <c r="DT120" s="825"/>
      <c r="DU120" s="825"/>
      <c r="DV120" s="826">
        <v>87.9</v>
      </c>
      <c r="DW120" s="826"/>
      <c r="DX120" s="826"/>
      <c r="DY120" s="826"/>
      <c r="DZ120" s="827"/>
    </row>
    <row r="121" spans="1:130" s="230" customFormat="1" ht="26.25" customHeight="1" x14ac:dyDescent="0.2">
      <c r="A121" s="884"/>
      <c r="B121" s="885"/>
      <c r="C121" s="860" t="s">
        <v>469</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234</v>
      </c>
      <c r="AB121" s="780"/>
      <c r="AC121" s="780"/>
      <c r="AD121" s="780"/>
      <c r="AE121" s="781"/>
      <c r="AF121" s="782" t="s">
        <v>234</v>
      </c>
      <c r="AG121" s="780"/>
      <c r="AH121" s="780"/>
      <c r="AI121" s="780"/>
      <c r="AJ121" s="781"/>
      <c r="AK121" s="782" t="s">
        <v>413</v>
      </c>
      <c r="AL121" s="780"/>
      <c r="AM121" s="780"/>
      <c r="AN121" s="780"/>
      <c r="AO121" s="781"/>
      <c r="AP121" s="821" t="s">
        <v>413</v>
      </c>
      <c r="AQ121" s="822"/>
      <c r="AR121" s="822"/>
      <c r="AS121" s="822"/>
      <c r="AT121" s="823"/>
      <c r="AU121" s="877"/>
      <c r="AV121" s="878"/>
      <c r="AW121" s="878"/>
      <c r="AX121" s="878"/>
      <c r="AY121" s="879"/>
      <c r="AZ121" s="815" t="s">
        <v>470</v>
      </c>
      <c r="BA121" s="752"/>
      <c r="BB121" s="752"/>
      <c r="BC121" s="752"/>
      <c r="BD121" s="752"/>
      <c r="BE121" s="752"/>
      <c r="BF121" s="752"/>
      <c r="BG121" s="752"/>
      <c r="BH121" s="752"/>
      <c r="BI121" s="752"/>
      <c r="BJ121" s="752"/>
      <c r="BK121" s="752"/>
      <c r="BL121" s="752"/>
      <c r="BM121" s="752"/>
      <c r="BN121" s="752"/>
      <c r="BO121" s="752"/>
      <c r="BP121" s="753"/>
      <c r="BQ121" s="816">
        <v>1553622</v>
      </c>
      <c r="BR121" s="817"/>
      <c r="BS121" s="817"/>
      <c r="BT121" s="817"/>
      <c r="BU121" s="817"/>
      <c r="BV121" s="817">
        <v>1632468</v>
      </c>
      <c r="BW121" s="817"/>
      <c r="BX121" s="817"/>
      <c r="BY121" s="817"/>
      <c r="BZ121" s="817"/>
      <c r="CA121" s="817">
        <v>1524346</v>
      </c>
      <c r="CB121" s="817"/>
      <c r="CC121" s="817"/>
      <c r="CD121" s="817"/>
      <c r="CE121" s="817"/>
      <c r="CF121" s="872">
        <v>14.7</v>
      </c>
      <c r="CG121" s="873"/>
      <c r="CH121" s="873"/>
      <c r="CI121" s="873"/>
      <c r="CJ121" s="873"/>
      <c r="CK121" s="866"/>
      <c r="CL121" s="835"/>
      <c r="CM121" s="835"/>
      <c r="CN121" s="835"/>
      <c r="CO121" s="836"/>
      <c r="CP121" s="844" t="s">
        <v>408</v>
      </c>
      <c r="CQ121" s="845"/>
      <c r="CR121" s="845"/>
      <c r="CS121" s="845"/>
      <c r="CT121" s="845"/>
      <c r="CU121" s="845"/>
      <c r="CV121" s="845"/>
      <c r="CW121" s="845"/>
      <c r="CX121" s="845"/>
      <c r="CY121" s="845"/>
      <c r="CZ121" s="845"/>
      <c r="DA121" s="845"/>
      <c r="DB121" s="845"/>
      <c r="DC121" s="845"/>
      <c r="DD121" s="845"/>
      <c r="DE121" s="845"/>
      <c r="DF121" s="846"/>
      <c r="DG121" s="816">
        <v>1564639</v>
      </c>
      <c r="DH121" s="817"/>
      <c r="DI121" s="817"/>
      <c r="DJ121" s="817"/>
      <c r="DK121" s="817"/>
      <c r="DL121" s="817">
        <v>1380891</v>
      </c>
      <c r="DM121" s="817"/>
      <c r="DN121" s="817"/>
      <c r="DO121" s="817"/>
      <c r="DP121" s="817"/>
      <c r="DQ121" s="817">
        <v>1289635</v>
      </c>
      <c r="DR121" s="817"/>
      <c r="DS121" s="817"/>
      <c r="DT121" s="817"/>
      <c r="DU121" s="817"/>
      <c r="DV121" s="794">
        <v>12.4</v>
      </c>
      <c r="DW121" s="794"/>
      <c r="DX121" s="794"/>
      <c r="DY121" s="794"/>
      <c r="DZ121" s="795"/>
    </row>
    <row r="122" spans="1:130" s="230" customFormat="1" ht="26.25" customHeight="1" x14ac:dyDescent="0.2">
      <c r="A122" s="884"/>
      <c r="B122" s="885"/>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234</v>
      </c>
      <c r="AB122" s="780"/>
      <c r="AC122" s="780"/>
      <c r="AD122" s="780"/>
      <c r="AE122" s="781"/>
      <c r="AF122" s="782" t="s">
        <v>413</v>
      </c>
      <c r="AG122" s="780"/>
      <c r="AH122" s="780"/>
      <c r="AI122" s="780"/>
      <c r="AJ122" s="781"/>
      <c r="AK122" s="782" t="s">
        <v>413</v>
      </c>
      <c r="AL122" s="780"/>
      <c r="AM122" s="780"/>
      <c r="AN122" s="780"/>
      <c r="AO122" s="781"/>
      <c r="AP122" s="821" t="s">
        <v>234</v>
      </c>
      <c r="AQ122" s="822"/>
      <c r="AR122" s="822"/>
      <c r="AS122" s="822"/>
      <c r="AT122" s="823"/>
      <c r="AU122" s="877"/>
      <c r="AV122" s="878"/>
      <c r="AW122" s="878"/>
      <c r="AX122" s="878"/>
      <c r="AY122" s="879"/>
      <c r="AZ122" s="818" t="s">
        <v>471</v>
      </c>
      <c r="BA122" s="819"/>
      <c r="BB122" s="819"/>
      <c r="BC122" s="819"/>
      <c r="BD122" s="819"/>
      <c r="BE122" s="819"/>
      <c r="BF122" s="819"/>
      <c r="BG122" s="819"/>
      <c r="BH122" s="819"/>
      <c r="BI122" s="819"/>
      <c r="BJ122" s="819"/>
      <c r="BK122" s="819"/>
      <c r="BL122" s="819"/>
      <c r="BM122" s="819"/>
      <c r="BN122" s="819"/>
      <c r="BO122" s="819"/>
      <c r="BP122" s="820"/>
      <c r="BQ122" s="856">
        <v>21705847</v>
      </c>
      <c r="BR122" s="857"/>
      <c r="BS122" s="857"/>
      <c r="BT122" s="857"/>
      <c r="BU122" s="857"/>
      <c r="BV122" s="857">
        <v>21074425</v>
      </c>
      <c r="BW122" s="857"/>
      <c r="BX122" s="857"/>
      <c r="BY122" s="857"/>
      <c r="BZ122" s="857"/>
      <c r="CA122" s="857">
        <v>20145187</v>
      </c>
      <c r="CB122" s="857"/>
      <c r="CC122" s="857"/>
      <c r="CD122" s="857"/>
      <c r="CE122" s="857"/>
      <c r="CF122" s="858">
        <v>194.4</v>
      </c>
      <c r="CG122" s="859"/>
      <c r="CH122" s="859"/>
      <c r="CI122" s="859"/>
      <c r="CJ122" s="859"/>
      <c r="CK122" s="866"/>
      <c r="CL122" s="835"/>
      <c r="CM122" s="835"/>
      <c r="CN122" s="835"/>
      <c r="CO122" s="836"/>
      <c r="CP122" s="844" t="s">
        <v>407</v>
      </c>
      <c r="CQ122" s="845"/>
      <c r="CR122" s="845"/>
      <c r="CS122" s="845"/>
      <c r="CT122" s="845"/>
      <c r="CU122" s="845"/>
      <c r="CV122" s="845"/>
      <c r="CW122" s="845"/>
      <c r="CX122" s="845"/>
      <c r="CY122" s="845"/>
      <c r="CZ122" s="845"/>
      <c r="DA122" s="845"/>
      <c r="DB122" s="845"/>
      <c r="DC122" s="845"/>
      <c r="DD122" s="845"/>
      <c r="DE122" s="845"/>
      <c r="DF122" s="846"/>
      <c r="DG122" s="816">
        <v>17187</v>
      </c>
      <c r="DH122" s="817"/>
      <c r="DI122" s="817"/>
      <c r="DJ122" s="817"/>
      <c r="DK122" s="817"/>
      <c r="DL122" s="817">
        <v>102140</v>
      </c>
      <c r="DM122" s="817"/>
      <c r="DN122" s="817"/>
      <c r="DO122" s="817"/>
      <c r="DP122" s="817"/>
      <c r="DQ122" s="817">
        <v>187850</v>
      </c>
      <c r="DR122" s="817"/>
      <c r="DS122" s="817"/>
      <c r="DT122" s="817"/>
      <c r="DU122" s="817"/>
      <c r="DV122" s="794">
        <v>1.8</v>
      </c>
      <c r="DW122" s="794"/>
      <c r="DX122" s="794"/>
      <c r="DY122" s="794"/>
      <c r="DZ122" s="795"/>
    </row>
    <row r="123" spans="1:130" s="230" customFormat="1" ht="26.25" customHeight="1" x14ac:dyDescent="0.2">
      <c r="A123" s="884"/>
      <c r="B123" s="885"/>
      <c r="C123" s="815"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234</v>
      </c>
      <c r="AB123" s="780"/>
      <c r="AC123" s="780"/>
      <c r="AD123" s="780"/>
      <c r="AE123" s="781"/>
      <c r="AF123" s="782" t="s">
        <v>234</v>
      </c>
      <c r="AG123" s="780"/>
      <c r="AH123" s="780"/>
      <c r="AI123" s="780"/>
      <c r="AJ123" s="781"/>
      <c r="AK123" s="782" t="s">
        <v>234</v>
      </c>
      <c r="AL123" s="780"/>
      <c r="AM123" s="780"/>
      <c r="AN123" s="780"/>
      <c r="AO123" s="781"/>
      <c r="AP123" s="821" t="s">
        <v>413</v>
      </c>
      <c r="AQ123" s="822"/>
      <c r="AR123" s="822"/>
      <c r="AS123" s="822"/>
      <c r="AT123" s="823"/>
      <c r="AU123" s="880"/>
      <c r="AV123" s="881"/>
      <c r="AW123" s="881"/>
      <c r="AX123" s="881"/>
      <c r="AY123" s="881"/>
      <c r="AZ123" s="251" t="s">
        <v>188</v>
      </c>
      <c r="BA123" s="251"/>
      <c r="BB123" s="251"/>
      <c r="BC123" s="251"/>
      <c r="BD123" s="251"/>
      <c r="BE123" s="251"/>
      <c r="BF123" s="251"/>
      <c r="BG123" s="251"/>
      <c r="BH123" s="251"/>
      <c r="BI123" s="251"/>
      <c r="BJ123" s="251"/>
      <c r="BK123" s="251"/>
      <c r="BL123" s="251"/>
      <c r="BM123" s="251"/>
      <c r="BN123" s="251"/>
      <c r="BO123" s="854" t="s">
        <v>472</v>
      </c>
      <c r="BP123" s="855"/>
      <c r="BQ123" s="851">
        <v>29594893</v>
      </c>
      <c r="BR123" s="852"/>
      <c r="BS123" s="852"/>
      <c r="BT123" s="852"/>
      <c r="BU123" s="852"/>
      <c r="BV123" s="852">
        <v>32136645</v>
      </c>
      <c r="BW123" s="852"/>
      <c r="BX123" s="852"/>
      <c r="BY123" s="852"/>
      <c r="BZ123" s="852"/>
      <c r="CA123" s="852">
        <v>33109686</v>
      </c>
      <c r="CB123" s="852"/>
      <c r="CC123" s="852"/>
      <c r="CD123" s="852"/>
      <c r="CE123" s="852"/>
      <c r="CF123" s="748"/>
      <c r="CG123" s="749"/>
      <c r="CH123" s="749"/>
      <c r="CI123" s="749"/>
      <c r="CJ123" s="853"/>
      <c r="CK123" s="866"/>
      <c r="CL123" s="835"/>
      <c r="CM123" s="835"/>
      <c r="CN123" s="835"/>
      <c r="CO123" s="836"/>
      <c r="CP123" s="844" t="s">
        <v>473</v>
      </c>
      <c r="CQ123" s="845"/>
      <c r="CR123" s="845"/>
      <c r="CS123" s="845"/>
      <c r="CT123" s="845"/>
      <c r="CU123" s="845"/>
      <c r="CV123" s="845"/>
      <c r="CW123" s="845"/>
      <c r="CX123" s="845"/>
      <c r="CY123" s="845"/>
      <c r="CZ123" s="845"/>
      <c r="DA123" s="845"/>
      <c r="DB123" s="845"/>
      <c r="DC123" s="845"/>
      <c r="DD123" s="845"/>
      <c r="DE123" s="845"/>
      <c r="DF123" s="846"/>
      <c r="DG123" s="779" t="s">
        <v>234</v>
      </c>
      <c r="DH123" s="780"/>
      <c r="DI123" s="780"/>
      <c r="DJ123" s="780"/>
      <c r="DK123" s="781"/>
      <c r="DL123" s="782" t="s">
        <v>234</v>
      </c>
      <c r="DM123" s="780"/>
      <c r="DN123" s="780"/>
      <c r="DO123" s="780"/>
      <c r="DP123" s="781"/>
      <c r="DQ123" s="782" t="s">
        <v>234</v>
      </c>
      <c r="DR123" s="780"/>
      <c r="DS123" s="780"/>
      <c r="DT123" s="780"/>
      <c r="DU123" s="781"/>
      <c r="DV123" s="821" t="s">
        <v>234</v>
      </c>
      <c r="DW123" s="822"/>
      <c r="DX123" s="822"/>
      <c r="DY123" s="822"/>
      <c r="DZ123" s="823"/>
    </row>
    <row r="124" spans="1:130" s="230" customFormat="1" ht="26.25" customHeight="1" thickBot="1" x14ac:dyDescent="0.25">
      <c r="A124" s="884"/>
      <c r="B124" s="885"/>
      <c r="C124" s="815"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234</v>
      </c>
      <c r="AB124" s="780"/>
      <c r="AC124" s="780"/>
      <c r="AD124" s="780"/>
      <c r="AE124" s="781"/>
      <c r="AF124" s="782" t="s">
        <v>413</v>
      </c>
      <c r="AG124" s="780"/>
      <c r="AH124" s="780"/>
      <c r="AI124" s="780"/>
      <c r="AJ124" s="781"/>
      <c r="AK124" s="782" t="s">
        <v>234</v>
      </c>
      <c r="AL124" s="780"/>
      <c r="AM124" s="780"/>
      <c r="AN124" s="780"/>
      <c r="AO124" s="781"/>
      <c r="AP124" s="821" t="s">
        <v>234</v>
      </c>
      <c r="AQ124" s="822"/>
      <c r="AR124" s="822"/>
      <c r="AS124" s="822"/>
      <c r="AT124" s="823"/>
      <c r="AU124" s="847" t="s">
        <v>474</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46.6</v>
      </c>
      <c r="BR124" s="842"/>
      <c r="BS124" s="842"/>
      <c r="BT124" s="842"/>
      <c r="BU124" s="842"/>
      <c r="BV124" s="842">
        <v>4.5</v>
      </c>
      <c r="BW124" s="842"/>
      <c r="BX124" s="842"/>
      <c r="BY124" s="842"/>
      <c r="BZ124" s="842"/>
      <c r="CA124" s="842" t="s">
        <v>413</v>
      </c>
      <c r="CB124" s="842"/>
      <c r="CC124" s="842"/>
      <c r="CD124" s="842"/>
      <c r="CE124" s="842"/>
      <c r="CF124" s="726"/>
      <c r="CG124" s="727"/>
      <c r="CH124" s="727"/>
      <c r="CI124" s="727"/>
      <c r="CJ124" s="843"/>
      <c r="CK124" s="867"/>
      <c r="CL124" s="867"/>
      <c r="CM124" s="867"/>
      <c r="CN124" s="867"/>
      <c r="CO124" s="868"/>
      <c r="CP124" s="844" t="s">
        <v>475</v>
      </c>
      <c r="CQ124" s="845"/>
      <c r="CR124" s="845"/>
      <c r="CS124" s="845"/>
      <c r="CT124" s="845"/>
      <c r="CU124" s="845"/>
      <c r="CV124" s="845"/>
      <c r="CW124" s="845"/>
      <c r="CX124" s="845"/>
      <c r="CY124" s="845"/>
      <c r="CZ124" s="845"/>
      <c r="DA124" s="845"/>
      <c r="DB124" s="845"/>
      <c r="DC124" s="845"/>
      <c r="DD124" s="845"/>
      <c r="DE124" s="845"/>
      <c r="DF124" s="846"/>
      <c r="DG124" s="763" t="s">
        <v>234</v>
      </c>
      <c r="DH124" s="764"/>
      <c r="DI124" s="764"/>
      <c r="DJ124" s="764"/>
      <c r="DK124" s="765"/>
      <c r="DL124" s="766" t="s">
        <v>413</v>
      </c>
      <c r="DM124" s="764"/>
      <c r="DN124" s="764"/>
      <c r="DO124" s="764"/>
      <c r="DP124" s="765"/>
      <c r="DQ124" s="766" t="s">
        <v>234</v>
      </c>
      <c r="DR124" s="764"/>
      <c r="DS124" s="764"/>
      <c r="DT124" s="764"/>
      <c r="DU124" s="765"/>
      <c r="DV124" s="828" t="s">
        <v>234</v>
      </c>
      <c r="DW124" s="829"/>
      <c r="DX124" s="829"/>
      <c r="DY124" s="829"/>
      <c r="DZ124" s="830"/>
    </row>
    <row r="125" spans="1:130" s="230" customFormat="1" ht="26.25" customHeight="1" x14ac:dyDescent="0.2">
      <c r="A125" s="884"/>
      <c r="B125" s="885"/>
      <c r="C125" s="815"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413</v>
      </c>
      <c r="AB125" s="780"/>
      <c r="AC125" s="780"/>
      <c r="AD125" s="780"/>
      <c r="AE125" s="781"/>
      <c r="AF125" s="782" t="s">
        <v>234</v>
      </c>
      <c r="AG125" s="780"/>
      <c r="AH125" s="780"/>
      <c r="AI125" s="780"/>
      <c r="AJ125" s="781"/>
      <c r="AK125" s="782" t="s">
        <v>234</v>
      </c>
      <c r="AL125" s="780"/>
      <c r="AM125" s="780"/>
      <c r="AN125" s="780"/>
      <c r="AO125" s="781"/>
      <c r="AP125" s="821" t="s">
        <v>234</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476</v>
      </c>
      <c r="CL125" s="832"/>
      <c r="CM125" s="832"/>
      <c r="CN125" s="832"/>
      <c r="CO125" s="833"/>
      <c r="CP125" s="840" t="s">
        <v>477</v>
      </c>
      <c r="CQ125" s="808"/>
      <c r="CR125" s="808"/>
      <c r="CS125" s="808"/>
      <c r="CT125" s="808"/>
      <c r="CU125" s="808"/>
      <c r="CV125" s="808"/>
      <c r="CW125" s="808"/>
      <c r="CX125" s="808"/>
      <c r="CY125" s="808"/>
      <c r="CZ125" s="808"/>
      <c r="DA125" s="808"/>
      <c r="DB125" s="808"/>
      <c r="DC125" s="808"/>
      <c r="DD125" s="808"/>
      <c r="DE125" s="808"/>
      <c r="DF125" s="809"/>
      <c r="DG125" s="841" t="s">
        <v>413</v>
      </c>
      <c r="DH125" s="825"/>
      <c r="DI125" s="825"/>
      <c r="DJ125" s="825"/>
      <c r="DK125" s="825"/>
      <c r="DL125" s="825" t="s">
        <v>413</v>
      </c>
      <c r="DM125" s="825"/>
      <c r="DN125" s="825"/>
      <c r="DO125" s="825"/>
      <c r="DP125" s="825"/>
      <c r="DQ125" s="825" t="s">
        <v>413</v>
      </c>
      <c r="DR125" s="825"/>
      <c r="DS125" s="825"/>
      <c r="DT125" s="825"/>
      <c r="DU125" s="825"/>
      <c r="DV125" s="826" t="s">
        <v>234</v>
      </c>
      <c r="DW125" s="826"/>
      <c r="DX125" s="826"/>
      <c r="DY125" s="826"/>
      <c r="DZ125" s="827"/>
    </row>
    <row r="126" spans="1:130" s="230" customFormat="1" ht="26.25" customHeight="1" thickBot="1" x14ac:dyDescent="0.25">
      <c r="A126" s="884"/>
      <c r="B126" s="885"/>
      <c r="C126" s="815"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234</v>
      </c>
      <c r="AB126" s="780"/>
      <c r="AC126" s="780"/>
      <c r="AD126" s="780"/>
      <c r="AE126" s="781"/>
      <c r="AF126" s="782" t="s">
        <v>234</v>
      </c>
      <c r="AG126" s="780"/>
      <c r="AH126" s="780"/>
      <c r="AI126" s="780"/>
      <c r="AJ126" s="781"/>
      <c r="AK126" s="782" t="s">
        <v>234</v>
      </c>
      <c r="AL126" s="780"/>
      <c r="AM126" s="780"/>
      <c r="AN126" s="780"/>
      <c r="AO126" s="781"/>
      <c r="AP126" s="821" t="s">
        <v>234</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478</v>
      </c>
      <c r="CQ126" s="752"/>
      <c r="CR126" s="752"/>
      <c r="CS126" s="752"/>
      <c r="CT126" s="752"/>
      <c r="CU126" s="752"/>
      <c r="CV126" s="752"/>
      <c r="CW126" s="752"/>
      <c r="CX126" s="752"/>
      <c r="CY126" s="752"/>
      <c r="CZ126" s="752"/>
      <c r="DA126" s="752"/>
      <c r="DB126" s="752"/>
      <c r="DC126" s="752"/>
      <c r="DD126" s="752"/>
      <c r="DE126" s="752"/>
      <c r="DF126" s="753"/>
      <c r="DG126" s="816" t="s">
        <v>413</v>
      </c>
      <c r="DH126" s="817"/>
      <c r="DI126" s="817"/>
      <c r="DJ126" s="817"/>
      <c r="DK126" s="817"/>
      <c r="DL126" s="817" t="s">
        <v>413</v>
      </c>
      <c r="DM126" s="817"/>
      <c r="DN126" s="817"/>
      <c r="DO126" s="817"/>
      <c r="DP126" s="817"/>
      <c r="DQ126" s="817" t="s">
        <v>234</v>
      </c>
      <c r="DR126" s="817"/>
      <c r="DS126" s="817"/>
      <c r="DT126" s="817"/>
      <c r="DU126" s="817"/>
      <c r="DV126" s="794" t="s">
        <v>234</v>
      </c>
      <c r="DW126" s="794"/>
      <c r="DX126" s="794"/>
      <c r="DY126" s="794"/>
      <c r="DZ126" s="795"/>
    </row>
    <row r="127" spans="1:130" s="230" customFormat="1" ht="26.25" customHeight="1" x14ac:dyDescent="0.2">
      <c r="A127" s="886"/>
      <c r="B127" s="887"/>
      <c r="C127" s="818" t="s">
        <v>479</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v>427</v>
      </c>
      <c r="AB127" s="780"/>
      <c r="AC127" s="780"/>
      <c r="AD127" s="780"/>
      <c r="AE127" s="781"/>
      <c r="AF127" s="782" t="s">
        <v>413</v>
      </c>
      <c r="AG127" s="780"/>
      <c r="AH127" s="780"/>
      <c r="AI127" s="780"/>
      <c r="AJ127" s="781"/>
      <c r="AK127" s="782" t="s">
        <v>234</v>
      </c>
      <c r="AL127" s="780"/>
      <c r="AM127" s="780"/>
      <c r="AN127" s="780"/>
      <c r="AO127" s="781"/>
      <c r="AP127" s="821" t="s">
        <v>234</v>
      </c>
      <c r="AQ127" s="822"/>
      <c r="AR127" s="822"/>
      <c r="AS127" s="822"/>
      <c r="AT127" s="823"/>
      <c r="AU127" s="232"/>
      <c r="AV127" s="232"/>
      <c r="AW127" s="232"/>
      <c r="AX127" s="824" t="s">
        <v>480</v>
      </c>
      <c r="AY127" s="812"/>
      <c r="AZ127" s="812"/>
      <c r="BA127" s="812"/>
      <c r="BB127" s="812"/>
      <c r="BC127" s="812"/>
      <c r="BD127" s="812"/>
      <c r="BE127" s="813"/>
      <c r="BF127" s="811" t="s">
        <v>481</v>
      </c>
      <c r="BG127" s="812"/>
      <c r="BH127" s="812"/>
      <c r="BI127" s="812"/>
      <c r="BJ127" s="812"/>
      <c r="BK127" s="812"/>
      <c r="BL127" s="813"/>
      <c r="BM127" s="811" t="s">
        <v>482</v>
      </c>
      <c r="BN127" s="812"/>
      <c r="BO127" s="812"/>
      <c r="BP127" s="812"/>
      <c r="BQ127" s="812"/>
      <c r="BR127" s="812"/>
      <c r="BS127" s="813"/>
      <c r="BT127" s="811" t="s">
        <v>483</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484</v>
      </c>
      <c r="CQ127" s="752"/>
      <c r="CR127" s="752"/>
      <c r="CS127" s="752"/>
      <c r="CT127" s="752"/>
      <c r="CU127" s="752"/>
      <c r="CV127" s="752"/>
      <c r="CW127" s="752"/>
      <c r="CX127" s="752"/>
      <c r="CY127" s="752"/>
      <c r="CZ127" s="752"/>
      <c r="DA127" s="752"/>
      <c r="DB127" s="752"/>
      <c r="DC127" s="752"/>
      <c r="DD127" s="752"/>
      <c r="DE127" s="752"/>
      <c r="DF127" s="753"/>
      <c r="DG127" s="816" t="s">
        <v>234</v>
      </c>
      <c r="DH127" s="817"/>
      <c r="DI127" s="817"/>
      <c r="DJ127" s="817"/>
      <c r="DK127" s="817"/>
      <c r="DL127" s="817" t="s">
        <v>234</v>
      </c>
      <c r="DM127" s="817"/>
      <c r="DN127" s="817"/>
      <c r="DO127" s="817"/>
      <c r="DP127" s="817"/>
      <c r="DQ127" s="817" t="s">
        <v>234</v>
      </c>
      <c r="DR127" s="817"/>
      <c r="DS127" s="817"/>
      <c r="DT127" s="817"/>
      <c r="DU127" s="817"/>
      <c r="DV127" s="794" t="s">
        <v>413</v>
      </c>
      <c r="DW127" s="794"/>
      <c r="DX127" s="794"/>
      <c r="DY127" s="794"/>
      <c r="DZ127" s="795"/>
    </row>
    <row r="128" spans="1:130" s="230" customFormat="1" ht="26.25" customHeight="1" thickBot="1" x14ac:dyDescent="0.25">
      <c r="A128" s="796" t="s">
        <v>485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486</v>
      </c>
      <c r="X128" s="798"/>
      <c r="Y128" s="798"/>
      <c r="Z128" s="799"/>
      <c r="AA128" s="800">
        <v>265478</v>
      </c>
      <c r="AB128" s="801"/>
      <c r="AC128" s="801"/>
      <c r="AD128" s="801"/>
      <c r="AE128" s="802"/>
      <c r="AF128" s="803">
        <v>235849</v>
      </c>
      <c r="AG128" s="801"/>
      <c r="AH128" s="801"/>
      <c r="AI128" s="801"/>
      <c r="AJ128" s="802"/>
      <c r="AK128" s="803">
        <v>226418</v>
      </c>
      <c r="AL128" s="801"/>
      <c r="AM128" s="801"/>
      <c r="AN128" s="801"/>
      <c r="AO128" s="802"/>
      <c r="AP128" s="804"/>
      <c r="AQ128" s="805"/>
      <c r="AR128" s="805"/>
      <c r="AS128" s="805"/>
      <c r="AT128" s="806"/>
      <c r="AU128" s="232"/>
      <c r="AV128" s="232"/>
      <c r="AW128" s="232"/>
      <c r="AX128" s="807" t="s">
        <v>487</v>
      </c>
      <c r="AY128" s="808"/>
      <c r="AZ128" s="808"/>
      <c r="BA128" s="808"/>
      <c r="BB128" s="808"/>
      <c r="BC128" s="808"/>
      <c r="BD128" s="808"/>
      <c r="BE128" s="809"/>
      <c r="BF128" s="786" t="s">
        <v>234</v>
      </c>
      <c r="BG128" s="787"/>
      <c r="BH128" s="787"/>
      <c r="BI128" s="787"/>
      <c r="BJ128" s="787"/>
      <c r="BK128" s="787"/>
      <c r="BL128" s="810"/>
      <c r="BM128" s="786">
        <v>13.05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488</v>
      </c>
      <c r="CQ128" s="730"/>
      <c r="CR128" s="730"/>
      <c r="CS128" s="730"/>
      <c r="CT128" s="730"/>
      <c r="CU128" s="730"/>
      <c r="CV128" s="730"/>
      <c r="CW128" s="730"/>
      <c r="CX128" s="730"/>
      <c r="CY128" s="730"/>
      <c r="CZ128" s="730"/>
      <c r="DA128" s="730"/>
      <c r="DB128" s="730"/>
      <c r="DC128" s="730"/>
      <c r="DD128" s="730"/>
      <c r="DE128" s="730"/>
      <c r="DF128" s="731"/>
      <c r="DG128" s="790" t="s">
        <v>489</v>
      </c>
      <c r="DH128" s="791"/>
      <c r="DI128" s="791"/>
      <c r="DJ128" s="791"/>
      <c r="DK128" s="791"/>
      <c r="DL128" s="791" t="s">
        <v>234</v>
      </c>
      <c r="DM128" s="791"/>
      <c r="DN128" s="791"/>
      <c r="DO128" s="791"/>
      <c r="DP128" s="791"/>
      <c r="DQ128" s="791" t="s">
        <v>490</v>
      </c>
      <c r="DR128" s="791"/>
      <c r="DS128" s="791"/>
      <c r="DT128" s="791"/>
      <c r="DU128" s="791"/>
      <c r="DV128" s="792" t="s">
        <v>234</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491</v>
      </c>
      <c r="X129" s="777"/>
      <c r="Y129" s="777"/>
      <c r="Z129" s="778"/>
      <c r="AA129" s="779">
        <v>11932625</v>
      </c>
      <c r="AB129" s="780"/>
      <c r="AC129" s="780"/>
      <c r="AD129" s="780"/>
      <c r="AE129" s="781"/>
      <c r="AF129" s="782">
        <v>12455071</v>
      </c>
      <c r="AG129" s="780"/>
      <c r="AH129" s="780"/>
      <c r="AI129" s="780"/>
      <c r="AJ129" s="781"/>
      <c r="AK129" s="782">
        <v>12042910</v>
      </c>
      <c r="AL129" s="780"/>
      <c r="AM129" s="780"/>
      <c r="AN129" s="780"/>
      <c r="AO129" s="781"/>
      <c r="AP129" s="783"/>
      <c r="AQ129" s="784"/>
      <c r="AR129" s="784"/>
      <c r="AS129" s="784"/>
      <c r="AT129" s="785"/>
      <c r="AU129" s="233"/>
      <c r="AV129" s="233"/>
      <c r="AW129" s="233"/>
      <c r="AX129" s="751" t="s">
        <v>492</v>
      </c>
      <c r="AY129" s="752"/>
      <c r="AZ129" s="752"/>
      <c r="BA129" s="752"/>
      <c r="BB129" s="752"/>
      <c r="BC129" s="752"/>
      <c r="BD129" s="752"/>
      <c r="BE129" s="753"/>
      <c r="BF129" s="770" t="s">
        <v>234</v>
      </c>
      <c r="BG129" s="771"/>
      <c r="BH129" s="771"/>
      <c r="BI129" s="771"/>
      <c r="BJ129" s="771"/>
      <c r="BK129" s="771"/>
      <c r="BL129" s="772"/>
      <c r="BM129" s="770">
        <v>18.05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494</v>
      </c>
      <c r="X130" s="777"/>
      <c r="Y130" s="777"/>
      <c r="Z130" s="778"/>
      <c r="AA130" s="779">
        <v>1727323</v>
      </c>
      <c r="AB130" s="780"/>
      <c r="AC130" s="780"/>
      <c r="AD130" s="780"/>
      <c r="AE130" s="781"/>
      <c r="AF130" s="782">
        <v>1699898</v>
      </c>
      <c r="AG130" s="780"/>
      <c r="AH130" s="780"/>
      <c r="AI130" s="780"/>
      <c r="AJ130" s="781"/>
      <c r="AK130" s="782">
        <v>1679479</v>
      </c>
      <c r="AL130" s="780"/>
      <c r="AM130" s="780"/>
      <c r="AN130" s="780"/>
      <c r="AO130" s="781"/>
      <c r="AP130" s="783"/>
      <c r="AQ130" s="784"/>
      <c r="AR130" s="784"/>
      <c r="AS130" s="784"/>
      <c r="AT130" s="785"/>
      <c r="AU130" s="233"/>
      <c r="AV130" s="233"/>
      <c r="AW130" s="233"/>
      <c r="AX130" s="751" t="s">
        <v>495</v>
      </c>
      <c r="AY130" s="752"/>
      <c r="AZ130" s="752"/>
      <c r="BA130" s="752"/>
      <c r="BB130" s="752"/>
      <c r="BC130" s="752"/>
      <c r="BD130" s="752"/>
      <c r="BE130" s="753"/>
      <c r="BF130" s="754">
        <v>9.3000000000000007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496</v>
      </c>
      <c r="X131" s="761"/>
      <c r="Y131" s="761"/>
      <c r="Z131" s="762"/>
      <c r="AA131" s="763">
        <v>10205302</v>
      </c>
      <c r="AB131" s="764"/>
      <c r="AC131" s="764"/>
      <c r="AD131" s="764"/>
      <c r="AE131" s="765"/>
      <c r="AF131" s="766">
        <v>10755173</v>
      </c>
      <c r="AG131" s="764"/>
      <c r="AH131" s="764"/>
      <c r="AI131" s="764"/>
      <c r="AJ131" s="765"/>
      <c r="AK131" s="766">
        <v>10363431</v>
      </c>
      <c r="AL131" s="764"/>
      <c r="AM131" s="764"/>
      <c r="AN131" s="764"/>
      <c r="AO131" s="765"/>
      <c r="AP131" s="767"/>
      <c r="AQ131" s="768"/>
      <c r="AR131" s="768"/>
      <c r="AS131" s="768"/>
      <c r="AT131" s="769"/>
      <c r="AU131" s="233"/>
      <c r="AV131" s="233"/>
      <c r="AW131" s="233"/>
      <c r="AX131" s="729" t="s">
        <v>497</v>
      </c>
      <c r="AY131" s="730"/>
      <c r="AZ131" s="730"/>
      <c r="BA131" s="730"/>
      <c r="BB131" s="730"/>
      <c r="BC131" s="730"/>
      <c r="BD131" s="730"/>
      <c r="BE131" s="731"/>
      <c r="BF131" s="732" t="s">
        <v>234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499</v>
      </c>
      <c r="W132" s="742"/>
      <c r="X132" s="742"/>
      <c r="Y132" s="742"/>
      <c r="Z132" s="743"/>
      <c r="AA132" s="744">
        <v>8.4059833130000001</v>
      </c>
      <c r="AB132" s="745"/>
      <c r="AC132" s="745"/>
      <c r="AD132" s="745"/>
      <c r="AE132" s="746"/>
      <c r="AF132" s="747">
        <v>9.2094181469999992</v>
      </c>
      <c r="AG132" s="745"/>
      <c r="AH132" s="745"/>
      <c r="AI132" s="745"/>
      <c r="AJ132" s="746"/>
      <c r="AK132" s="747">
        <v>10.34730839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500</v>
      </c>
      <c r="W133" s="721"/>
      <c r="X133" s="721"/>
      <c r="Y133" s="721"/>
      <c r="Z133" s="722"/>
      <c r="AA133" s="723">
        <v>8.1</v>
      </c>
      <c r="AB133" s="724"/>
      <c r="AC133" s="724"/>
      <c r="AD133" s="724"/>
      <c r="AE133" s="725"/>
      <c r="AF133" s="723">
        <v>8.5</v>
      </c>
      <c r="AG133" s="724"/>
      <c r="AH133" s="724"/>
      <c r="AI133" s="724"/>
      <c r="AJ133" s="725"/>
      <c r="AK133" s="723">
        <v>9.3000000000000007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yZ2CiRfNPAAU5mjTBx8ZUyGwFgQSXr2gQe1FH/JDz5ZuK8p7MytyK/5VpOOHFe7fpJhMfXBbMRieaIUh0BkXA==" saltValue="ghrZ0S3v+BQoUBeJSDiQY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501</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ts7t9OXgN72aE6YugCZNZe0OrBdlcv70UOaKBgdnvVLr0v88oB7Qbw67Fo38mld/a94ez/sJmnjkuzAULI2jg==" saltValue="Kpc9OTe9C/3MlnIouMlp4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NGv+gZJclTquQ9mheg12gLFbXmqbnyILMA/MaCGKME13RzDaUU8iPDjNTtC66JBdsJNm+bOWnjaS34601aBQUg==" saltValue="z+lAn+RXcZigyamZg/F+h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504</v>
      </c>
      <c r="AP7" s="272"/>
      <c r="AQ7" s="273" t="s">
        <v>505</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506</v>
      </c>
      <c r="AQ8" s="279" t="s">
        <v>507</v>
      </c>
      <c r="AR8" s="280" t="s">
        <v>508</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509</v>
      </c>
      <c r="AL9" s="1130"/>
      <c r="AM9" s="1130"/>
      <c r="AN9" s="1131"/>
      <c r="AO9" s="281">
        <v>3678190</v>
      </c>
      <c r="AP9" s="281">
        <v>87027</v>
      </c>
      <c r="AQ9" s="282">
        <v>88339</v>
      </c>
      <c r="AR9" s="283">
        <v>-1.5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510</v>
      </c>
      <c r="AL10" s="1130"/>
      <c r="AM10" s="1130"/>
      <c r="AN10" s="1131"/>
      <c r="AO10" s="284">
        <v>590218</v>
      </c>
      <c r="AP10" s="284">
        <v>13965</v>
      </c>
      <c r="AQ10" s="285">
        <v>7842</v>
      </c>
      <c r="AR10" s="286">
        <v>78.099999999999994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511</v>
      </c>
      <c r="AL11" s="1130"/>
      <c r="AM11" s="1130"/>
      <c r="AN11" s="1131"/>
      <c r="AO11" s="284">
        <v>106413</v>
      </c>
      <c r="AP11" s="284">
        <v>2518</v>
      </c>
      <c r="AQ11" s="285">
        <v>2321</v>
      </c>
      <c r="AR11" s="286">
        <v>8.5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512</v>
      </c>
      <c r="AL12" s="1130"/>
      <c r="AM12" s="1130"/>
      <c r="AN12" s="1131"/>
      <c r="AO12" s="284" t="s">
        <v>513</v>
      </c>
      <c r="AP12" s="284" t="s">
        <v>513</v>
      </c>
      <c r="AQ12" s="285">
        <v>10</v>
      </c>
      <c r="AR12" s="286" t="s">
        <v>513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514</v>
      </c>
      <c r="AL13" s="1130"/>
      <c r="AM13" s="1130"/>
      <c r="AN13" s="1131"/>
      <c r="AO13" s="284">
        <v>124878</v>
      </c>
      <c r="AP13" s="284">
        <v>2955</v>
      </c>
      <c r="AQ13" s="285">
        <v>2936</v>
      </c>
      <c r="AR13" s="286">
        <v>0.6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515</v>
      </c>
      <c r="AL14" s="1130"/>
      <c r="AM14" s="1130"/>
      <c r="AN14" s="1131"/>
      <c r="AO14" s="284">
        <v>24263</v>
      </c>
      <c r="AP14" s="284">
        <v>574</v>
      </c>
      <c r="AQ14" s="285">
        <v>1649</v>
      </c>
      <c r="AR14" s="286">
        <v>-65.2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516</v>
      </c>
      <c r="AL15" s="1133"/>
      <c r="AM15" s="1133"/>
      <c r="AN15" s="1134"/>
      <c r="AO15" s="284">
        <v>-209282</v>
      </c>
      <c r="AP15" s="284">
        <v>-4952</v>
      </c>
      <c r="AQ15" s="285">
        <v>-5997</v>
      </c>
      <c r="AR15" s="286">
        <v>-17.399999999999999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188</v>
      </c>
      <c r="AL16" s="1133"/>
      <c r="AM16" s="1133"/>
      <c r="AN16" s="1134"/>
      <c r="AO16" s="284">
        <v>4314680</v>
      </c>
      <c r="AP16" s="284">
        <v>102086</v>
      </c>
      <c r="AQ16" s="285">
        <v>97102</v>
      </c>
      <c r="AR16" s="286">
        <v>5.0999999999999996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521</v>
      </c>
      <c r="AL21" s="1136"/>
      <c r="AM21" s="1136"/>
      <c r="AN21" s="1137"/>
      <c r="AO21" s="297">
        <v>6.7</v>
      </c>
      <c r="AP21" s="298">
        <v>8.91</v>
      </c>
      <c r="AQ21" s="299">
        <v>-2.21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522</v>
      </c>
      <c r="AL22" s="1136"/>
      <c r="AM22" s="1136"/>
      <c r="AN22" s="1137"/>
      <c r="AO22" s="302">
        <v>99.7</v>
      </c>
      <c r="AP22" s="303">
        <v>97.5</v>
      </c>
      <c r="AQ22" s="304">
        <v>2.2000000000000002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38" t="s">
        <v>523</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ht="13" x14ac:dyDescent="0.2">
      <c r="A27" s="309"/>
      <c r="AO27" s="262"/>
      <c r="AP27" s="262"/>
      <c r="AQ27" s="262"/>
      <c r="AR27" s="262"/>
      <c r="AS27" s="262"/>
      <c r="AT27" s="262"/>
    </row>
    <row r="28" spans="1:46" ht="16.5" x14ac:dyDescent="0.2">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504</v>
      </c>
      <c r="AP30" s="272"/>
      <c r="AQ30" s="273" t="s">
        <v>505</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506</v>
      </c>
      <c r="AQ31" s="279" t="s">
        <v>507</v>
      </c>
      <c r="AR31" s="280" t="s">
        <v>508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526</v>
      </c>
      <c r="AL32" s="1114"/>
      <c r="AM32" s="1114"/>
      <c r="AN32" s="1115"/>
      <c r="AO32" s="312">
        <v>1996106</v>
      </c>
      <c r="AP32" s="312">
        <v>47228</v>
      </c>
      <c r="AQ32" s="313">
        <v>55264</v>
      </c>
      <c r="AR32" s="314">
        <v>-14.5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527</v>
      </c>
      <c r="AL33" s="1114"/>
      <c r="AM33" s="1114"/>
      <c r="AN33" s="1115"/>
      <c r="AO33" s="312" t="s">
        <v>513</v>
      </c>
      <c r="AP33" s="312" t="s">
        <v>513</v>
      </c>
      <c r="AQ33" s="313" t="s">
        <v>513</v>
      </c>
      <c r="AR33" s="314" t="s">
        <v>513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528</v>
      </c>
      <c r="AL34" s="1114"/>
      <c r="AM34" s="1114"/>
      <c r="AN34" s="1115"/>
      <c r="AO34" s="312" t="s">
        <v>513</v>
      </c>
      <c r="AP34" s="312" t="s">
        <v>513</v>
      </c>
      <c r="AQ34" s="313">
        <v>19</v>
      </c>
      <c r="AR34" s="314" t="s">
        <v>513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529</v>
      </c>
      <c r="AL35" s="1114"/>
      <c r="AM35" s="1114"/>
      <c r="AN35" s="1115"/>
      <c r="AO35" s="312">
        <v>942058</v>
      </c>
      <c r="AP35" s="312">
        <v>22289</v>
      </c>
      <c r="AQ35" s="313">
        <v>18522</v>
      </c>
      <c r="AR35" s="314">
        <v>20.3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530</v>
      </c>
      <c r="AL36" s="1114"/>
      <c r="AM36" s="1114"/>
      <c r="AN36" s="1115"/>
      <c r="AO36" s="312">
        <v>40069</v>
      </c>
      <c r="AP36" s="312">
        <v>948</v>
      </c>
      <c r="AQ36" s="313">
        <v>2744</v>
      </c>
      <c r="AR36" s="314">
        <v>-65.5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531</v>
      </c>
      <c r="AL37" s="1114"/>
      <c r="AM37" s="1114"/>
      <c r="AN37" s="1115"/>
      <c r="AO37" s="312" t="s">
        <v>513</v>
      </c>
      <c r="AP37" s="312" t="s">
        <v>513</v>
      </c>
      <c r="AQ37" s="313">
        <v>519</v>
      </c>
      <c r="AR37" s="314" t="s">
        <v>513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532</v>
      </c>
      <c r="AL38" s="1117"/>
      <c r="AM38" s="1117"/>
      <c r="AN38" s="1118"/>
      <c r="AO38" s="315" t="s">
        <v>513</v>
      </c>
      <c r="AP38" s="315" t="s">
        <v>513</v>
      </c>
      <c r="AQ38" s="316">
        <v>4</v>
      </c>
      <c r="AR38" s="304" t="s">
        <v>513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533</v>
      </c>
      <c r="AL39" s="1117"/>
      <c r="AM39" s="1117"/>
      <c r="AN39" s="1118"/>
      <c r="AO39" s="312">
        <v>-226418</v>
      </c>
      <c r="AP39" s="312">
        <v>-5357</v>
      </c>
      <c r="AQ39" s="313">
        <v>-3996</v>
      </c>
      <c r="AR39" s="314">
        <v>34.1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534</v>
      </c>
      <c r="AL40" s="1114"/>
      <c r="AM40" s="1114"/>
      <c r="AN40" s="1115"/>
      <c r="AO40" s="312">
        <v>-1679479</v>
      </c>
      <c r="AP40" s="312">
        <v>-39737</v>
      </c>
      <c r="AQ40" s="313">
        <v>-50182</v>
      </c>
      <c r="AR40" s="314">
        <v>-20.8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300</v>
      </c>
      <c r="AL41" s="1120"/>
      <c r="AM41" s="1120"/>
      <c r="AN41" s="1121"/>
      <c r="AO41" s="312">
        <v>1072336</v>
      </c>
      <c r="AP41" s="312">
        <v>25372</v>
      </c>
      <c r="AQ41" s="313">
        <v>22892</v>
      </c>
      <c r="AR41" s="314">
        <v>10.8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504</v>
      </c>
      <c r="AN49" s="1124" t="s">
        <v>538</v>
      </c>
      <c r="AO49" s="1125"/>
      <c r="AP49" s="1125"/>
      <c r="AQ49" s="1125"/>
      <c r="AR49" s="1126"/>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539</v>
      </c>
      <c r="AO50" s="329" t="s">
        <v>540</v>
      </c>
      <c r="AP50" s="330" t="s">
        <v>541</v>
      </c>
      <c r="AQ50" s="331" t="s">
        <v>542</v>
      </c>
      <c r="AR50" s="332" t="s">
        <v>543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1179148</v>
      </c>
      <c r="AN51" s="334">
        <v>26501</v>
      </c>
      <c r="AO51" s="335">
        <v>-36.200000000000003</v>
      </c>
      <c r="AP51" s="336">
        <v>69729</v>
      </c>
      <c r="AQ51" s="337">
        <v>1.8</v>
      </c>
      <c r="AR51" s="338">
        <v>-38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534869</v>
      </c>
      <c r="AN52" s="342">
        <v>12021</v>
      </c>
      <c r="AO52" s="343">
        <v>-49.3</v>
      </c>
      <c r="AP52" s="344">
        <v>38908</v>
      </c>
      <c r="AQ52" s="345">
        <v>14</v>
      </c>
      <c r="AR52" s="346">
        <v>-63.3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2513420</v>
      </c>
      <c r="AN53" s="334">
        <v>57020</v>
      </c>
      <c r="AO53" s="335">
        <v>115.2</v>
      </c>
      <c r="AP53" s="336">
        <v>74581</v>
      </c>
      <c r="AQ53" s="337">
        <v>7</v>
      </c>
      <c r="AR53" s="338">
        <v>108.2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1548335</v>
      </c>
      <c r="AN54" s="342">
        <v>35126</v>
      </c>
      <c r="AO54" s="343">
        <v>192.2</v>
      </c>
      <c r="AP54" s="344">
        <v>41563</v>
      </c>
      <c r="AQ54" s="345">
        <v>6.8</v>
      </c>
      <c r="AR54" s="346">
        <v>185.4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2405458</v>
      </c>
      <c r="AN55" s="334">
        <v>55321</v>
      </c>
      <c r="AO55" s="335">
        <v>-3</v>
      </c>
      <c r="AP55" s="336">
        <v>76347</v>
      </c>
      <c r="AQ55" s="337">
        <v>2.4</v>
      </c>
      <c r="AR55" s="338">
        <v>-5.4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989707</v>
      </c>
      <c r="AN56" s="342">
        <v>22761</v>
      </c>
      <c r="AO56" s="343">
        <v>-35.200000000000003</v>
      </c>
      <c r="AP56" s="344">
        <v>41762</v>
      </c>
      <c r="AQ56" s="345">
        <v>0.5</v>
      </c>
      <c r="AR56" s="346">
        <v>-35.700000000000003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1863236</v>
      </c>
      <c r="AN57" s="334">
        <v>43614</v>
      </c>
      <c r="AO57" s="335">
        <v>-21.2</v>
      </c>
      <c r="AP57" s="336">
        <v>69604</v>
      </c>
      <c r="AQ57" s="337">
        <v>-8.8000000000000007</v>
      </c>
      <c r="AR57" s="338">
        <v>-12.4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872185</v>
      </c>
      <c r="AN58" s="342">
        <v>20416</v>
      </c>
      <c r="AO58" s="343">
        <v>-10.3</v>
      </c>
      <c r="AP58" s="344">
        <v>36247</v>
      </c>
      <c r="AQ58" s="345">
        <v>-13.2</v>
      </c>
      <c r="AR58" s="346">
        <v>2.9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1998767</v>
      </c>
      <c r="AN59" s="334">
        <v>47291</v>
      </c>
      <c r="AO59" s="335">
        <v>8.4</v>
      </c>
      <c r="AP59" s="336">
        <v>68410</v>
      </c>
      <c r="AQ59" s="337">
        <v>-1.7</v>
      </c>
      <c r="AR59" s="338">
        <v>10.1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740388</v>
      </c>
      <c r="AN60" s="342">
        <v>17518</v>
      </c>
      <c r="AO60" s="343">
        <v>-14.2</v>
      </c>
      <c r="AP60" s="344">
        <v>35086</v>
      </c>
      <c r="AQ60" s="345">
        <v>-3.2</v>
      </c>
      <c r="AR60" s="346">
        <v>-11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1992006</v>
      </c>
      <c r="AN61" s="349">
        <v>45949</v>
      </c>
      <c r="AO61" s="350">
        <v>12.6</v>
      </c>
      <c r="AP61" s="351">
        <v>71734</v>
      </c>
      <c r="AQ61" s="352">
        <v>0.1</v>
      </c>
      <c r="AR61" s="338">
        <v>12.5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937097</v>
      </c>
      <c r="AN62" s="342">
        <v>21568</v>
      </c>
      <c r="AO62" s="343">
        <v>16.600000000000001</v>
      </c>
      <c r="AP62" s="344">
        <v>38713</v>
      </c>
      <c r="AQ62" s="345">
        <v>1</v>
      </c>
      <c r="AR62" s="346">
        <v>15.6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1Wb4GmYSSXquLUij0wbyC5fVEtWsCOL4xnWMggNLn0ONTSG8S/TdWDdCT/CItvLPMb801evZKClhnZ28jwxBgw==" saltValue="DnZBGgYYRXRmHiJ5bEqw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552</v>
      </c>
    </row>
    <row r="120" spans="125:125" ht="13.5" hidden="1" customHeight="1" x14ac:dyDescent="0.2"/>
    <row r="121" spans="125:125" ht="13.5" hidden="1" customHeight="1" x14ac:dyDescent="0.2">
      <c r="DU121" s="259"/>
    </row>
  </sheetData>
  <sheetProtection algorithmName="SHA-512" hashValue="hXkaOJt7fY9m1tp0Rpb1OEFdsLubXAe7eclu02lFqpIJ1X7/fXy3uLhFzssUFfa4ffHsUb2jzfYIJGkZfzHUBA==" saltValue="0b9Kn41J6z8bKaA2nEuH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553</v>
      </c>
    </row>
  </sheetData>
  <sheetProtection algorithmName="SHA-512" hashValue="O7aY6G8ruAj4SlwErmYt3XwPPOp96gPEn4uOy6MJqF+dDskooJY1BrAr5EFE70s2Hn4upCDxlglE7Fa4BUoiZQ==" saltValue="huS2XmyIOLNr7eZzCCLZ2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139" t="s">
        <v>3</v>
      </c>
      <c r="D47" s="1139"/>
      <c r="E47" s="1140"/>
      <c r="F47" s="11">
        <v>14.53</v>
      </c>
      <c r="G47" s="12">
        <v>15.96</v>
      </c>
      <c r="H47" s="12">
        <v>16.93</v>
      </c>
      <c r="I47" s="12">
        <v>26.14</v>
      </c>
      <c r="J47" s="13">
        <v>32.340000000000003</v>
      </c>
    </row>
    <row r="48" spans="2:10" ht="57.75" customHeight="1" x14ac:dyDescent="0.2">
      <c r="B48" s="14"/>
      <c r="C48" s="1141" t="s">
        <v>4</v>
      </c>
      <c r="D48" s="1141"/>
      <c r="E48" s="1142"/>
      <c r="F48" s="15">
        <v>2.92</v>
      </c>
      <c r="G48" s="16">
        <v>3.11</v>
      </c>
      <c r="H48" s="16">
        <v>5.82</v>
      </c>
      <c r="I48" s="16">
        <v>7.94</v>
      </c>
      <c r="J48" s="17">
        <v>5.0999999999999996</v>
      </c>
    </row>
    <row r="49" spans="2:10" ht="57.75" customHeight="1" thickBot="1" x14ac:dyDescent="0.25">
      <c r="B49" s="18"/>
      <c r="C49" s="1143" t="s">
        <v>5</v>
      </c>
      <c r="D49" s="1143"/>
      <c r="E49" s="1144"/>
      <c r="F49" s="19">
        <v>2.66</v>
      </c>
      <c r="G49" s="20">
        <v>1.62</v>
      </c>
      <c r="H49" s="20">
        <v>4.28</v>
      </c>
      <c r="I49" s="20">
        <v>12.28</v>
      </c>
      <c r="J49" s="21">
        <v>2.19</v>
      </c>
    </row>
    <row r="50" spans="2:10" ht="13" x14ac:dyDescent="0.2"/>
  </sheetData>
  <sheetProtection algorithmName="SHA-512" hashValue="AoDIoWMcHUXVsAyR7phR4NW0Tk7gxTTKWUZ+keQhT1KIf6yPkN5hTPOO350ZROZtXU0ot7kfZh59SH/EAf5cpQ==" saltValue="WisLU2Z8opiLjiNCm/i8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51" t="s">
        <v>559</v>
      </c>
      <c r="D34" s="1151"/>
      <c r="E34" s="1152"/>
      <c r="F34" s="32" t="s">
        <v>560</v>
      </c>
      <c r="G34" s="33" t="s">
        <v>561</v>
      </c>
      <c r="H34" s="33">
        <v>0</v>
      </c>
      <c r="I34" s="33">
        <v>7.96</v>
      </c>
      <c r="J34" s="34">
        <v>16.489999999999998</v>
      </c>
      <c r="K34" s="22"/>
      <c r="L34" s="22"/>
      <c r="M34" s="22"/>
      <c r="N34" s="22"/>
      <c r="O34" s="22"/>
      <c r="P34" s="22"/>
    </row>
    <row r="35" spans="1:16" ht="39" customHeight="1" x14ac:dyDescent="0.2">
      <c r="A35" s="22"/>
      <c r="B35" s="35"/>
      <c r="C35" s="1145" t="s">
        <v>562</v>
      </c>
      <c r="D35" s="1146"/>
      <c r="E35" s="1147"/>
      <c r="F35" s="36">
        <v>10.39</v>
      </c>
      <c r="G35" s="37">
        <v>11.27</v>
      </c>
      <c r="H35" s="37">
        <v>11.76</v>
      </c>
      <c r="I35" s="37">
        <v>9.81</v>
      </c>
      <c r="J35" s="38">
        <v>10.16</v>
      </c>
      <c r="K35" s="22"/>
      <c r="L35" s="22"/>
      <c r="M35" s="22"/>
      <c r="N35" s="22"/>
      <c r="O35" s="22"/>
      <c r="P35" s="22"/>
    </row>
    <row r="36" spans="1:16" ht="39" customHeight="1" x14ac:dyDescent="0.2">
      <c r="A36" s="22"/>
      <c r="B36" s="35"/>
      <c r="C36" s="1145" t="s">
        <v>563</v>
      </c>
      <c r="D36" s="1146"/>
      <c r="E36" s="1147"/>
      <c r="F36" s="36">
        <v>6.75</v>
      </c>
      <c r="G36" s="37">
        <v>7.25</v>
      </c>
      <c r="H36" s="37">
        <v>6.64</v>
      </c>
      <c r="I36" s="37">
        <v>6.39</v>
      </c>
      <c r="J36" s="38">
        <v>5.76</v>
      </c>
      <c r="K36" s="22"/>
      <c r="L36" s="22"/>
      <c r="M36" s="22"/>
      <c r="N36" s="22"/>
      <c r="O36" s="22"/>
      <c r="P36" s="22"/>
    </row>
    <row r="37" spans="1:16" ht="39" customHeight="1" x14ac:dyDescent="0.2">
      <c r="A37" s="22"/>
      <c r="B37" s="35"/>
      <c r="C37" s="1145" t="s">
        <v>564</v>
      </c>
      <c r="D37" s="1146"/>
      <c r="E37" s="1147"/>
      <c r="F37" s="36">
        <v>2.84</v>
      </c>
      <c r="G37" s="37">
        <v>3.01</v>
      </c>
      <c r="H37" s="37">
        <v>5.71</v>
      </c>
      <c r="I37" s="37">
        <v>7.78</v>
      </c>
      <c r="J37" s="38">
        <v>5.04</v>
      </c>
      <c r="K37" s="22"/>
      <c r="L37" s="22"/>
      <c r="M37" s="22"/>
      <c r="N37" s="22"/>
      <c r="O37" s="22"/>
      <c r="P37" s="22"/>
    </row>
    <row r="38" spans="1:16" ht="39" customHeight="1" x14ac:dyDescent="0.2">
      <c r="A38" s="22"/>
      <c r="B38" s="35"/>
      <c r="C38" s="1145" t="s">
        <v>565</v>
      </c>
      <c r="D38" s="1146"/>
      <c r="E38" s="1147"/>
      <c r="F38" s="36">
        <v>0.75</v>
      </c>
      <c r="G38" s="37">
        <v>0.65</v>
      </c>
      <c r="H38" s="37">
        <v>0.53</v>
      </c>
      <c r="I38" s="37">
        <v>1.27</v>
      </c>
      <c r="J38" s="38">
        <v>1.43</v>
      </c>
      <c r="K38" s="22"/>
      <c r="L38" s="22"/>
      <c r="M38" s="22"/>
      <c r="N38" s="22"/>
      <c r="O38" s="22"/>
      <c r="P38" s="22"/>
    </row>
    <row r="39" spans="1:16" ht="39" customHeight="1" x14ac:dyDescent="0.2">
      <c r="A39" s="22"/>
      <c r="B39" s="35"/>
      <c r="C39" s="1145" t="s">
        <v>566</v>
      </c>
      <c r="D39" s="1146"/>
      <c r="E39" s="1147"/>
      <c r="F39" s="36" t="s">
        <v>513</v>
      </c>
      <c r="G39" s="37">
        <v>0</v>
      </c>
      <c r="H39" s="37">
        <v>7.58</v>
      </c>
      <c r="I39" s="37">
        <v>1.24</v>
      </c>
      <c r="J39" s="38">
        <v>0.66</v>
      </c>
      <c r="K39" s="22"/>
      <c r="L39" s="22"/>
      <c r="M39" s="22"/>
      <c r="N39" s="22"/>
      <c r="O39" s="22"/>
      <c r="P39" s="22"/>
    </row>
    <row r="40" spans="1:16" ht="39" customHeight="1" x14ac:dyDescent="0.2">
      <c r="A40" s="22"/>
      <c r="B40" s="35"/>
      <c r="C40" s="1145" t="s">
        <v>567</v>
      </c>
      <c r="D40" s="1146"/>
      <c r="E40" s="1147"/>
      <c r="F40" s="36">
        <v>1.83</v>
      </c>
      <c r="G40" s="37">
        <v>1.1499999999999999</v>
      </c>
      <c r="H40" s="37">
        <v>0.96</v>
      </c>
      <c r="I40" s="37">
        <v>1.06</v>
      </c>
      <c r="J40" s="38">
        <v>0.45</v>
      </c>
      <c r="K40" s="22"/>
      <c r="L40" s="22"/>
      <c r="M40" s="22"/>
      <c r="N40" s="22"/>
      <c r="O40" s="22"/>
      <c r="P40" s="22"/>
    </row>
    <row r="41" spans="1:16" ht="39" customHeight="1" x14ac:dyDescent="0.2">
      <c r="A41" s="22"/>
      <c r="B41" s="35"/>
      <c r="C41" s="1145" t="s">
        <v>568</v>
      </c>
      <c r="D41" s="1146"/>
      <c r="E41" s="1147"/>
      <c r="F41" s="36">
        <v>0.08</v>
      </c>
      <c r="G41" s="37">
        <v>0.09</v>
      </c>
      <c r="H41" s="37">
        <v>0.1</v>
      </c>
      <c r="I41" s="37">
        <v>0.15</v>
      </c>
      <c r="J41" s="38">
        <v>0.04</v>
      </c>
      <c r="K41" s="22"/>
      <c r="L41" s="22"/>
      <c r="M41" s="22"/>
      <c r="N41" s="22"/>
      <c r="O41" s="22"/>
      <c r="P41" s="22"/>
    </row>
    <row r="42" spans="1:16" ht="39" customHeight="1" x14ac:dyDescent="0.2">
      <c r="A42" s="22"/>
      <c r="B42" s="39"/>
      <c r="C42" s="1145" t="s">
        <v>569</v>
      </c>
      <c r="D42" s="1146"/>
      <c r="E42" s="1147"/>
      <c r="F42" s="36" t="s">
        <v>513</v>
      </c>
      <c r="G42" s="37" t="s">
        <v>513</v>
      </c>
      <c r="H42" s="37" t="s">
        <v>513</v>
      </c>
      <c r="I42" s="37" t="s">
        <v>513</v>
      </c>
      <c r="J42" s="38" t="s">
        <v>513</v>
      </c>
      <c r="K42" s="22"/>
      <c r="L42" s="22"/>
      <c r="M42" s="22"/>
      <c r="N42" s="22"/>
      <c r="O42" s="22"/>
      <c r="P42" s="22"/>
    </row>
    <row r="43" spans="1:16" ht="39" customHeight="1" thickBot="1" x14ac:dyDescent="0.25">
      <c r="A43" s="22"/>
      <c r="B43" s="40"/>
      <c r="C43" s="1148" t="s">
        <v>570</v>
      </c>
      <c r="D43" s="1149"/>
      <c r="E43" s="1150"/>
      <c r="F43" s="41">
        <v>0.67</v>
      </c>
      <c r="G43" s="42">
        <v>0.55000000000000004</v>
      </c>
      <c r="H43" s="42">
        <v>0.02</v>
      </c>
      <c r="I43" s="42">
        <v>0.03</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iAb3maDIPJxq5GAf05iMHmjMuJciqJNtbA8OFBTMQNe+I4R0jB0GwzGadO1QHrm6RJ7CYA6PhDLXwb+y53rvMQ==" saltValue="ciuzxPTfr/PCqQ8xz+th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1690</v>
      </c>
      <c r="L45" s="60">
        <v>1794</v>
      </c>
      <c r="M45" s="60">
        <v>1835</v>
      </c>
      <c r="N45" s="60">
        <v>1922</v>
      </c>
      <c r="O45" s="61">
        <v>1996</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513</v>
      </c>
      <c r="L46" s="64" t="s">
        <v>513</v>
      </c>
      <c r="M46" s="64" t="s">
        <v>513</v>
      </c>
      <c r="N46" s="64" t="s">
        <v>513</v>
      </c>
      <c r="O46" s="65" t="s">
        <v>513</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513</v>
      </c>
      <c r="L47" s="64" t="s">
        <v>513</v>
      </c>
      <c r="M47" s="64" t="s">
        <v>513</v>
      </c>
      <c r="N47" s="64" t="s">
        <v>513</v>
      </c>
      <c r="O47" s="65" t="s">
        <v>513</v>
      </c>
      <c r="P47" s="48"/>
      <c r="Q47" s="48"/>
      <c r="R47" s="48"/>
      <c r="S47" s="48"/>
      <c r="T47" s="48"/>
      <c r="U47" s="48"/>
    </row>
    <row r="48" spans="1:21" ht="30.75" customHeight="1" x14ac:dyDescent="0.2">
      <c r="A48" s="48"/>
      <c r="B48" s="1178"/>
      <c r="C48" s="1179"/>
      <c r="D48" s="62"/>
      <c r="E48" s="1155" t="s">
        <v>15</v>
      </c>
      <c r="F48" s="1155"/>
      <c r="G48" s="1155"/>
      <c r="H48" s="1155"/>
      <c r="I48" s="1155"/>
      <c r="J48" s="1156"/>
      <c r="K48" s="63">
        <v>971</v>
      </c>
      <c r="L48" s="64">
        <v>968</v>
      </c>
      <c r="M48" s="64">
        <v>958</v>
      </c>
      <c r="N48" s="64">
        <v>947</v>
      </c>
      <c r="O48" s="65">
        <v>942</v>
      </c>
      <c r="P48" s="48"/>
      <c r="Q48" s="48"/>
      <c r="R48" s="48"/>
      <c r="S48" s="48"/>
      <c r="T48" s="48"/>
      <c r="U48" s="48"/>
    </row>
    <row r="49" spans="1:21" ht="30.75" customHeight="1" x14ac:dyDescent="0.2">
      <c r="A49" s="48"/>
      <c r="B49" s="1178"/>
      <c r="C49" s="1179"/>
      <c r="D49" s="62"/>
      <c r="E49" s="1155" t="s">
        <v>16</v>
      </c>
      <c r="F49" s="1155"/>
      <c r="G49" s="1155"/>
      <c r="H49" s="1155"/>
      <c r="I49" s="1155"/>
      <c r="J49" s="1156"/>
      <c r="K49" s="63">
        <v>81</v>
      </c>
      <c r="L49" s="64">
        <v>56</v>
      </c>
      <c r="M49" s="64">
        <v>57</v>
      </c>
      <c r="N49" s="64">
        <v>57</v>
      </c>
      <c r="O49" s="65">
        <v>40</v>
      </c>
      <c r="P49" s="48"/>
      <c r="Q49" s="48"/>
      <c r="R49" s="48"/>
      <c r="S49" s="48"/>
      <c r="T49" s="48"/>
      <c r="U49" s="48"/>
    </row>
    <row r="50" spans="1:21" ht="30.75" customHeight="1" x14ac:dyDescent="0.2">
      <c r="A50" s="48"/>
      <c r="B50" s="1178"/>
      <c r="C50" s="1179"/>
      <c r="D50" s="62"/>
      <c r="E50" s="1155" t="s">
        <v>17</v>
      </c>
      <c r="F50" s="1155"/>
      <c r="G50" s="1155"/>
      <c r="H50" s="1155"/>
      <c r="I50" s="1155"/>
      <c r="J50" s="1156"/>
      <c r="K50" s="63">
        <v>8</v>
      </c>
      <c r="L50" s="64">
        <v>1</v>
      </c>
      <c r="M50" s="64">
        <v>0</v>
      </c>
      <c r="N50" s="64" t="s">
        <v>513</v>
      </c>
      <c r="O50" s="65" t="s">
        <v>513</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513</v>
      </c>
      <c r="L51" s="64" t="s">
        <v>513</v>
      </c>
      <c r="M51" s="64" t="s">
        <v>513</v>
      </c>
      <c r="N51" s="64" t="s">
        <v>513</v>
      </c>
      <c r="O51" s="65" t="s">
        <v>513</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1967</v>
      </c>
      <c r="L52" s="64">
        <v>2023</v>
      </c>
      <c r="M52" s="64">
        <v>1992</v>
      </c>
      <c r="N52" s="64">
        <v>1936</v>
      </c>
      <c r="O52" s="65">
        <v>1906</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783</v>
      </c>
      <c r="L53" s="69">
        <v>796</v>
      </c>
      <c r="M53" s="69">
        <v>858</v>
      </c>
      <c r="N53" s="69">
        <v>990</v>
      </c>
      <c r="O53" s="70">
        <v>1072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3">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Vmm7+0qba6tN4Df2xOzkzxrNk5GzCKNuWEpvwyQ8eNe1NgR4/xCn7UEQxfemfu0Tkx7J4GjjP03R43kyzLXVQ==" saltValue="E8WVtK3/stRLNj8BzUzTr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554</v>
      </c>
      <c r="J40" s="103" t="s">
        <v>555</v>
      </c>
      <c r="K40" s="103" t="s">
        <v>556</v>
      </c>
      <c r="L40" s="103" t="s">
        <v>557</v>
      </c>
      <c r="M40" s="104" t="s">
        <v>558</v>
      </c>
    </row>
    <row r="41" spans="2:13" ht="27.75" customHeight="1" x14ac:dyDescent="0.2">
      <c r="B41" s="1196" t="s">
        <v>32</v>
      </c>
      <c r="C41" s="1197"/>
      <c r="D41" s="105"/>
      <c r="E41" s="1198" t="s">
        <v>33</v>
      </c>
      <c r="F41" s="1198"/>
      <c r="G41" s="1198"/>
      <c r="H41" s="1199"/>
      <c r="I41" s="355">
        <v>19422</v>
      </c>
      <c r="J41" s="356">
        <v>19865</v>
      </c>
      <c r="K41" s="356">
        <v>20188</v>
      </c>
      <c r="L41" s="356">
        <v>19693</v>
      </c>
      <c r="M41" s="357">
        <v>18574</v>
      </c>
    </row>
    <row r="42" spans="2:13" ht="27.75" customHeight="1" x14ac:dyDescent="0.2">
      <c r="B42" s="1186"/>
      <c r="C42" s="1187"/>
      <c r="D42" s="106"/>
      <c r="E42" s="1190" t="s">
        <v>34</v>
      </c>
      <c r="F42" s="1190"/>
      <c r="G42" s="1190"/>
      <c r="H42" s="1191"/>
      <c r="I42" s="358">
        <v>1</v>
      </c>
      <c r="J42" s="359">
        <v>488</v>
      </c>
      <c r="K42" s="359">
        <v>488</v>
      </c>
      <c r="L42" s="359" t="s">
        <v>513</v>
      </c>
      <c r="M42" s="360" t="s">
        <v>513</v>
      </c>
    </row>
    <row r="43" spans="2:13" ht="27.75" customHeight="1" x14ac:dyDescent="0.2">
      <c r="B43" s="1186"/>
      <c r="C43" s="1187"/>
      <c r="D43" s="106"/>
      <c r="E43" s="1190" t="s">
        <v>35</v>
      </c>
      <c r="F43" s="1190"/>
      <c r="G43" s="1190"/>
      <c r="H43" s="1191"/>
      <c r="I43" s="358">
        <v>13654</v>
      </c>
      <c r="J43" s="359">
        <v>13020</v>
      </c>
      <c r="K43" s="359">
        <v>12122</v>
      </c>
      <c r="L43" s="359">
        <v>11304</v>
      </c>
      <c r="M43" s="360">
        <v>10592</v>
      </c>
    </row>
    <row r="44" spans="2:13" ht="27.75" customHeight="1" x14ac:dyDescent="0.2">
      <c r="B44" s="1186"/>
      <c r="C44" s="1187"/>
      <c r="D44" s="106"/>
      <c r="E44" s="1190" t="s">
        <v>36</v>
      </c>
      <c r="F44" s="1190"/>
      <c r="G44" s="1190"/>
      <c r="H44" s="1191"/>
      <c r="I44" s="358">
        <v>115</v>
      </c>
      <c r="J44" s="359">
        <v>92</v>
      </c>
      <c r="K44" s="359">
        <v>66</v>
      </c>
      <c r="L44" s="359">
        <v>46</v>
      </c>
      <c r="M44" s="360">
        <v>33</v>
      </c>
    </row>
    <row r="45" spans="2:13" ht="27.75" customHeight="1" x14ac:dyDescent="0.2">
      <c r="B45" s="1186"/>
      <c r="C45" s="1187"/>
      <c r="D45" s="106"/>
      <c r="E45" s="1190" t="s">
        <v>37</v>
      </c>
      <c r="F45" s="1190"/>
      <c r="G45" s="1190"/>
      <c r="H45" s="1191"/>
      <c r="I45" s="358">
        <v>1383</v>
      </c>
      <c r="J45" s="359">
        <v>1423</v>
      </c>
      <c r="K45" s="359">
        <v>1495</v>
      </c>
      <c r="L45" s="359">
        <v>1580</v>
      </c>
      <c r="M45" s="360">
        <v>1623</v>
      </c>
    </row>
    <row r="46" spans="2:13" ht="27.75" customHeight="1" x14ac:dyDescent="0.2">
      <c r="B46" s="1186"/>
      <c r="C46" s="1187"/>
      <c r="D46" s="107"/>
      <c r="E46" s="1190" t="s">
        <v>38</v>
      </c>
      <c r="F46" s="1190"/>
      <c r="G46" s="1190"/>
      <c r="H46" s="1191"/>
      <c r="I46" s="358" t="s">
        <v>513</v>
      </c>
      <c r="J46" s="359" t="s">
        <v>513</v>
      </c>
      <c r="K46" s="359" t="s">
        <v>513</v>
      </c>
      <c r="L46" s="359" t="s">
        <v>513</v>
      </c>
      <c r="M46" s="360" t="s">
        <v>513</v>
      </c>
    </row>
    <row r="47" spans="2:13" ht="27.75" customHeight="1" x14ac:dyDescent="0.2">
      <c r="B47" s="1186"/>
      <c r="C47" s="1187"/>
      <c r="D47" s="108"/>
      <c r="E47" s="1200" t="s">
        <v>39</v>
      </c>
      <c r="F47" s="1201"/>
      <c r="G47" s="1201"/>
      <c r="H47" s="1202"/>
      <c r="I47" s="358" t="s">
        <v>513</v>
      </c>
      <c r="J47" s="359" t="s">
        <v>513</v>
      </c>
      <c r="K47" s="359" t="s">
        <v>513</v>
      </c>
      <c r="L47" s="359" t="s">
        <v>513</v>
      </c>
      <c r="M47" s="360" t="s">
        <v>513</v>
      </c>
    </row>
    <row r="48" spans="2:13" ht="27.75" customHeight="1" x14ac:dyDescent="0.2">
      <c r="B48" s="1186"/>
      <c r="C48" s="1187"/>
      <c r="D48" s="106"/>
      <c r="E48" s="1190" t="s">
        <v>40</v>
      </c>
      <c r="F48" s="1190"/>
      <c r="G48" s="1190"/>
      <c r="H48" s="1191"/>
      <c r="I48" s="358" t="s">
        <v>513</v>
      </c>
      <c r="J48" s="359" t="s">
        <v>513</v>
      </c>
      <c r="K48" s="359" t="s">
        <v>513</v>
      </c>
      <c r="L48" s="359" t="s">
        <v>513</v>
      </c>
      <c r="M48" s="360" t="s">
        <v>513</v>
      </c>
    </row>
    <row r="49" spans="2:13" ht="27.75" customHeight="1" x14ac:dyDescent="0.2">
      <c r="B49" s="1188"/>
      <c r="C49" s="1189"/>
      <c r="D49" s="106"/>
      <c r="E49" s="1190" t="s">
        <v>41</v>
      </c>
      <c r="F49" s="1190"/>
      <c r="G49" s="1190"/>
      <c r="H49" s="1191"/>
      <c r="I49" s="358" t="s">
        <v>513</v>
      </c>
      <c r="J49" s="359" t="s">
        <v>513</v>
      </c>
      <c r="K49" s="359" t="s">
        <v>513</v>
      </c>
      <c r="L49" s="359" t="s">
        <v>513</v>
      </c>
      <c r="M49" s="360" t="s">
        <v>513</v>
      </c>
    </row>
    <row r="50" spans="2:13" ht="27.75" customHeight="1" x14ac:dyDescent="0.2">
      <c r="B50" s="1184" t="s">
        <v>42</v>
      </c>
      <c r="C50" s="1185"/>
      <c r="D50" s="109"/>
      <c r="E50" s="1190" t="s">
        <v>43</v>
      </c>
      <c r="F50" s="1190"/>
      <c r="G50" s="1190"/>
      <c r="H50" s="1191"/>
      <c r="I50" s="358">
        <v>3599</v>
      </c>
      <c r="J50" s="359">
        <v>4319</v>
      </c>
      <c r="K50" s="359">
        <v>6335</v>
      </c>
      <c r="L50" s="359">
        <v>9430</v>
      </c>
      <c r="M50" s="360">
        <v>11440</v>
      </c>
    </row>
    <row r="51" spans="2:13" ht="27.75" customHeight="1" x14ac:dyDescent="0.2">
      <c r="B51" s="1186"/>
      <c r="C51" s="1187"/>
      <c r="D51" s="106"/>
      <c r="E51" s="1190" t="s">
        <v>44</v>
      </c>
      <c r="F51" s="1190"/>
      <c r="G51" s="1190"/>
      <c r="H51" s="1191"/>
      <c r="I51" s="358">
        <v>1718</v>
      </c>
      <c r="J51" s="359">
        <v>1634</v>
      </c>
      <c r="K51" s="359">
        <v>1554</v>
      </c>
      <c r="L51" s="359">
        <v>1632</v>
      </c>
      <c r="M51" s="360">
        <v>1524</v>
      </c>
    </row>
    <row r="52" spans="2:13" ht="27.75" customHeight="1" x14ac:dyDescent="0.2">
      <c r="B52" s="1188"/>
      <c r="C52" s="1189"/>
      <c r="D52" s="106"/>
      <c r="E52" s="1190" t="s">
        <v>45</v>
      </c>
      <c r="F52" s="1190"/>
      <c r="G52" s="1190"/>
      <c r="H52" s="1191"/>
      <c r="I52" s="358">
        <v>22112</v>
      </c>
      <c r="J52" s="359">
        <v>22120</v>
      </c>
      <c r="K52" s="359">
        <v>21706</v>
      </c>
      <c r="L52" s="359">
        <v>21074</v>
      </c>
      <c r="M52" s="360">
        <v>20145</v>
      </c>
    </row>
    <row r="53" spans="2:13" ht="27.75" customHeight="1" thickBot="1" x14ac:dyDescent="0.25">
      <c r="B53" s="1192" t="s">
        <v>46</v>
      </c>
      <c r="C53" s="1193"/>
      <c r="D53" s="110"/>
      <c r="E53" s="1194" t="s">
        <v>47</v>
      </c>
      <c r="F53" s="1194"/>
      <c r="G53" s="1194"/>
      <c r="H53" s="1195"/>
      <c r="I53" s="361">
        <v>7147</v>
      </c>
      <c r="J53" s="362">
        <v>6815</v>
      </c>
      <c r="K53" s="362">
        <v>4764</v>
      </c>
      <c r="L53" s="362">
        <v>487</v>
      </c>
      <c r="M53" s="363">
        <v>-2289</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Pfj2SOrXFHPcieegR1nTCna+zLNotHAcWWgRyj2FltmKgOU/32wAierFyHQOquCWI7yBi6kvDwM6q+NRWXbErQ==" saltValue="dVcpMwqw1a5yiGJBLuF8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F55" sqref="F55:F56"/>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556</v>
      </c>
      <c r="G54" s="119" t="s">
        <v>557</v>
      </c>
      <c r="H54" s="120" t="s">
        <v>558</v>
      </c>
    </row>
    <row r="55" spans="2:8" ht="52.5" customHeight="1" x14ac:dyDescent="0.2">
      <c r="B55" s="121"/>
      <c r="C55" s="1211" t="s">
        <v>50</v>
      </c>
      <c r="D55" s="1211"/>
      <c r="E55" s="1212"/>
      <c r="F55" s="122">
        <v>2020</v>
      </c>
      <c r="G55" s="122">
        <v>3256</v>
      </c>
      <c r="H55" s="123">
        <v>3895</v>
      </c>
    </row>
    <row r="56" spans="2:8" ht="52.5" customHeight="1" x14ac:dyDescent="0.2">
      <c r="B56" s="124"/>
      <c r="C56" s="1213" t="s">
        <v>51</v>
      </c>
      <c r="D56" s="1213"/>
      <c r="E56" s="1214"/>
      <c r="F56" s="125">
        <v>458</v>
      </c>
      <c r="G56" s="125">
        <v>458</v>
      </c>
      <c r="H56" s="126">
        <v>458</v>
      </c>
    </row>
    <row r="57" spans="2:8" ht="53.25" customHeight="1" x14ac:dyDescent="0.2">
      <c r="B57" s="124"/>
      <c r="C57" s="1215" t="s">
        <v>52</v>
      </c>
      <c r="D57" s="1215"/>
      <c r="E57" s="1216"/>
      <c r="F57" s="127">
        <v>2968</v>
      </c>
      <c r="G57" s="127">
        <v>4688</v>
      </c>
      <c r="H57" s="128">
        <v>5836</v>
      </c>
    </row>
    <row r="58" spans="2:8" ht="45.75" customHeight="1" x14ac:dyDescent="0.2">
      <c r="B58" s="129"/>
      <c r="C58" s="1203" t="s">
        <v>586</v>
      </c>
      <c r="D58" s="1204"/>
      <c r="E58" s="1205"/>
      <c r="F58" s="130">
        <v>2283</v>
      </c>
      <c r="G58" s="130">
        <v>4020</v>
      </c>
      <c r="H58" s="131">
        <v>5168</v>
      </c>
    </row>
    <row r="59" spans="2:8" ht="45.75" customHeight="1" x14ac:dyDescent="0.2">
      <c r="B59" s="129"/>
      <c r="C59" s="1203" t="s">
        <v>587</v>
      </c>
      <c r="D59" s="1204"/>
      <c r="E59" s="1205"/>
      <c r="F59" s="130">
        <v>519</v>
      </c>
      <c r="G59" s="130">
        <v>495</v>
      </c>
      <c r="H59" s="131">
        <v>494</v>
      </c>
    </row>
    <row r="60" spans="2:8" ht="45.75" customHeight="1" x14ac:dyDescent="0.2">
      <c r="B60" s="129"/>
      <c r="C60" s="1203" t="s">
        <v>588</v>
      </c>
      <c r="D60" s="1204"/>
      <c r="E60" s="1205"/>
      <c r="F60" s="130">
        <v>85</v>
      </c>
      <c r="G60" s="130">
        <v>84</v>
      </c>
      <c r="H60" s="131">
        <v>84</v>
      </c>
    </row>
    <row r="61" spans="2:8" ht="45.75" customHeight="1" x14ac:dyDescent="0.2">
      <c r="B61" s="129"/>
      <c r="C61" s="1203" t="s">
        <v>589</v>
      </c>
      <c r="D61" s="1204"/>
      <c r="E61" s="1205"/>
      <c r="F61" s="130">
        <v>64</v>
      </c>
      <c r="G61" s="130">
        <v>61</v>
      </c>
      <c r="H61" s="131">
        <v>58</v>
      </c>
    </row>
    <row r="62" spans="2:8" ht="45.75" customHeight="1" thickBot="1" x14ac:dyDescent="0.25">
      <c r="B62" s="132"/>
      <c r="C62" s="1206" t="s">
        <v>590</v>
      </c>
      <c r="D62" s="1207"/>
      <c r="E62" s="1208"/>
      <c r="F62" s="133">
        <v>17</v>
      </c>
      <c r="G62" s="133">
        <v>16</v>
      </c>
      <c r="H62" s="134">
        <v>16</v>
      </c>
    </row>
    <row r="63" spans="2:8" ht="52.5" customHeight="1" thickBot="1" x14ac:dyDescent="0.25">
      <c r="B63" s="135"/>
      <c r="C63" s="1209" t="s">
        <v>53</v>
      </c>
      <c r="D63" s="1209"/>
      <c r="E63" s="1210"/>
      <c r="F63" s="136">
        <v>5446</v>
      </c>
      <c r="G63" s="136">
        <v>8402</v>
      </c>
      <c r="H63" s="137">
        <v>10189</v>
      </c>
    </row>
    <row r="64" spans="2:8" ht="13" x14ac:dyDescent="0.2"/>
  </sheetData>
  <sheetProtection algorithmName="SHA-512" hashValue="aE5a5hRe9oY1R1FImis2EPzE6ubYxEuZyldupSXkuPQeZ2CJUARc56S98XJJI/qfjhkOA5sGgdlWJAFDnlX3IA==" saltValue="u6sPW6ZkAJ5YpBUp2/JP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551</v>
      </c>
      <c r="G2" s="151"/>
      <c r="H2" s="152"/>
    </row>
    <row r="3" spans="1:8" x14ac:dyDescent="0.2">
      <c r="A3" s="148" t="s">
        <v>544</v>
      </c>
      <c r="B3" s="153"/>
      <c r="C3" s="154"/>
      <c r="D3" s="155">
        <v>26501</v>
      </c>
      <c r="E3" s="156"/>
      <c r="F3" s="157">
        <v>69729</v>
      </c>
      <c r="G3" s="158"/>
      <c r="H3" s="159"/>
    </row>
    <row r="4" spans="1:8" x14ac:dyDescent="0.2">
      <c r="A4" s="160"/>
      <c r="B4" s="161"/>
      <c r="C4" s="162"/>
      <c r="D4" s="163">
        <v>12021</v>
      </c>
      <c r="E4" s="164"/>
      <c r="F4" s="165">
        <v>38908</v>
      </c>
      <c r="G4" s="166"/>
      <c r="H4" s="167"/>
    </row>
    <row r="5" spans="1:8" x14ac:dyDescent="0.2">
      <c r="A5" s="148" t="s">
        <v>546</v>
      </c>
      <c r="B5" s="153"/>
      <c r="C5" s="154"/>
      <c r="D5" s="155">
        <v>57020</v>
      </c>
      <c r="E5" s="156"/>
      <c r="F5" s="157">
        <v>74581</v>
      </c>
      <c r="G5" s="158"/>
      <c r="H5" s="159"/>
    </row>
    <row r="6" spans="1:8" x14ac:dyDescent="0.2">
      <c r="A6" s="160"/>
      <c r="B6" s="161"/>
      <c r="C6" s="162"/>
      <c r="D6" s="163">
        <v>35126</v>
      </c>
      <c r="E6" s="164"/>
      <c r="F6" s="165">
        <v>41563</v>
      </c>
      <c r="G6" s="166"/>
      <c r="H6" s="167"/>
    </row>
    <row r="7" spans="1:8" x14ac:dyDescent="0.2">
      <c r="A7" s="148" t="s">
        <v>547</v>
      </c>
      <c r="B7" s="153"/>
      <c r="C7" s="154"/>
      <c r="D7" s="155">
        <v>55321</v>
      </c>
      <c r="E7" s="156"/>
      <c r="F7" s="157">
        <v>76347</v>
      </c>
      <c r="G7" s="158"/>
      <c r="H7" s="159"/>
    </row>
    <row r="8" spans="1:8" x14ac:dyDescent="0.2">
      <c r="A8" s="160"/>
      <c r="B8" s="161"/>
      <c r="C8" s="162"/>
      <c r="D8" s="163">
        <v>22761</v>
      </c>
      <c r="E8" s="164"/>
      <c r="F8" s="165">
        <v>41762</v>
      </c>
      <c r="G8" s="166"/>
      <c r="H8" s="167"/>
    </row>
    <row r="9" spans="1:8" x14ac:dyDescent="0.2">
      <c r="A9" s="148" t="s">
        <v>548</v>
      </c>
      <c r="B9" s="153"/>
      <c r="C9" s="154"/>
      <c r="D9" s="155">
        <v>43614</v>
      </c>
      <c r="E9" s="156"/>
      <c r="F9" s="157">
        <v>69604</v>
      </c>
      <c r="G9" s="158"/>
      <c r="H9" s="159"/>
    </row>
    <row r="10" spans="1:8" x14ac:dyDescent="0.2">
      <c r="A10" s="160"/>
      <c r="B10" s="161"/>
      <c r="C10" s="162"/>
      <c r="D10" s="163">
        <v>20416</v>
      </c>
      <c r="E10" s="164"/>
      <c r="F10" s="165">
        <v>36247</v>
      </c>
      <c r="G10" s="166"/>
      <c r="H10" s="167"/>
    </row>
    <row r="11" spans="1:8" x14ac:dyDescent="0.2">
      <c r="A11" s="148" t="s">
        <v>549</v>
      </c>
      <c r="B11" s="153"/>
      <c r="C11" s="154"/>
      <c r="D11" s="155">
        <v>47291</v>
      </c>
      <c r="E11" s="156"/>
      <c r="F11" s="157">
        <v>68410</v>
      </c>
      <c r="G11" s="158"/>
      <c r="H11" s="159"/>
    </row>
    <row r="12" spans="1:8" x14ac:dyDescent="0.2">
      <c r="A12" s="160"/>
      <c r="B12" s="161"/>
      <c r="C12" s="168"/>
      <c r="D12" s="163">
        <v>17518</v>
      </c>
      <c r="E12" s="164"/>
      <c r="F12" s="165">
        <v>35086</v>
      </c>
      <c r="G12" s="166"/>
      <c r="H12" s="167"/>
    </row>
    <row r="13" spans="1:8" x14ac:dyDescent="0.2">
      <c r="A13" s="148"/>
      <c r="B13" s="153"/>
      <c r="C13" s="169"/>
      <c r="D13" s="170">
        <v>45949</v>
      </c>
      <c r="E13" s="171"/>
      <c r="F13" s="172">
        <v>71734</v>
      </c>
      <c r="G13" s="173"/>
      <c r="H13" s="159"/>
    </row>
    <row r="14" spans="1:8" x14ac:dyDescent="0.2">
      <c r="A14" s="160"/>
      <c r="B14" s="161"/>
      <c r="C14" s="162"/>
      <c r="D14" s="163">
        <v>21568</v>
      </c>
      <c r="E14" s="164"/>
      <c r="F14" s="165">
        <v>38713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2.92</v>
      </c>
      <c r="C19" s="174">
        <f>ROUND(VALUE(SUBSTITUTE(実質収支比率等に係る経年分析!G$48,"▲","-")),2)</f>
        <v>3.11</v>
      </c>
      <c r="D19" s="174">
        <f>ROUND(VALUE(SUBSTITUTE(実質収支比率等に係る経年分析!H$48,"▲","-")),2)</f>
        <v>5.82</v>
      </c>
      <c r="E19" s="174">
        <f>ROUND(VALUE(SUBSTITUTE(実質収支比率等に係る経年分析!I$48,"▲","-")),2)</f>
        <v>7.94</v>
      </c>
      <c r="F19" s="174">
        <f>ROUND(VALUE(SUBSTITUTE(実質収支比率等に係る経年分析!J$48,"▲","-")),2)</f>
        <v>5.0999999999999996</v>
      </c>
    </row>
    <row r="20" spans="1:11" x14ac:dyDescent="0.2">
      <c r="A20" s="174" t="s">
        <v>57</v>
      </c>
      <c r="B20" s="174">
        <f>ROUND(VALUE(SUBSTITUTE(実質収支比率等に係る経年分析!F$47,"▲","-")),2)</f>
        <v>14.53</v>
      </c>
      <c r="C20" s="174">
        <f>ROUND(VALUE(SUBSTITUTE(実質収支比率等に係る経年分析!G$47,"▲","-")),2)</f>
        <v>15.96</v>
      </c>
      <c r="D20" s="174">
        <f>ROUND(VALUE(SUBSTITUTE(実質収支比率等に係る経年分析!H$47,"▲","-")),2)</f>
        <v>16.93</v>
      </c>
      <c r="E20" s="174">
        <f>ROUND(VALUE(SUBSTITUTE(実質収支比率等に係る経年分析!I$47,"▲","-")),2)</f>
        <v>26.14</v>
      </c>
      <c r="F20" s="174">
        <f>ROUND(VALUE(SUBSTITUTE(実質収支比率等に係る経年分析!J$47,"▲","-")),2)</f>
        <v>32.340000000000003</v>
      </c>
    </row>
    <row r="21" spans="1:11" x14ac:dyDescent="0.2">
      <c r="A21" s="174" t="s">
        <v>58</v>
      </c>
      <c r="B21" s="174">
        <f>IF(ISNUMBER(VALUE(SUBSTITUTE(実質収支比率等に係る経年分析!F$49,"▲","-"))),ROUND(VALUE(SUBSTITUTE(実質収支比率等に係る経年分析!F$49,"▲","-")),2),NA())</f>
        <v>2.66</v>
      </c>
      <c r="C21" s="174">
        <f>IF(ISNUMBER(VALUE(SUBSTITUTE(実質収支比率等に係る経年分析!G$49,"▲","-"))),ROUND(VALUE(SUBSTITUTE(実質収支比率等に係る経年分析!G$49,"▲","-")),2),NA())</f>
        <v>1.62</v>
      </c>
      <c r="D21" s="174">
        <f>IF(ISNUMBER(VALUE(SUBSTITUTE(実質収支比率等に係る経年分析!H$49,"▲","-"))),ROUND(VALUE(SUBSTITUTE(実質収支比率等に係る経年分析!H$49,"▲","-")),2),NA())</f>
        <v>4.28</v>
      </c>
      <c r="E21" s="174">
        <f>IF(ISNUMBER(VALUE(SUBSTITUTE(実質収支比率等に係る経年分析!I$49,"▲","-"))),ROUND(VALUE(SUBSTITUTE(実質収支比率等に係る経年分析!I$49,"▲","-")),2),NA())</f>
        <v>12.28</v>
      </c>
      <c r="F21" s="174">
        <f>IF(ISNUMBER(VALUE(SUBSTITUTE(実質収支比率等に係る経年分析!J$49,"▲","-"))),ROUND(VALUE(SUBSTITUTE(実質収支比率等に係る経年分析!J$49,"▲","-")),2),NA())</f>
        <v>2.19</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0.55000000000000004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公園墓地整備事業特別会計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1.83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1.1499999999999999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0.96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0.45</v>
      </c>
    </row>
    <row r="31" spans="1:11" x14ac:dyDescent="0.2">
      <c r="A31" s="175" t="str">
        <f>IF(連結実質赤字比率に係る赤字・黒字の構成分析!C$39="",NA(),連結実質赤字比率に係る赤字・黒字の構成分析!C$39)</f>
        <v>産業団地整備事業特別会計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7.58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1.24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0.66</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1.43</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7.78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5.04</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6.64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5.76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11.27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11.76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10.16</v>
      </c>
    </row>
    <row r="36" spans="1:16" x14ac:dyDescent="0.2">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2.7</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4.3</v>
      </c>
      <c r="E36" s="175" t="e">
        <f>IF(ROUND(VALUE(SUBSTITUTE(連結実質赤字比率に係る赤字・黒字の構成分析!G$34,"▲", "-")), 2) &gt;= 0, ABS(ROUND(VALUE(SUBSTITUTE(連結実質赤字比率に係る赤字・黒字の構成分析!G$34,"▲", "-")), 2)), NA())</f>
        <v>#N/A</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16.489999999999998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1967</v>
      </c>
      <c r="E42" s="176"/>
      <c r="F42" s="176"/>
      <c r="G42" s="176">
        <f>'実質公債費比率（分子）の構造'!L$52</f>
        <v>2023</v>
      </c>
      <c r="H42" s="176"/>
      <c r="I42" s="176"/>
      <c r="J42" s="176">
        <f>'実質公債費比率（分子）の構造'!M$52</f>
        <v>1992</v>
      </c>
      <c r="K42" s="176"/>
      <c r="L42" s="176"/>
      <c r="M42" s="176">
        <f>'実質公債費比率（分子）の構造'!N$52</f>
        <v>1936</v>
      </c>
      <c r="N42" s="176"/>
      <c r="O42" s="176"/>
      <c r="P42" s="176">
        <f>'実質公債費比率（分子）の構造'!O$52</f>
        <v>1906</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8</v>
      </c>
      <c r="C44" s="176"/>
      <c r="D44" s="176"/>
      <c r="E44" s="176">
        <f>'実質公債費比率（分子）の構造'!L$50</f>
        <v>1</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81</v>
      </c>
      <c r="C45" s="176"/>
      <c r="D45" s="176"/>
      <c r="E45" s="176">
        <f>'実質公債費比率（分子）の構造'!L$49</f>
        <v>56</v>
      </c>
      <c r="F45" s="176"/>
      <c r="G45" s="176"/>
      <c r="H45" s="176">
        <f>'実質公債費比率（分子）の構造'!M$49</f>
        <v>57</v>
      </c>
      <c r="I45" s="176"/>
      <c r="J45" s="176"/>
      <c r="K45" s="176">
        <f>'実質公債費比率（分子）の構造'!N$49</f>
        <v>57</v>
      </c>
      <c r="L45" s="176"/>
      <c r="M45" s="176"/>
      <c r="N45" s="176">
        <f>'実質公債費比率（分子）の構造'!O$49</f>
        <v>40</v>
      </c>
      <c r="O45" s="176"/>
      <c r="P45" s="176"/>
    </row>
    <row r="46" spans="1:16" x14ac:dyDescent="0.2">
      <c r="A46" s="176" t="s">
        <v>69</v>
      </c>
      <c r="B46" s="176">
        <f>'実質公債費比率（分子）の構造'!K$48</f>
        <v>971</v>
      </c>
      <c r="C46" s="176"/>
      <c r="D46" s="176"/>
      <c r="E46" s="176">
        <f>'実質公債費比率（分子）の構造'!L$48</f>
        <v>968</v>
      </c>
      <c r="F46" s="176"/>
      <c r="G46" s="176"/>
      <c r="H46" s="176">
        <f>'実質公債費比率（分子）の構造'!M$48</f>
        <v>958</v>
      </c>
      <c r="I46" s="176"/>
      <c r="J46" s="176"/>
      <c r="K46" s="176">
        <f>'実質公債費比率（分子）の構造'!N$48</f>
        <v>947</v>
      </c>
      <c r="L46" s="176"/>
      <c r="M46" s="176"/>
      <c r="N46" s="176">
        <f>'実質公債費比率（分子）の構造'!O$48</f>
        <v>942</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1690</v>
      </c>
      <c r="C49" s="176"/>
      <c r="D49" s="176"/>
      <c r="E49" s="176">
        <f>'実質公債費比率（分子）の構造'!L$45</f>
        <v>1794</v>
      </c>
      <c r="F49" s="176"/>
      <c r="G49" s="176"/>
      <c r="H49" s="176">
        <f>'実質公債費比率（分子）の構造'!M$45</f>
        <v>1835</v>
      </c>
      <c r="I49" s="176"/>
      <c r="J49" s="176"/>
      <c r="K49" s="176">
        <f>'実質公債費比率（分子）の構造'!N$45</f>
        <v>1922</v>
      </c>
      <c r="L49" s="176"/>
      <c r="M49" s="176"/>
      <c r="N49" s="176">
        <f>'実質公債費比率（分子）の構造'!O$45</f>
        <v>1996</v>
      </c>
      <c r="O49" s="176"/>
      <c r="P49" s="176"/>
    </row>
    <row r="50" spans="1:16" x14ac:dyDescent="0.2">
      <c r="A50" s="176" t="s">
        <v>73</v>
      </c>
      <c r="B50" s="176" t="e">
        <f>NA()</f>
        <v>#N/A</v>
      </c>
      <c r="C50" s="176">
        <f>IF(ISNUMBER('実質公債費比率（分子）の構造'!K$53),'実質公債費比率（分子）の構造'!K$53,NA())</f>
        <v>783</v>
      </c>
      <c r="D50" s="176" t="e">
        <f>NA()</f>
        <v>#N/A</v>
      </c>
      <c r="E50" s="176" t="e">
        <f>NA()</f>
        <v>#N/A</v>
      </c>
      <c r="F50" s="176">
        <f>IF(ISNUMBER('実質公債費比率（分子）の構造'!L$53),'実質公債費比率（分子）の構造'!L$53,NA())</f>
        <v>796</v>
      </c>
      <c r="G50" s="176" t="e">
        <f>NA()</f>
        <v>#N/A</v>
      </c>
      <c r="H50" s="176" t="e">
        <f>NA()</f>
        <v>#N/A</v>
      </c>
      <c r="I50" s="176">
        <f>IF(ISNUMBER('実質公債費比率（分子）の構造'!M$53),'実質公債費比率（分子）の構造'!M$53,NA())</f>
        <v>858</v>
      </c>
      <c r="J50" s="176" t="e">
        <f>NA()</f>
        <v>#N/A</v>
      </c>
      <c r="K50" s="176" t="e">
        <f>NA()</f>
        <v>#N/A</v>
      </c>
      <c r="L50" s="176">
        <f>IF(ISNUMBER('実質公債費比率（分子）の構造'!N$53),'実質公債費比率（分子）の構造'!N$53,NA())</f>
        <v>990</v>
      </c>
      <c r="M50" s="176" t="e">
        <f>NA()</f>
        <v>#N/A</v>
      </c>
      <c r="N50" s="176" t="e">
        <f>NA()</f>
        <v>#N/A</v>
      </c>
      <c r="O50" s="176">
        <f>IF(ISNUMBER('実質公債費比率（分子）の構造'!O$53),'実質公債費比率（分子）の構造'!O$53,NA())</f>
        <v>1072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22112</v>
      </c>
      <c r="E56" s="175"/>
      <c r="F56" s="175"/>
      <c r="G56" s="175">
        <f>'将来負担比率（分子）の構造'!J$52</f>
        <v>22120</v>
      </c>
      <c r="H56" s="175"/>
      <c r="I56" s="175"/>
      <c r="J56" s="175">
        <f>'将来負担比率（分子）の構造'!K$52</f>
        <v>21706</v>
      </c>
      <c r="K56" s="175"/>
      <c r="L56" s="175"/>
      <c r="M56" s="175">
        <f>'将来負担比率（分子）の構造'!L$52</f>
        <v>21074</v>
      </c>
      <c r="N56" s="175"/>
      <c r="O56" s="175"/>
      <c r="P56" s="175">
        <f>'将来負担比率（分子）の構造'!M$52</f>
        <v>20145</v>
      </c>
    </row>
    <row r="57" spans="1:16" x14ac:dyDescent="0.2">
      <c r="A57" s="175" t="s">
        <v>44</v>
      </c>
      <c r="B57" s="175"/>
      <c r="C57" s="175"/>
      <c r="D57" s="175">
        <f>'将来負担比率（分子）の構造'!I$51</f>
        <v>1718</v>
      </c>
      <c r="E57" s="175"/>
      <c r="F57" s="175"/>
      <c r="G57" s="175">
        <f>'将来負担比率（分子）の構造'!J$51</f>
        <v>1634</v>
      </c>
      <c r="H57" s="175"/>
      <c r="I57" s="175"/>
      <c r="J57" s="175">
        <f>'将来負担比率（分子）の構造'!K$51</f>
        <v>1554</v>
      </c>
      <c r="K57" s="175"/>
      <c r="L57" s="175"/>
      <c r="M57" s="175">
        <f>'将来負担比率（分子）の構造'!L$51</f>
        <v>1632</v>
      </c>
      <c r="N57" s="175"/>
      <c r="O57" s="175"/>
      <c r="P57" s="175">
        <f>'将来負担比率（分子）の構造'!M$51</f>
        <v>1524</v>
      </c>
    </row>
    <row r="58" spans="1:16" x14ac:dyDescent="0.2">
      <c r="A58" s="175" t="s">
        <v>43</v>
      </c>
      <c r="B58" s="175"/>
      <c r="C58" s="175"/>
      <c r="D58" s="175">
        <f>'将来負担比率（分子）の構造'!I$50</f>
        <v>3599</v>
      </c>
      <c r="E58" s="175"/>
      <c r="F58" s="175"/>
      <c r="G58" s="175">
        <f>'将来負担比率（分子）の構造'!J$50</f>
        <v>4319</v>
      </c>
      <c r="H58" s="175"/>
      <c r="I58" s="175"/>
      <c r="J58" s="175">
        <f>'将来負担比率（分子）の構造'!K$50</f>
        <v>6335</v>
      </c>
      <c r="K58" s="175"/>
      <c r="L58" s="175"/>
      <c r="M58" s="175">
        <f>'将来負担比率（分子）の構造'!L$50</f>
        <v>9430</v>
      </c>
      <c r="N58" s="175"/>
      <c r="O58" s="175"/>
      <c r="P58" s="175">
        <f>'将来負担比率（分子）の構造'!M$50</f>
        <v>11440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1383</v>
      </c>
      <c r="C62" s="175"/>
      <c r="D62" s="175"/>
      <c r="E62" s="175">
        <f>'将来負担比率（分子）の構造'!J$45</f>
        <v>1423</v>
      </c>
      <c r="F62" s="175"/>
      <c r="G62" s="175"/>
      <c r="H62" s="175">
        <f>'将来負担比率（分子）の構造'!K$45</f>
        <v>1495</v>
      </c>
      <c r="I62" s="175"/>
      <c r="J62" s="175"/>
      <c r="K62" s="175">
        <f>'将来負担比率（分子）の構造'!L$45</f>
        <v>1580</v>
      </c>
      <c r="L62" s="175"/>
      <c r="M62" s="175"/>
      <c r="N62" s="175">
        <f>'将来負担比率（分子）の構造'!M$45</f>
        <v>1623</v>
      </c>
      <c r="O62" s="175"/>
      <c r="P62" s="175"/>
    </row>
    <row r="63" spans="1:16" x14ac:dyDescent="0.2">
      <c r="A63" s="175" t="s">
        <v>36</v>
      </c>
      <c r="B63" s="175">
        <f>'将来負担比率（分子）の構造'!I$44</f>
        <v>115</v>
      </c>
      <c r="C63" s="175"/>
      <c r="D63" s="175"/>
      <c r="E63" s="175">
        <f>'将来負担比率（分子）の構造'!J$44</f>
        <v>92</v>
      </c>
      <c r="F63" s="175"/>
      <c r="G63" s="175"/>
      <c r="H63" s="175">
        <f>'将来負担比率（分子）の構造'!K$44</f>
        <v>66</v>
      </c>
      <c r="I63" s="175"/>
      <c r="J63" s="175"/>
      <c r="K63" s="175">
        <f>'将来負担比率（分子）の構造'!L$44</f>
        <v>46</v>
      </c>
      <c r="L63" s="175"/>
      <c r="M63" s="175"/>
      <c r="N63" s="175">
        <f>'将来負担比率（分子）の構造'!M$44</f>
        <v>33</v>
      </c>
      <c r="O63" s="175"/>
      <c r="P63" s="175"/>
    </row>
    <row r="64" spans="1:16" x14ac:dyDescent="0.2">
      <c r="A64" s="175" t="s">
        <v>35</v>
      </c>
      <c r="B64" s="175">
        <f>'将来負担比率（分子）の構造'!I$43</f>
        <v>13654</v>
      </c>
      <c r="C64" s="175"/>
      <c r="D64" s="175"/>
      <c r="E64" s="175">
        <f>'将来負担比率（分子）の構造'!J$43</f>
        <v>13020</v>
      </c>
      <c r="F64" s="175"/>
      <c r="G64" s="175"/>
      <c r="H64" s="175">
        <f>'将来負担比率（分子）の構造'!K$43</f>
        <v>12122</v>
      </c>
      <c r="I64" s="175"/>
      <c r="J64" s="175"/>
      <c r="K64" s="175">
        <f>'将来負担比率（分子）の構造'!L$43</f>
        <v>11304</v>
      </c>
      <c r="L64" s="175"/>
      <c r="M64" s="175"/>
      <c r="N64" s="175">
        <f>'将来負担比率（分子）の構造'!M$43</f>
        <v>10592</v>
      </c>
      <c r="O64" s="175"/>
      <c r="P64" s="175"/>
    </row>
    <row r="65" spans="1:16" x14ac:dyDescent="0.2">
      <c r="A65" s="175" t="s">
        <v>34</v>
      </c>
      <c r="B65" s="175">
        <f>'将来負担比率（分子）の構造'!I$42</f>
        <v>1</v>
      </c>
      <c r="C65" s="175"/>
      <c r="D65" s="175"/>
      <c r="E65" s="175">
        <f>'将来負担比率（分子）の構造'!J$42</f>
        <v>488</v>
      </c>
      <c r="F65" s="175"/>
      <c r="G65" s="175"/>
      <c r="H65" s="175">
        <f>'将来負担比率（分子）の構造'!K$42</f>
        <v>488</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19422</v>
      </c>
      <c r="C66" s="175"/>
      <c r="D66" s="175"/>
      <c r="E66" s="175">
        <f>'将来負担比率（分子）の構造'!J$41</f>
        <v>19865</v>
      </c>
      <c r="F66" s="175"/>
      <c r="G66" s="175"/>
      <c r="H66" s="175">
        <f>'将来負担比率（分子）の構造'!K$41</f>
        <v>20188</v>
      </c>
      <c r="I66" s="175"/>
      <c r="J66" s="175"/>
      <c r="K66" s="175">
        <f>'将来負担比率（分子）の構造'!L$41</f>
        <v>19693</v>
      </c>
      <c r="L66" s="175"/>
      <c r="M66" s="175"/>
      <c r="N66" s="175">
        <f>'将来負担比率（分子）の構造'!M$41</f>
        <v>18574</v>
      </c>
      <c r="O66" s="175"/>
      <c r="P66" s="175"/>
    </row>
    <row r="67" spans="1:16" x14ac:dyDescent="0.2">
      <c r="A67" s="175" t="s">
        <v>77</v>
      </c>
      <c r="B67" s="175" t="e">
        <f>NA()</f>
        <v>#N/A</v>
      </c>
      <c r="C67" s="175">
        <f>IF(ISNUMBER('将来負担比率（分子）の構造'!I$53), IF('将来負担比率（分子）の構造'!I$53 &lt; 0, 0, '将来負担比率（分子）の構造'!I$53), NA())</f>
        <v>7147</v>
      </c>
      <c r="D67" s="175" t="e">
        <f>NA()</f>
        <v>#N/A</v>
      </c>
      <c r="E67" s="175" t="e">
        <f>NA()</f>
        <v>#N/A</v>
      </c>
      <c r="F67" s="175">
        <f>IF(ISNUMBER('将来負担比率（分子）の構造'!J$53), IF('将来負担比率（分子）の構造'!J$53 &lt; 0, 0, '将来負担比率（分子）の構造'!J$53), NA())</f>
        <v>6815</v>
      </c>
      <c r="G67" s="175" t="e">
        <f>NA()</f>
        <v>#N/A</v>
      </c>
      <c r="H67" s="175" t="e">
        <f>NA()</f>
        <v>#N/A</v>
      </c>
      <c r="I67" s="175">
        <f>IF(ISNUMBER('将来負担比率（分子）の構造'!K$53), IF('将来負担比率（分子）の構造'!K$53 &lt; 0, 0, '将来負担比率（分子）の構造'!K$53), NA())</f>
        <v>4764</v>
      </c>
      <c r="J67" s="175" t="e">
        <f>NA()</f>
        <v>#N/A</v>
      </c>
      <c r="K67" s="175" t="e">
        <f>NA()</f>
        <v>#N/A</v>
      </c>
      <c r="L67" s="175">
        <f>IF(ISNUMBER('将来負担比率（分子）の構造'!L$53), IF('将来負担比率（分子）の構造'!L$53 &lt; 0, 0, '将来負担比率（分子）の構造'!L$53), NA())</f>
        <v>487</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2020</v>
      </c>
      <c r="C72" s="179">
        <f>基金残高に係る経年分析!G55</f>
        <v>3256</v>
      </c>
      <c r="D72" s="179">
        <f>基金残高に係る経年分析!H55</f>
        <v>3895</v>
      </c>
    </row>
    <row r="73" spans="1:16" x14ac:dyDescent="0.2">
      <c r="A73" s="178" t="s">
        <v>80</v>
      </c>
      <c r="B73" s="179">
        <f>基金残高に係る経年分析!F56</f>
        <v>458</v>
      </c>
      <c r="C73" s="179">
        <f>基金残高に係る経年分析!G56</f>
        <v>458</v>
      </c>
      <c r="D73" s="179">
        <f>基金残高に係る経年分析!H56</f>
        <v>458</v>
      </c>
    </row>
    <row r="74" spans="1:16" x14ac:dyDescent="0.2">
      <c r="A74" s="178" t="s">
        <v>81</v>
      </c>
      <c r="B74" s="179">
        <f>基金残高に係る経年分析!F57</f>
        <v>2968</v>
      </c>
      <c r="C74" s="179">
        <f>基金残高に係る経年分析!G57</f>
        <v>4688</v>
      </c>
      <c r="D74" s="179">
        <f>基金残高に係る経年分析!H57</f>
        <v>5836</v>
      </c>
    </row>
  </sheetData>
  <sheetProtection algorithmName="SHA-512" hashValue="q7k2LHpD8UvMn2jDgtd3taC1EMjyCpvfobdjHJkMgaE5Rb0VHsv6fzLSbnfQOGuE5IbcKWZN7IAwkMwjF7Sq4g==" saltValue="SwJ31HAjE4A1BjSi7l0F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2024-03-14T03:23:32Z</dcterms:created>
  <dcterms:modified xsi:type="dcterms:W3CDTF">2024-03-18T00:06:56Z</dcterms:modified>
  <cp:category/>
</cp:coreProperties>
</file>