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pfsvact02\財政課$\042_公会計\2023_R5\01_照会・回答\20231004_【1019〆】令和３年度財政状況資料集の作成について（2回目・地方公会計関係）\02_回答\"/>
    </mc:Choice>
  </mc:AlternateContent>
  <xr:revisionPtr revIDLastSave="0" documentId="13_ncr:1_{47B7E2E7-EA6A-4723-8AA3-1EF9AD02F137}"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37" i="10"/>
  <c r="BE36" i="10"/>
  <c r="C36" i="10"/>
  <c r="BE35" i="10"/>
  <c r="CO34" i="10"/>
  <c r="CO35" i="10" s="1"/>
  <c r="CO36" i="10" s="1"/>
  <c r="CO37" i="10" s="1"/>
  <c r="CO38" i="10" s="1"/>
  <c r="CO39" i="10" s="1"/>
  <c r="CO40" i="10" s="1"/>
  <c r="CO41" i="10" s="1"/>
  <c r="CO42" i="10" s="1"/>
  <c r="BE34" i="10"/>
  <c r="C34" i="10"/>
  <c r="C35" i="10" s="1"/>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<sst xmlns="http://schemas.openxmlformats.org/spreadsheetml/2006/main" count="1088" uniqueCount="614">
  <si>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</si>
  <si>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</si>
  <si>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</si>
  <si>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</si>
  <si>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</si>
  <si>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</si>
  <si>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</si>
  <si>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</si>
  <si>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</si>
  <si>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</si>
  <si>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</si>
  <si>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</si>
  <si>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</si>
  <si>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</si>
  <si>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</si>
  <si>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</si>
  <si>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</si>
  <si>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</si>
  <si>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</si>
  <si>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</si>
  <si>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</si>
  <si>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</si>
  <si>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</si>
  <si>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</si>
  <si>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</si>
  <si>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</si>
  <si>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</si>
  <si>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</si>
  <si>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</si>
  <si>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</si>
  <si>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</si>
  <si>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</si>
  <si>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</si>
  <si>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</si>
  <si>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</si>
  <si>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</si>
  <si>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</si>
  <si>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</si>
  <si>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</si>
  <si>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</si>
  <si>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</si>
  <si>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</si>
  <si>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</si>
  <si>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</si>
  <si>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</si>
  <si>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</si>
  <si>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</si>
  <si>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</si>
  <si>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</si>
  <si>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</si>
  <si>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</si>
  <si>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</si>
  <si>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</si>
  <si>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</si>
  <si>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</si>
  <si>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</si>
  <si>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</si>
  <si>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</si>
  <si>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</si>
  <si>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</si>
  <si>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</si>
  <si>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</si>
  <si>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</si>
  <si>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</si>
  <si>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</si>
  <si>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</si>
  <si>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</si>
  <si>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</si>
  <si>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</si>
  <si>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</si>
  <si>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</si>
  <si>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</si>
  <si>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</si>
  <si>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</si>
  <si>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</si>
  <si>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</si>
  <si>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</si>
  <si>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</si>
  <si>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</si>
  <si>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</si>
  <si>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</si>
  <si>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</si>
  <si>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</si>
  <si>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</si>
  <si>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</si>
  <si>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</si>
  <si>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</si>
  <si>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</si>
  <si>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</si>
  <si>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</si>
  <si>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</si>
  <si>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</si>
  <si>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</si>
  <si>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</si>
  <si>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</si>
  <si>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</si>
  <si>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</si>
  <si>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</si>
  <si>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</si>
  <si>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</si>
  <si>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</si>
  <si>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</si>
  <si>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</si>
  <si>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</si>
  <si>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</si>
  <si>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</si>
  <si>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</si>
  <si>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</si>
  <si>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</si>
  <si>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</si>
  <si>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</si>
  <si>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</si>
  <si>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</si>
  <si>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</si>
  <si>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</si>
  <si>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</si>
  <si>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</si>
  <si>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</si>
  <si>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</si>
  <si>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</si>
  <si>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</si>
  <si>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</si>
  <si>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</si>
  <si>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</si>
  <si>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</si>
  <si>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</si>
  <si>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</si>
  <si>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</si>
  <si>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</si>
  <si>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</si>
  <si>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</si>
  <si>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</si>
  <si>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</si>
  <si>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</si>
  <si>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</si>
  <si>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</si>
  <si>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</si>
  <si>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</si>
  <si>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</si>
  <si>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</si>
  <si>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</si>
  <si>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</si>
  <si>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</si>
  <si>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</si>
  <si>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</si>
  <si>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</si>
  <si>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</si>
  <si>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</si>
  <si>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</si>
  <si>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</si>
  <si>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</si>
  <si>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</si>
  <si>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</si>
  <si>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病院事業会計</t>
    <phoneticPr fontId="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</si>
  <si>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</si>
  <si>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</si>
  <si>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</si>
  <si>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</si>
  <si>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</si>
  <si>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</si>
  <si>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</si>
  <si>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</si>
  <si>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</si>
  <si>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</si>
  <si>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</si>
  <si>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</si>
  <si>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</si>
  <si>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</si>
  <si>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</si>
  <si>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</si>
  <si>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</si>
  <si>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</si>
  <si>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</si>
  <si>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</si>
  <si>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</si>
  <si>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</si>
  <si>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</si>
  <si>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</si>
  <si>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</si>
  <si>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</si>
  <si>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</si>
  <si>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</si>
  <si>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</si>
  <si>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</si>
  <si>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</si>
  <si>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</si>
  <si>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</si>
  <si>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</si>
  <si>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</si>
  <si>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</si>
  <si>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</si>
  <si>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</si>
  <si>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</si>
  <si>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</si>
  <si>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</si>
  <si>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</si>
  <si>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</si>
  <si>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</si>
  <si>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</si>
  <si>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</si>
  <si>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</si>
  <si>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</si>
  <si>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</si>
  <si>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</si>
  <si>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</si>
  <si>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</si>
  <si>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</si>
  <si>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</si>
  <si>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</si>
  <si>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</si>
  <si>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</si>
  <si>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</si>
  <si>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</si>
  <si>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</si>
  <si>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</si>
  <si>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</si>
  <si>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</si>
  <si>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</si>
  <si>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</si>
  <si>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</si>
  <si>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</si>
  <si>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</si>
  <si>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</si>
  <si>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</si>
  <si>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</si>
  <si>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</si>
  <si>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</si>
  <si>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</si>
  <si>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</si>
  <si>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</si>
  <si>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</si>
  <si>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</si>
  <si>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</si>
  <si>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</si>
  <si>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</si>
  <si>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</si>
  <si>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</si>
  <si>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</si>
  <si>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</si>
  <si>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</si>
  <si>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</si>
  <si>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</si>
  <si>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</si>
  <si>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</si>
  <si>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</si>
  <si>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</si>
  <si>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</si>
  <si>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</si>
  <si>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</si>
  <si>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</si>
  <si>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</si>
  <si>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</si>
  <si>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</si>
  <si>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</si>
  <si>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</si>
  <si>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</si>
  <si>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</si>
  <si>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</si>
  <si>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</si>
  <si>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</si>
  <si>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</si>
  <si>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</si>
  <si>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</si>
  <si>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</si>
  <si>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</si>
  <si>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</si>
  <si>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</si>
  <si>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</si>
  <si>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</si>
  <si>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</si>
  <si>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</si>
  <si>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</si>
  <si>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</si>
  <si>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</si>
  <si>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</si>
  <si>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</si>
  <si>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</si>
  <si>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</si>
  <si>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</si>
  <si>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</si>
  <si>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</si>
  <si>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</si>
  <si>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</si>
  <si>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</si>
  <si>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</si>
  <si>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</si>
  <si>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</si>
  <si>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</si>
  <si>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</si>
  <si>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</si>
  <si>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</si>
  <si>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</si>
  <si>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</si>
  <si>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</si>
  <si>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</si>
  <si>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</si>
  <si>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</si>
  <si>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</si>
  <si>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</si>
  <si>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</si>
  <si>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</si>
  <si>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</si>
  <si>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</si>
  <si>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</si>
  <si>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</si>
  <si>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</si>
  <si>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</si>
  <si>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</si>
  <si>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</si>
  <si>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</si>
  <si>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</si>
  <si>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</si>
  <si>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</si>
  <si>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</si>
  <si>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</si>
  <si>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</si>
  <si>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</si>
  <si>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</si>
  <si>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</si>
  <si>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</si>
  <si>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</si>
  <si>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</si>
  <si>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</si>
  <si>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</si>
  <si>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</si>
  <si>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</si>
  <si>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</si>
  <si>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</si>
  <si>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</si>
  <si>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</si>
  <si>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</si>
  <si>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</si>
  <si>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</si>
  <si>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</si>
  <si>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</si>
  <si>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</si>
  <si>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</si>
  <si>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</si>
  <si>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</si>
  <si>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</si>
  <si>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</si>
  <si>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</si>
  <si>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</si>
  <si>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</si>
  <si>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</si>
  <si>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</si>
  <si>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</si>
  <si>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</si>
  <si>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</si>
  <si>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</si>
  <si>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</si>
  <si>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</si>
  <si>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</si>
  <si>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</si>
  <si>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</si>
  <si>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</si>
  <si>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</si>
  <si>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</si>
  <si>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</si>
  <si>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</si>
  <si>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</si>
  <si>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</si>
  <si>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</si>
  <si>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</si>
  <si>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</si>
  <si>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</si>
  <si>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</si>
  <si>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</si>
  <si>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</si>
  <si>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</si>
  <si>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</si>
  <si>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</si>
  <si>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</si>
  <si>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</si>
  <si>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</si>
  <si>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</si>
  <si>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</si>
  <si>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</si>
  <si>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</si>
  <si>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</si>
  <si>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</si>
  <si>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</si>
  <si>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</si>
  <si>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</si>
  <si>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</si>
  <si>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</si>
  <si>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</si>
  <si>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</si>
  <si>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</si>
  <si>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</si>
  <si>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</si>
  <si>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</si>
  <si>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</si>
  <si>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</si>
  <si>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</si>
  <si>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</si>
  <si>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</si>
  <si>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</si>
  <si>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</si>
  <si>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</si>
  <si>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</si>
  <si>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</si>
  <si>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</si>
  <si>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国民健康保険診療施設費</t>
    <phoneticPr fontId="5"/>
  </si>
  <si>
    <t>-</t>
    <phoneticPr fontId="5"/>
  </si>
  <si>
    <t>介護保険事業費</t>
    <phoneticPr fontId="5"/>
  </si>
  <si>
    <t>後期高齢者医療事業費</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</si>
  <si>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</si>
  <si>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</si>
  <si>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</si>
  <si>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</si>
  <si>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</si>
  <si>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</si>
  <si>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</si>
  <si>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</si>
  <si>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</si>
  <si>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</si>
  <si>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</si>
  <si>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</si>
  <si>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</si>
  <si>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</si>
  <si>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</si>
  <si>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</si>
  <si>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</si>
  <si>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</si>
  <si>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</si>
  <si>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</si>
  <si>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</si>
  <si>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</si>
  <si>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</si>
  <si>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</si>
  <si>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</si>
  <si>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</si>
  <si>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</si>
  <si>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</si>
  <si>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</si>
  <si>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</si>
  <si>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</si>
  <si>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</si>
  <si>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</si>
  <si>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</si>
  <si>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</si>
  <si>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</si>
  <si>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</si>
  <si>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</si>
  <si>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</si>
  <si>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</si>
  <si>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</si>
  <si>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</si>
  <si>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</si>
  <si>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</si>
  <si>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</si>
  <si>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</si>
  <si>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</si>
  <si>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</si>
  <si>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</si>
  <si>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</si>
  <si>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</si>
  <si>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</si>
  <si>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</si>
  <si>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</si>
  <si>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</si>
  <si>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</si>
  <si>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</si>
  <si>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</si>
  <si>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</si>
  <si>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</si>
  <si>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</si>
  <si>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</si>
  <si>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</si>
  <si>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</si>
  <si>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</si>
  <si>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</si>
  <si>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</si>
  <si>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国民健康保険診療施設費会計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</si>
  <si>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</si>
  <si>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</si>
  <si>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</si>
  <si>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</si>
  <si>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</si>
  <si>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</si>
  <si>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</si>
  <si>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</si>
  <si>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</si>
  <si>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</si>
  <si>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</si>
  <si>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</si>
  <si>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</si>
  <si>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</si>
  <si>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</si>
  <si>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</si>
  <si>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</si>
  <si>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</si>
  <si>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</si>
  <si>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</si>
  <si>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</si>
  <si>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</si>
  <si>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</si>
  <si>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</si>
  <si>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</si>
  <si>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</si>
  <si>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</si>
  <si>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</si>
  <si>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</si>
  <si>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</si>
  <si>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</si>
  <si>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</si>
  <si>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</si>
  <si>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</si>
  <si>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</si>
  <si>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</si>
  <si>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</si>
  <si>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</si>
  <si>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</si>
  <si>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</si>
  <si>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</si>
  <si>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</si>
  <si>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</si>
  <si>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</si>
  <si>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</si>
  <si>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</si>
  <si>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</si>
  <si>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</si>
  <si>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</si>
  <si>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</si>
  <si>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</si>
  <si>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</si>
  <si>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</si>
  <si>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</si>
  <si>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</si>
  <si>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</si>
  <si>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</si>
  <si>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</si>
  <si>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</si>
  <si>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</si>
  <si>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</si>
  <si>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</si>
  <si>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</si>
  <si>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</si>
  <si>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</si>
  <si>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</si>
  <si>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</si>
  <si>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</si>
  <si>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</si>
  <si>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</si>
  <si>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</si>
  <si>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</si>
  <si>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</si>
  <si>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</si>
  <si>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</si>
  <si>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</si>
  <si>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</si>
  <si>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</si>
  <si>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</si>
  <si>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</si>
  <si>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</si>
  <si>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</si>
  <si>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</si>
  <si>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0.20</t>
  </si>
  <si>
    <t>病院事業会計</t>
  </si>
  <si>
    <t>▲ 2.98</t>
  </si>
  <si>
    <t>▲ 2.75</t>
  </si>
  <si>
    <t>▲ 3.41</t>
  </si>
  <si>
    <t>▲ 1.99</t>
  </si>
  <si>
    <t>▲ 0.18</t>
  </si>
  <si>
    <t>水道事業会計</t>
  </si>
  <si>
    <t>一般会計</t>
  </si>
  <si>
    <t>国民健康保険事業費</t>
  </si>
  <si>
    <t>下水道事業会計</t>
  </si>
  <si>
    <t>介護保険事業費</t>
  </si>
  <si>
    <t>宝塚市営霊園事業費</t>
  </si>
  <si>
    <t>国民健康保険診療施設費</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</si>
  <si>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</si>
  <si>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</si>
  <si>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</si>
  <si>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</si>
  <si>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</si>
  <si>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</si>
  <si>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</si>
  <si>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</si>
  <si>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</si>
  <si>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兵庫県市町村職員退職手当組合</t>
    <phoneticPr fontId="2"/>
  </si>
  <si>
    <t>丹波少年自然の家事務組合</t>
    <phoneticPr fontId="2"/>
  </si>
  <si>
    <t>兵庫県後期高齢者医療広域連合（一般会計）</t>
    <phoneticPr fontId="2"/>
  </si>
  <si>
    <t>兵庫県後期高齢者医療広域連合（特別会計）</t>
    <phoneticPr fontId="2"/>
  </si>
  <si>
    <t>阪神水道事業団</t>
    <rPh sb="0" eb="2">
      <t>ハンシン</t>
    </rPh>
    <rPh sb="2" eb="4">
      <t>スイドウ</t>
    </rPh>
    <rPh sb="4" eb="7">
      <t>ジギョウダン</t>
    </rPh>
    <phoneticPr fontId="2"/>
  </si>
  <si>
    <t>-</t>
    <phoneticPr fontId="2"/>
  </si>
  <si>
    <t>新ごみ処理施設建設基金</t>
    <rPh sb="0" eb="1">
      <t>シン</t>
    </rPh>
    <rPh sb="3" eb="5">
      <t>ショリ</t>
    </rPh>
    <rPh sb="5" eb="7">
      <t>シセツ</t>
    </rPh>
    <rPh sb="7" eb="9">
      <t>ケンセツ</t>
    </rPh>
    <rPh sb="9" eb="11">
      <t>キキン</t>
    </rPh>
    <phoneticPr fontId="3"/>
  </si>
  <si>
    <t>障碍（がい）福祉基金</t>
    <rPh sb="0" eb="2">
      <t>ショウガイ</t>
    </rPh>
    <rPh sb="6" eb="8">
      <t>フクシ</t>
    </rPh>
    <rPh sb="8" eb="10">
      <t>キキン</t>
    </rPh>
    <phoneticPr fontId="3"/>
  </si>
  <si>
    <t>公共施設等整備保全基金</t>
    <rPh sb="0" eb="2">
      <t>コウキョウ</t>
    </rPh>
    <rPh sb="2" eb="4">
      <t>シセツ</t>
    </rPh>
    <rPh sb="4" eb="5">
      <t>トウ</t>
    </rPh>
    <rPh sb="5" eb="7">
      <t>セイビ</t>
    </rPh>
    <rPh sb="7" eb="9">
      <t>ホゼン</t>
    </rPh>
    <rPh sb="9" eb="11">
      <t>キキン</t>
    </rPh>
    <phoneticPr fontId="3"/>
  </si>
  <si>
    <t>ふるさとまちづくり基金</t>
    <rPh sb="9" eb="11">
      <t>キキン</t>
    </rPh>
    <phoneticPr fontId="3"/>
  </si>
  <si>
    <t>市営霊園運営基金</t>
    <rPh sb="0" eb="2">
      <t>シエイ</t>
    </rPh>
    <rPh sb="2" eb="4">
      <t>レイエン</t>
    </rPh>
    <rPh sb="4" eb="6">
      <t>ウンエイ</t>
    </rPh>
    <rPh sb="6" eb="8">
      <t>キキン</t>
    </rPh>
    <phoneticPr fontId="3"/>
  </si>
  <si>
    <t>宝塚市営霊園事業費</t>
    <rPh sb="1" eb="2">
      <t>ツカ</t>
    </rPh>
    <phoneticPr fontId="5"/>
  </si>
  <si>
    <t>（公財）宝塚市スポーツ振興公社</t>
    <rPh sb="1" eb="3">
      <t>コウザイ</t>
    </rPh>
    <rPh sb="11" eb="13">
      <t>シンコウ</t>
    </rPh>
    <rPh sb="13" eb="15">
      <t>コウシャ</t>
    </rPh>
    <phoneticPr fontId="2"/>
  </si>
  <si>
    <t>ソリオ宝塚都市開発（株）</t>
    <rPh sb="5" eb="9">
      <t>トシカイハツ</t>
    </rPh>
    <rPh sb="10" eb="11">
      <t>カブ</t>
    </rPh>
    <phoneticPr fontId="2"/>
  </si>
  <si>
    <t>（公財）宝塚市文化財団</t>
    <rPh sb="1" eb="3">
      <t>コウザイ</t>
    </rPh>
    <rPh sb="7" eb="9">
      <t>ブンカ</t>
    </rPh>
    <rPh sb="9" eb="11">
      <t>ザイダン</t>
    </rPh>
    <phoneticPr fontId="2"/>
  </si>
  <si>
    <t>（一財）宝塚市保健福祉サービス公社</t>
    <rPh sb="1" eb="2">
      <t>イチ</t>
    </rPh>
    <rPh sb="2" eb="3">
      <t>ザイ</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</si>
  <si>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</si>
  <si>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</si>
  <si>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（株）エフエム宝塚</t>
    <rPh sb="1" eb="2">
      <t>カブ</t>
    </rPh>
    <phoneticPr fontId="2"/>
  </si>
  <si>
    <t>宝塚市土地開発公社</t>
    <rPh sb="3" eb="5">
      <t>トチ</t>
    </rPh>
    <rPh sb="5" eb="7">
      <t>カイハツ</t>
    </rPh>
    <rPh sb="7" eb="9">
      <t>コウシャ</t>
    </rPh>
    <phoneticPr fontId="2"/>
  </si>
  <si>
    <t>（公財）阪神北広域救急医療財団</t>
    <rPh sb="1" eb="3">
      <t>コウザイ</t>
    </rPh>
    <rPh sb="4" eb="6">
      <t>ハンシン</t>
    </rPh>
    <rPh sb="6" eb="7">
      <t>キタ</t>
    </rPh>
    <rPh sb="7" eb="9">
      <t>コウイキ</t>
    </rPh>
    <rPh sb="9" eb="11">
      <t>キュウキュウ</t>
    </rPh>
    <rPh sb="11" eb="13">
      <t>イリョウ</t>
    </rPh>
    <rPh sb="13" eb="15">
      <t>ザイダン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</si>
  <si>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</si>
  <si>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</si>
  <si>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</si>
  <si>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類似団体と比べ、有形固定資産減価償却率が高い数値となっている。
有形固定資産減価償却率については増加傾向が続いているが、有形固定資産減価償却率は開始時において、特に道路工作物のインフラ資産を供用開始時に取得したものとして評価していることなどから高い状況となっている。今後、更新を行っていけば下がるものと考えている。将来負担比率については減少しているものの、新ごみ処理施設の建設が本格化すると増加すると見込まれるため注視が必要と考え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</si>
  <si>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</si>
  <si>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</si>
  <si>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</si>
  <si>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</si>
  <si>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</si>
  <si>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</si>
  <si>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令和2年度決算との比較では将来負担比率では7.2ポイント改善し、実質公債費比率では、0.4ポイントの悪化となっている。
将来負担比率は企業債の償還が順調に進んでいることと、団塊世代の退職のピークを終えたことにより比率は減少したが、今後の見通しとしては地方債残高が増加する見込みのため比率としては増加を見込んでいる。
実質公債費率については、建物施設・インフラ施設保全に対する計画的な投資の増加などにより、今後増加していくものと見込んでいる。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</si>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</sst>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B758FCA-8ECC-497C-9D78-E8330E72EF4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00D5ABF-71A4-4475-A258-FFB53FD0AE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414B-4CCF-B7A8-55BC9C362D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30071</c:v>
                </c:pt>
                <c:pt idx="1">
                  <c:v>29131</c:v>
                </c:pt>
                <c:pt idx="2">
                  <c:v>33836</c:v>
                </c:pt>
                <c:pt idx="3">
                  <c:v>22996</c:v>
                </c:pt>
                <c:pt idx="4">
                  <c:v>34502</c:v>
                </c:pt>
              </c:numCache>
            </c:numRef>
          </c:val>
          <c:smooth val="0"/>
          <c:extLst>
            <c:ext xmlns:c16="http://schemas.microsoft.com/office/drawing/2014/chart" uri="{C3380CC4-5D6E-409C-BE32-E72D297353CC}">
              <c16:uniqueId val="{00000001-414B-4CCF-B7A8-55BC9C362D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1.29</c:v>
                </c:pt>
                <c:pt idx="1">
                  <c:v>0.86</c:v>
                </c:pt>
                <c:pt idx="2">
                  <c:v>1.1299999999999999</c:v>
                </c:pt>
                <c:pt idx="3">
                  <c:v>3.34</c:v>
                </c:pt>
                <c:pt idx="4">
                  <c:v>4.9400000000000004</c:v>
                </c:pt>
              </c:numCache>
            </c:numRef>
          </c:val>
          <c:extLst>
            <c:ext xmlns:c16="http://schemas.microsoft.com/office/drawing/2014/chart" uri="{C3380CC4-5D6E-409C-BE32-E72D297353CC}">
              <c16:uniqueId val="{00000000-9B27-4E45-BD3B-755706CFE2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12.2</c:v>
                </c:pt>
                <c:pt idx="1">
                  <c:v>12.77</c:v>
                </c:pt>
                <c:pt idx="2">
                  <c:v>12.26</c:v>
                </c:pt>
                <c:pt idx="3">
                  <c:v>12.5</c:v>
                </c:pt>
                <c:pt idx="4">
                  <c:v>13.3</c:v>
                </c:pt>
              </c:numCache>
            </c:numRef>
          </c:val>
          <c:extLst>
            <c:ext xmlns:c16="http://schemas.microsoft.com/office/drawing/2014/chart" uri="{C3380CC4-5D6E-409C-BE32-E72D297353CC}">
              <c16:uniqueId val="{00000001-9B27-4E45-BD3B-755706CFE2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c:v>
                </c:pt>
                <c:pt idx="1">
                  <c:v>0.22</c:v>
                </c:pt>
                <c:pt idx="2">
                  <c:v>-0.2</c:v>
                </c:pt>
                <c:pt idx="3">
                  <c:v>2.79</c:v>
                </c:pt>
                <c:pt idx="4">
                  <c:v>3.37</c:v>
                </c:pt>
              </c:numCache>
            </c:numRef>
          </c:val>
          <c:smooth val="0"/>
          <c:extLst>
            <c:ext xmlns:c16="http://schemas.microsoft.com/office/drawing/2014/chart" uri="{C3380CC4-5D6E-409C-BE32-E72D297353CC}">
              <c16:uniqueId val="{00000002-9B27-4E45-BD3B-755706CFE2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0.33</c:v>
                </c:pt>
                <c:pt idx="4">
                  <c:v>#N/A</c:v>
                </c:pt>
                <c:pt idx="5">
                  <c:v>0.3</c:v>
                </c:pt>
                <c:pt idx="6">
                  <c:v>#N/A</c:v>
                </c:pt>
                <c:pt idx="7">
                  <c:v>0</c:v>
                </c:pt>
                <c:pt idx="8">
                  <c:v>#N/A</c:v>
                </c:pt>
                <c:pt idx="9">
                  <c:v>0</c:v>
                </c:pt>
              </c:numCache>
            </c:numRef>
          </c:val>
          <c:extLst>
            <c:ext xmlns:c16="http://schemas.microsoft.com/office/drawing/2014/chart" uri="{C3380CC4-5D6E-409C-BE32-E72D297353CC}">
              <c16:uniqueId val="{00000000-68FC-42C0-9979-4D945BA761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C-42C0-9979-4D945BA761EC}"/>
            </c:ext>
          </c:extLst>
        </c:ser>
        <c:ser>
          <c:idx val="2"/>
          <c:order val="2"/>
          <c:tx>
            <c:strRef>
              <c:f>データシート!$A$29</c:f>
              <c:strCache>
                <c:ptCount val="1"/>
                <c:pt idx="0">
                  <c:v>国民健康保険診療施設費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8FC-42C0-9979-4D945BA761EC}"/>
            </c:ext>
          </c:extLst>
        </c:ser>
        <c:ser>
          <c:idx val="3"/>
          <c:order val="3"/>
          <c:tx>
            <c:strRef>
              <c:f>データシート!$A$30</c:f>
              <c:strCache>
                <c:ptCount val="1"/>
                <c:pt idx="0">
                  <c:v>宝塚市営霊園事業費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FC-42C0-9979-4D945BA761EC}"/>
            </c:ext>
          </c:extLst>
        </c:ser>
        <c:ser>
          <c:idx val="4"/>
          <c:order val="4"/>
          <c:tx>
            <c:strRef>
              <c:f>データシート!$A$31</c:f>
              <c:strCache>
                <c:ptCount val="1"/>
                <c:pt idx="0">
                  <c:v>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1.24</c:v>
                </c:pt>
                <c:pt idx="2">
                  <c:v>#N/A</c:v>
                </c:pt>
                <c:pt idx="3">
                  <c:v>0.44</c:v>
                </c:pt>
                <c:pt idx="4">
                  <c:v>#N/A</c:v>
                </c:pt>
                <c:pt idx="5">
                  <c:v>0.91</c:v>
                </c:pt>
                <c:pt idx="6">
                  <c:v>#N/A</c:v>
                </c:pt>
                <c:pt idx="7">
                  <c:v>1.69</c:v>
                </c:pt>
                <c:pt idx="8">
                  <c:v>#N/A</c:v>
                </c:pt>
                <c:pt idx="9">
                  <c:v>0.75</c:v>
                </c:pt>
              </c:numCache>
            </c:numRef>
          </c:val>
          <c:extLst>
            <c:ext xmlns:c16="http://schemas.microsoft.com/office/drawing/2014/chart" uri="{C3380CC4-5D6E-409C-BE32-E72D297353CC}">
              <c16:uniqueId val="{00000004-68FC-42C0-9979-4D945BA761E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0.65</c:v>
                </c:pt>
                <c:pt idx="2">
                  <c:v>#N/A</c:v>
                </c:pt>
                <c:pt idx="3">
                  <c:v>0.46</c:v>
                </c:pt>
                <c:pt idx="4">
                  <c:v>#N/A</c:v>
                </c:pt>
                <c:pt idx="5">
                  <c:v>1</c:v>
                </c:pt>
                <c:pt idx="6">
                  <c:v>#N/A</c:v>
                </c:pt>
                <c:pt idx="7">
                  <c:v>0.86</c:v>
                </c:pt>
                <c:pt idx="8">
                  <c:v>#N/A</c:v>
                </c:pt>
                <c:pt idx="9">
                  <c:v>0.87</c:v>
                </c:pt>
              </c:numCache>
            </c:numRef>
          </c:val>
          <c:extLst>
            <c:ext xmlns:c16="http://schemas.microsoft.com/office/drawing/2014/chart" uri="{C3380CC4-5D6E-409C-BE32-E72D297353CC}">
              <c16:uniqueId val="{00000005-68FC-42C0-9979-4D945BA761EC}"/>
            </c:ext>
          </c:extLst>
        </c:ser>
        <c:ser>
          <c:idx val="6"/>
          <c:order val="6"/>
          <c:tx>
            <c:strRef>
              <c:f>データシート!$A$33</c:f>
              <c:strCache>
                <c:ptCount val="1"/>
                <c:pt idx="0">
                  <c:v>国民健康保険事業費</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2.97</c:v>
                </c:pt>
                <c:pt idx="2">
                  <c:v>#N/A</c:v>
                </c:pt>
                <c:pt idx="3">
                  <c:v>0.98</c:v>
                </c:pt>
                <c:pt idx="4">
                  <c:v>#N/A</c:v>
                </c:pt>
                <c:pt idx="5">
                  <c:v>1.05</c:v>
                </c:pt>
                <c:pt idx="6">
                  <c:v>#N/A</c:v>
                </c:pt>
                <c:pt idx="7">
                  <c:v>1.31</c:v>
                </c:pt>
                <c:pt idx="8">
                  <c:v>#N/A</c:v>
                </c:pt>
                <c:pt idx="9">
                  <c:v>1.7</c:v>
                </c:pt>
              </c:numCache>
            </c:numRef>
          </c:val>
          <c:extLst>
            <c:ext xmlns:c16="http://schemas.microsoft.com/office/drawing/2014/chart" uri="{C3380CC4-5D6E-409C-BE32-E72D297353CC}">
              <c16:uniqueId val="{00000006-68FC-42C0-9979-4D945BA761E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0.85</c:v>
                </c:pt>
                <c:pt idx="4">
                  <c:v>#N/A</c:v>
                </c:pt>
                <c:pt idx="5">
                  <c:v>1.1299999999999999</c:v>
                </c:pt>
                <c:pt idx="6">
                  <c:v>#N/A</c:v>
                </c:pt>
                <c:pt idx="7">
                  <c:v>3.34</c:v>
                </c:pt>
                <c:pt idx="8">
                  <c:v>#N/A</c:v>
                </c:pt>
                <c:pt idx="9">
                  <c:v>4.93</c:v>
                </c:pt>
              </c:numCache>
            </c:numRef>
          </c:val>
          <c:extLst>
            <c:ext xmlns:c16="http://schemas.microsoft.com/office/drawing/2014/chart" uri="{C3380CC4-5D6E-409C-BE32-E72D297353CC}">
              <c16:uniqueId val="{00000007-68FC-42C0-9979-4D945BA761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6.99</c:v>
                </c:pt>
                <c:pt idx="2">
                  <c:v>#N/A</c:v>
                </c:pt>
                <c:pt idx="3">
                  <c:v>8.15</c:v>
                </c:pt>
                <c:pt idx="4">
                  <c:v>#N/A</c:v>
                </c:pt>
                <c:pt idx="5">
                  <c:v>8.9600000000000009</c:v>
                </c:pt>
                <c:pt idx="6">
                  <c:v>#N/A</c:v>
                </c:pt>
                <c:pt idx="7">
                  <c:v>8.73</c:v>
                </c:pt>
                <c:pt idx="8">
                  <c:v>#N/A</c:v>
                </c:pt>
                <c:pt idx="9">
                  <c:v>8.31</c:v>
                </c:pt>
              </c:numCache>
            </c:numRef>
          </c:val>
          <c:extLst>
            <c:ext xmlns:c16="http://schemas.microsoft.com/office/drawing/2014/chart" uri="{C3380CC4-5D6E-409C-BE32-E72D297353CC}">
              <c16:uniqueId val="{00000008-68FC-42C0-9979-4D945BA761E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2.98</c:v>
                </c:pt>
                <c:pt idx="1">
                  <c:v>#N/A</c:v>
                </c:pt>
                <c:pt idx="2">
                  <c:v>2.75</c:v>
                </c:pt>
                <c:pt idx="3">
                  <c:v>#N/A</c:v>
                </c:pt>
                <c:pt idx="4">
                  <c:v>3.41</c:v>
                </c:pt>
                <c:pt idx="5">
                  <c:v>#N/A</c:v>
                </c:pt>
                <c:pt idx="6">
                  <c:v>1.99</c:v>
                </c:pt>
                <c:pt idx="7">
                  <c:v>#N/A</c:v>
                </c:pt>
                <c:pt idx="8">
                  <c:v>0.18</c:v>
                </c:pt>
                <c:pt idx="9">
                  <c:v>#N/A</c:v>
                </c:pt>
              </c:numCache>
            </c:numRef>
          </c:val>
          <c:extLst>
            <c:ext xmlns:c16="http://schemas.microsoft.com/office/drawing/2014/chart" uri="{C3380CC4-5D6E-409C-BE32-E72D297353CC}">
              <c16:uniqueId val="{00000009-68FC-42C0-9979-4D945BA761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7149</c:v>
                </c:pt>
                <c:pt idx="5">
                  <c:v>7110</c:v>
                </c:pt>
                <c:pt idx="8">
                  <c:v>6845</c:v>
                </c:pt>
                <c:pt idx="11">
                  <c:v>6628</c:v>
                </c:pt>
                <c:pt idx="14">
                  <c:v>6489</c:v>
                </c:pt>
              </c:numCache>
            </c:numRef>
          </c:val>
          <c:extLst>
            <c:ext xmlns:c16="http://schemas.microsoft.com/office/drawing/2014/chart" uri="{C3380CC4-5D6E-409C-BE32-E72D297353CC}">
              <c16:uniqueId val="{00000000-B7D1-4B30-BE7C-ABCD0FDECD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1-B7D1-4B30-BE7C-ABCD0FDECD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436</c:v>
                </c:pt>
                <c:pt idx="3">
                  <c:v>436</c:v>
                </c:pt>
                <c:pt idx="6">
                  <c:v>435</c:v>
                </c:pt>
                <c:pt idx="9">
                  <c:v>379</c:v>
                </c:pt>
                <c:pt idx="12">
                  <c:v>537</c:v>
                </c:pt>
              </c:numCache>
            </c:numRef>
          </c:val>
          <c:extLst>
            <c:ext xmlns:c16="http://schemas.microsoft.com/office/drawing/2014/chart" uri="{C3380CC4-5D6E-409C-BE32-E72D297353CC}">
              <c16:uniqueId val="{00000002-B7D1-4B30-BE7C-ABCD0FDECD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14</c:v>
                </c:pt>
                <c:pt idx="6">
                  <c:v>11</c:v>
                </c:pt>
                <c:pt idx="9">
                  <c:v>10</c:v>
                </c:pt>
                <c:pt idx="12">
                  <c:v>4</c:v>
                </c:pt>
              </c:numCache>
            </c:numRef>
          </c:val>
          <c:extLst>
            <c:ext xmlns:c16="http://schemas.microsoft.com/office/drawing/2014/chart" uri="{C3380CC4-5D6E-409C-BE32-E72D297353CC}">
              <c16:uniqueId val="{00000003-B7D1-4B30-BE7C-ABCD0FDECD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1591</c:v>
                </c:pt>
                <c:pt idx="3">
                  <c:v>1406</c:v>
                </c:pt>
                <c:pt idx="6">
                  <c:v>1402</c:v>
                </c:pt>
                <c:pt idx="9">
                  <c:v>1382</c:v>
                </c:pt>
                <c:pt idx="12">
                  <c:v>1161</c:v>
                </c:pt>
              </c:numCache>
            </c:numRef>
          </c:val>
          <c:extLst>
            <c:ext xmlns:c16="http://schemas.microsoft.com/office/drawing/2014/chart" uri="{C3380CC4-5D6E-409C-BE32-E72D297353CC}">
              <c16:uniqueId val="{00000004-B7D1-4B30-BE7C-ABCD0FDECD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1-4B30-BE7C-ABCD0FDECD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D1-4B30-BE7C-ABCD0FDECD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6590</c:v>
                </c:pt>
                <c:pt idx="3">
                  <c:v>6598</c:v>
                </c:pt>
                <c:pt idx="6">
                  <c:v>6477</c:v>
                </c:pt>
                <c:pt idx="9">
                  <c:v>6513</c:v>
                </c:pt>
                <c:pt idx="12">
                  <c:v>6806</c:v>
                </c:pt>
              </c:numCache>
            </c:numRef>
          </c:val>
          <c:extLst>
            <c:ext xmlns:c16="http://schemas.microsoft.com/office/drawing/2014/chart" uri="{C3380CC4-5D6E-409C-BE32-E72D297353CC}">
              <c16:uniqueId val="{00000007-B7D1-4B30-BE7C-ABCD0FDECD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1483</c:v>
                </c:pt>
                <c:pt idx="2">
                  <c:v>#N/A</c:v>
                </c:pt>
                <c:pt idx="3">
                  <c:v>#N/A</c:v>
                </c:pt>
                <c:pt idx="4">
                  <c:v>1345</c:v>
                </c:pt>
                <c:pt idx="5">
                  <c:v>#N/A</c:v>
                </c:pt>
                <c:pt idx="6">
                  <c:v>#N/A</c:v>
                </c:pt>
                <c:pt idx="7">
                  <c:v>1481</c:v>
                </c:pt>
                <c:pt idx="8">
                  <c:v>#N/A</c:v>
                </c:pt>
                <c:pt idx="9">
                  <c:v>#N/A</c:v>
                </c:pt>
                <c:pt idx="10">
                  <c:v>1657</c:v>
                </c:pt>
                <c:pt idx="11">
                  <c:v>#N/A</c:v>
                </c:pt>
                <c:pt idx="12">
                  <c:v>#N/A</c:v>
                </c:pt>
                <c:pt idx="13">
                  <c:v>2019</c:v>
                </c:pt>
                <c:pt idx="14">
                  <c:v>#N/A</c:v>
                </c:pt>
              </c:numCache>
            </c:numRef>
          </c:val>
          <c:smooth val="0"/>
          <c:extLst>
            <c:ext xmlns:c16="http://schemas.microsoft.com/office/drawing/2014/chart" uri="{C3380CC4-5D6E-409C-BE32-E72D297353CC}">
              <c16:uniqueId val="{00000008-B7D1-4B30-BE7C-ABCD0FDECD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57916</c:v>
                </c:pt>
                <c:pt idx="5">
                  <c:v>58309</c:v>
                </c:pt>
                <c:pt idx="8">
                  <c:v>58215</c:v>
                </c:pt>
                <c:pt idx="11">
                  <c:v>57750</c:v>
                </c:pt>
                <c:pt idx="14">
                  <c:v>57849</c:v>
                </c:pt>
              </c:numCache>
            </c:numRef>
          </c:val>
          <c:extLst>
            <c:ext xmlns:c16="http://schemas.microsoft.com/office/drawing/2014/chart" uri="{C3380CC4-5D6E-409C-BE32-E72D297353CC}">
              <c16:uniqueId val="{00000000-C0EF-4FC5-88CD-3C1F3160EB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20935</c:v>
                </c:pt>
                <c:pt idx="5">
                  <c:v>18769</c:v>
                </c:pt>
                <c:pt idx="8">
                  <c:v>17461</c:v>
                </c:pt>
                <c:pt idx="11">
                  <c:v>15215</c:v>
                </c:pt>
                <c:pt idx="14">
                  <c:v>14074</c:v>
                </c:pt>
              </c:numCache>
            </c:numRef>
          </c:val>
          <c:extLst>
            <c:ext xmlns:c16="http://schemas.microsoft.com/office/drawing/2014/chart" uri="{C3380CC4-5D6E-409C-BE32-E72D297353CC}">
              <c16:uniqueId val="{00000001-C0EF-4FC5-88CD-3C1F3160EB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11117</c:v>
                </c:pt>
                <c:pt idx="5">
                  <c:v>13064</c:v>
                </c:pt>
                <c:pt idx="8">
                  <c:v>13330</c:v>
                </c:pt>
                <c:pt idx="11">
                  <c:v>14186</c:v>
                </c:pt>
                <c:pt idx="14">
                  <c:v>16203</c:v>
                </c:pt>
              </c:numCache>
            </c:numRef>
          </c:val>
          <c:extLst>
            <c:ext xmlns:c16="http://schemas.microsoft.com/office/drawing/2014/chart" uri="{C3380CC4-5D6E-409C-BE32-E72D297353CC}">
              <c16:uniqueId val="{00000002-C0EF-4FC5-88CD-3C1F3160EB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EF-4FC5-88CD-3C1F3160EB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EF-4FC5-88CD-3C1F3160EB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2159</c:v>
                </c:pt>
                <c:pt idx="3">
                  <c:v>2092</c:v>
                </c:pt>
                <c:pt idx="6">
                  <c:v>2103</c:v>
                </c:pt>
                <c:pt idx="9">
                  <c:v>2079</c:v>
                </c:pt>
                <c:pt idx="12">
                  <c:v>2227</c:v>
                </c:pt>
              </c:numCache>
            </c:numRef>
          </c:val>
          <c:extLst>
            <c:ext xmlns:c16="http://schemas.microsoft.com/office/drawing/2014/chart" uri="{C3380CC4-5D6E-409C-BE32-E72D297353CC}">
              <c16:uniqueId val="{00000005-C0EF-4FC5-88CD-3C1F3160EB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6885</c:v>
                </c:pt>
                <c:pt idx="3">
                  <c:v>6287</c:v>
                </c:pt>
                <c:pt idx="6">
                  <c:v>6059</c:v>
                </c:pt>
                <c:pt idx="9">
                  <c:v>5826</c:v>
                </c:pt>
                <c:pt idx="12">
                  <c:v>5691</c:v>
                </c:pt>
              </c:numCache>
            </c:numRef>
          </c:val>
          <c:extLst>
            <c:ext xmlns:c16="http://schemas.microsoft.com/office/drawing/2014/chart" uri="{C3380CC4-5D6E-409C-BE32-E72D297353CC}">
              <c16:uniqueId val="{00000006-C0EF-4FC5-88CD-3C1F3160EB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c:v>
                </c:pt>
                <c:pt idx="3">
                  <c:v>36</c:v>
                </c:pt>
                <c:pt idx="6">
                  <c:v>25</c:v>
                </c:pt>
                <c:pt idx="9">
                  <c:v>15</c:v>
                </c:pt>
                <c:pt idx="12">
                  <c:v>12</c:v>
                </c:pt>
              </c:numCache>
            </c:numRef>
          </c:val>
          <c:extLst>
            <c:ext xmlns:c16="http://schemas.microsoft.com/office/drawing/2014/chart" uri="{C3380CC4-5D6E-409C-BE32-E72D297353CC}">
              <c16:uniqueId val="{00000007-C0EF-4FC5-88CD-3C1F3160EB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16003</c:v>
                </c:pt>
                <c:pt idx="3">
                  <c:v>14278</c:v>
                </c:pt>
                <c:pt idx="6">
                  <c:v>12861</c:v>
                </c:pt>
                <c:pt idx="9">
                  <c:v>11361</c:v>
                </c:pt>
                <c:pt idx="12">
                  <c:v>10012</c:v>
                </c:pt>
              </c:numCache>
            </c:numRef>
          </c:val>
          <c:extLst>
            <c:ext xmlns:c16="http://schemas.microsoft.com/office/drawing/2014/chart" uri="{C3380CC4-5D6E-409C-BE32-E72D297353CC}">
              <c16:uniqueId val="{00000008-C0EF-4FC5-88CD-3C1F3160EB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3578</c:v>
                </c:pt>
                <c:pt idx="3">
                  <c:v>3232</c:v>
                </c:pt>
                <c:pt idx="6">
                  <c:v>3169</c:v>
                </c:pt>
                <c:pt idx="9">
                  <c:v>2932</c:v>
                </c:pt>
                <c:pt idx="12">
                  <c:v>2900</c:v>
                </c:pt>
              </c:numCache>
            </c:numRef>
          </c:val>
          <c:extLst>
            <c:ext xmlns:c16="http://schemas.microsoft.com/office/drawing/2014/chart" uri="{C3380CC4-5D6E-409C-BE32-E72D297353CC}">
              <c16:uniqueId val="{00000009-C0EF-4FC5-88CD-3C1F3160EB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73016</c:v>
                </c:pt>
                <c:pt idx="3">
                  <c:v>72866</c:v>
                </c:pt>
                <c:pt idx="6">
                  <c:v>73644</c:v>
                </c:pt>
                <c:pt idx="9">
                  <c:v>72599</c:v>
                </c:pt>
                <c:pt idx="12">
                  <c:v>72364</c:v>
                </c:pt>
              </c:numCache>
            </c:numRef>
          </c:val>
          <c:extLst>
            <c:ext xmlns:c16="http://schemas.microsoft.com/office/drawing/2014/chart" uri="{C3380CC4-5D6E-409C-BE32-E72D297353CC}">
              <c16:uniqueId val="{0000000A-C0EF-4FC5-88CD-3C1F3160EB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11722</c:v>
                </c:pt>
                <c:pt idx="2">
                  <c:v>#N/A</c:v>
                </c:pt>
                <c:pt idx="3">
                  <c:v>#N/A</c:v>
                </c:pt>
                <c:pt idx="4">
                  <c:v>8649</c:v>
                </c:pt>
                <c:pt idx="5">
                  <c:v>#N/A</c:v>
                </c:pt>
                <c:pt idx="6">
                  <c:v>#N/A</c:v>
                </c:pt>
                <c:pt idx="7">
                  <c:v>8855</c:v>
                </c:pt>
                <c:pt idx="8">
                  <c:v>#N/A</c:v>
                </c:pt>
                <c:pt idx="9">
                  <c:v>#N/A</c:v>
                </c:pt>
                <c:pt idx="10">
                  <c:v>7661</c:v>
                </c:pt>
                <c:pt idx="11">
                  <c:v>#N/A</c:v>
                </c:pt>
                <c:pt idx="12">
                  <c:v>#N/A</c:v>
                </c:pt>
                <c:pt idx="13">
                  <c:v>5079</c:v>
                </c:pt>
                <c:pt idx="14">
                  <c:v>#N/A</c:v>
                </c:pt>
              </c:numCache>
            </c:numRef>
          </c:val>
          <c:smooth val="0"/>
          <c:extLst>
            <c:ext xmlns:c16="http://schemas.microsoft.com/office/drawing/2014/chart" uri="{C3380CC4-5D6E-409C-BE32-E72D297353CC}">
              <c16:uniqueId val="{0000000B-C0EF-4FC5-88CD-3C1F3160EB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5408</c:v>
                </c:pt>
                <c:pt idx="1">
                  <c:v>5660</c:v>
                </c:pt>
                <c:pt idx="2">
                  <c:v>6418</c:v>
                </c:pt>
              </c:numCache>
            </c:numRef>
          </c:val>
          <c:extLst>
            <c:ext xmlns:c16="http://schemas.microsoft.com/office/drawing/2014/chart" uri="{C3380CC4-5D6E-409C-BE32-E72D297353CC}">
              <c16:uniqueId val="{00000000-DAD2-407F-ACD8-DF83B92775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DAD2-407F-ACD8-DF83B92775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4372</c:v>
                </c:pt>
                <c:pt idx="1">
                  <c:v>4863</c:v>
                </c:pt>
                <c:pt idx="2">
                  <c:v>6160</c:v>
                </c:pt>
              </c:numCache>
            </c:numRef>
          </c:val>
          <c:extLst>
            <c:ext xmlns:c16="http://schemas.microsoft.com/office/drawing/2014/chart" uri="{C3380CC4-5D6E-409C-BE32-E72D297353CC}">
              <c16:uniqueId val="{00000002-DAD2-407F-ACD8-DF83B92775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{64107E10-6E22-49B0-8877-FE161113D9A6}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19-4361-8EC0-3D7D9EC6C3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{24897C4F-7AC3-479C-9B19-71741190062A}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19-4361-8EC0-3D7D9EC6C3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{8A5BFACF-80BE-4879-8A0B-AA9B2142B9E8}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19-4361-8EC0-3D7D9EC6C3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{4C6F6A7B-38DD-431B-A6EA-8097ADB615D8}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19-4361-8EC0-3D7D9EC6C3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{8CBA63BE-046A-422A-815B-5B0D3260535E}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19-4361-8EC0-3D7D9EC6C310}"/>
                </c:ext>
              </c:extLst>
            </c:dLbl>
            <c:dLbl>
              <c:idx val="8"/>
              <c:layout>
                <c:manualLayout>
                  <c:x val="0"/>
                  <c:y val="-1.475238102342711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{FC5CB3DB-2658-4ADB-B604-C5F8A5CF5DB4}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19-4361-8EC0-3D7D9EC6C310}"/>
                </c:ext>
              </c:extLst>
            </c:dLbl>
            <c:dLbl>
              <c:idx val="16"/>
              <c:layout>
                <c:manualLayout>
                  <c:x val="0"/>
                  <c:y val="1.475238102342703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{25D4DCE7-64C4-41AC-9CC9-262C0FD611E1}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19-4361-8EC0-3D7D9EC6C31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{3BD4E204-4F54-413F-A3D9-BFCDD30EA8B0}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19-4361-8EC0-3D7D9EC6C31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{D6ECB11B-C84E-4C38-B8FC-5133716BC6B3}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19-4361-8EC0-3D7D9EC6C3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72.7</c:v>
                </c:pt>
                <c:pt idx="8">
                  <c:v>73.400000000000006</c:v>
                </c:pt>
                <c:pt idx="16">
                  <c:v>74.2</c:v>
                </c:pt>
                <c:pt idx="24">
                  <c:v>74.5</c:v>
                </c:pt>
                <c:pt idx="32">
                  <c:v>75.099999999999994</c:v>
                </c:pt>
              </c:numCache>
            </c:numRef>
          </c:xVal>
          <c:yVal>
            <c:numRef>
              <c:f>公会計指標分析・財政指標組合せ分析表!$BP$51:$DC$51</c:f>
              <c:numCache>
                <c:formatCode>#,##0.0;"▲ "#,##0.0</c:formatCode>
                <c:ptCount val="40"/>
                <c:pt idx="0">
                  <c:v>30.2</c:v>
                </c:pt>
                <c:pt idx="8">
                  <c:v>22.1</c:v>
                </c:pt>
                <c:pt idx="16">
                  <c:v>22.6</c:v>
                </c:pt>
                <c:pt idx="24">
                  <c:v>18.899999999999999</c:v>
                </c:pt>
                <c:pt idx="32">
                  <c:v>11.7</c:v>
                </c:pt>
              </c:numCache>
            </c:numRef>
          </c:yVal>
          <c:smooth val="0"/>
          <c:extLst>
            <c:ext xmlns:c16="http://schemas.microsoft.com/office/drawing/2014/chart" uri="{C3380CC4-5D6E-409C-BE32-E72D297353CC}">
              <c16:uniqueId val="{00000009-8319-4361-8EC0-3D7D9EC6C3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{3B7813C4-34E7-4118-83A4-783605554C3B}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19-4361-8EC0-3D7D9EC6C3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{7BD7FD58-01F7-427D-82BF-553448F214F9}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19-4361-8EC0-3D7D9EC6C3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{AC8BCD83-5F6B-43C4-AF0B-F71C4339F8F0}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19-4361-8EC0-3D7D9EC6C3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{D957A1F4-C303-45F9-A0CE-812D43573576}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19-4361-8EC0-3D7D9EC6C3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{5CFD2E69-683C-4CA6-93F7-E555A46AA5CD}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19-4361-8EC0-3D7D9EC6C31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{1A2A7125-DF9C-452F-BA26-947CFF18CE59}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19-4361-8EC0-3D7D9EC6C31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{8DA39F2A-AF7B-4491-8144-3C097361300C}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19-4361-8EC0-3D7D9EC6C31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{8CE54D33-68BF-49B6-B383-44107C2233D3}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19-4361-8EC0-3D7D9EC6C31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{AE66BB94-CC17-4334-B54D-F626C0B28C16}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19-4361-8EC0-3D7D9EC6C3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8319-4361-8EC0-3D7D9EC6C31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{37766C6F-0770-4013-BAE5-983930BB4C06}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83-4897-A33D-8FBC088A03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{816F126B-1FED-4F89-A82F-233C43899995}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83-4897-A33D-8FBC088A03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{61EC126F-F9EE-46D5-8658-AAB8B12A43D9}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83-4897-A33D-8FBC088A03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{E7E6CA24-97C2-487C-A2C6-6D23C221D5DE}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83-4897-A33D-8FBC088A03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{81A6BCF7-4C25-45B3-921C-EFC453B2E0E4}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83-4897-A33D-8FBC088A03D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{A17DC8D0-EFAD-4718-A108-B90EFD8FACB2}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83-4897-A33D-8FBC088A03D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{B0725BEB-E0FE-459D-977D-ADA376D0261F}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83-4897-A33D-8FBC088A03D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{CBEF2B43-C99E-4580-9DA5-3AA82E42B7B8}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83-4897-A33D-8FBC088A03D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{C398DE57-66CD-4FB2-9B79-B23159ABF61A}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83-4897-A33D-8FBC088A03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3.7</c:v>
                </c:pt>
                <c:pt idx="16">
                  <c:v>3.6</c:v>
                </c:pt>
                <c:pt idx="24">
                  <c:v>3.7</c:v>
                </c:pt>
                <c:pt idx="32">
                  <c:v>4.0999999999999996</c:v>
                </c:pt>
              </c:numCache>
            </c:numRef>
          </c:xVal>
          <c:yVal>
            <c:numRef>
              <c:f>公会計指標分析・財政指標組合せ分析表!$BP$73:$DC$73</c:f>
              <c:numCache>
                <c:formatCode>#,##0.0;"▲ "#,##0.0</c:formatCode>
                <c:ptCount val="40"/>
                <c:pt idx="0">
                  <c:v>30.2</c:v>
                </c:pt>
                <c:pt idx="8">
                  <c:v>22.1</c:v>
                </c:pt>
                <c:pt idx="16">
                  <c:v>22.6</c:v>
                </c:pt>
                <c:pt idx="24">
                  <c:v>18.899999999999999</c:v>
                </c:pt>
                <c:pt idx="32">
                  <c:v>11.7</c:v>
                </c:pt>
              </c:numCache>
            </c:numRef>
          </c:yVal>
          <c:smooth val="0"/>
          <c:extLst>
            <c:ext xmlns:c16="http://schemas.microsoft.com/office/drawing/2014/chart" uri="{C3380CC4-5D6E-409C-BE32-E72D297353CC}">
              <c16:uniqueId val="{00000009-CE83-4897-A33D-8FBC088A03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{51672242-F273-4670-9AD2-0680CFE2A7B8}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83-4897-A33D-8FBC088A03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{EDB8E974-348E-451D-9B9F-2D9FEE92CD31}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83-4897-A33D-8FBC088A03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{EE83699C-0486-4840-83EE-30762E574962}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83-4897-A33D-8FBC088A03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{159C3057-B9B6-478B-890F-4CB0AFFBC002}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83-4897-A33D-8FBC088A03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{7E24DA77-1CB8-44EB-82BD-70874FC505D6}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83-4897-A33D-8FBC088A03D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{BD57930F-AB42-4576-96B5-BEB4400CBF05}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83-4897-A33D-8FBC088A03D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{EA5321FC-1761-411A-8C76-3B366A3D5BFB}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83-4897-A33D-8FBC088A03D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{7DB98F19-795B-4DBC-AD24-BA6503A88A30}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83-4897-A33D-8FBC088A03D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{0789519B-BDA5-4134-AD9F-28F256DC46DE}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83-4897-A33D-8FBC088A03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CE83-4897-A33D-8FBC088A03D2}"/>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CA20D12-DAD2-4CF2-8D46-9D3BF6A19ED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3CBCA7B-56FE-4853-8158-3D60C1AA374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分子である基準財政収入額は市民税の減等により、前年度に比べ約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億円の減となった。分母である基準財政需要額は、臨時財政対策債振替相当額や、国補正予算等に伴う普通交付税の再算定による増等により、前年度に比べ約</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その結果、財政力指数は</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となった。今後も引き続き財源不足の解消を図り、健全で持続可能な収支均衡の財政運営を目指す。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分子である経常経費充当一般財源（歳出）は前年度に比べ、約</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億円の増となり、分母である経常一般財源（歳入）が前年度より約</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億円の増となったため、</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ポイント経常収支比率が改善した。その要因として、歳出では、扶助費が約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億円、公債費が約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億円、物件費が約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億円の増となった一方、歳入では地方税が約</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億円減となったものの、地方消費税交付金が約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億円、普通交付税が約</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億円、臨時財政対策債が約</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億円の増加したため経常収支比率が改善した。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38281</xdr:rowOff>
    </xdr:from>
    <xdr:to>
      <xdr:col>23</xdr:col>
      <xdr:colOff>133350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53831"/>
          <a:ext cx="0" cy="1220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124658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38281</xdr:rowOff>
    </xdr:from>
    <xdr:to>
      <xdr:col>24</xdr:col>
      <xdr:colOff>12700</xdr:colOff>
      <xdr:row>59</xdr:row>
      <xdr:rowOff>38281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139337</xdr:rowOff>
    </xdr:from>
    <xdr:to>
      <xdr:col>23</xdr:col>
      <xdr:colOff>133350</xdr:colOff>
      <xdr:row>66</xdr:row>
      <xdr:rowOff>23949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12137"/>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49003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23949</xdr:rowOff>
    </xdr:from>
    <xdr:to>
      <xdr:col>19</xdr:col>
      <xdr:colOff>133350</xdr:colOff>
      <xdr:row>66</xdr:row>
      <xdr:rowOff>127363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3964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21970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51526</xdr:rowOff>
    </xdr:from>
    <xdr:to>
      <xdr:col>15</xdr:col>
      <xdr:colOff>82550</xdr:colOff>
      <xdr:row>66</xdr:row>
      <xdr:rowOff>127363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672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129903</xdr:rowOff>
    </xdr:from>
    <xdr:to>
      <xdr:col>15</xdr:col>
      <xdr:colOff>133350</xdr:colOff>
      <xdr:row>65</xdr:row>
      <xdr:rowOff>60053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70230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44631</xdr:rowOff>
    </xdr:from>
    <xdr:to>
      <xdr:col>11</xdr:col>
      <xdr:colOff>31750</xdr:colOff>
      <xdr:row>66</xdr:row>
      <xdr:rowOff>51526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03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102326</xdr:rowOff>
    </xdr:from>
    <xdr:to>
      <xdr:col>7</xdr:col>
      <xdr:colOff>31750</xdr:colOff>
      <xdr:row>65</xdr:row>
      <xdr:rowOff>32476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7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42653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4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88537</xdr:rowOff>
    </xdr:from>
    <xdr:to>
      <xdr:col>23</xdr:col>
      <xdr:colOff>184150</xdr:colOff>
      <xdr:row>65</xdr:row>
      <xdr:rowOff>18687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60614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144599</xdr:rowOff>
    </xdr:from>
    <xdr:to>
      <xdr:col>19</xdr:col>
      <xdr:colOff>184150</xdr:colOff>
      <xdr:row>66</xdr:row>
      <xdr:rowOff>74749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59526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7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76563</xdr:rowOff>
    </xdr:from>
    <xdr:to>
      <xdr:col>15</xdr:col>
      <xdr:colOff>133350</xdr:colOff>
      <xdr:row>67</xdr:row>
      <xdr:rowOff>6713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162940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7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726</xdr:rowOff>
    </xdr:from>
    <xdr:to>
      <xdr:col>11</xdr:col>
      <xdr:colOff>82550</xdr:colOff>
      <xdr:row>66</xdr:row>
      <xdr:rowOff>102326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87103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165281</xdr:rowOff>
    </xdr:from>
    <xdr:to>
      <xdr:col>7</xdr:col>
      <xdr:colOff>31750</xdr:colOff>
      <xdr:row>66</xdr:row>
      <xdr:rowOff>95431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80208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人件費については、コロナ禍により令和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大きく減少した時間外勤務がコロナ禍前の水準に戻りつつあることや、共済負担金率の増等の影響により、前年度と比べて増加している。今後も社会情勢や財政状況を鑑みながら職員数、給与の適正化を図り、総人件費の抑制に努める。</a:t>
          </a:r>
        </a:p>
        <a:p>
          <a:r>
            <a:rPr kumimoji="1" lang="ja-JP" altLang="en-US" sz="1200">
              <a:latin typeface="ＭＳ Ｐゴシック" panose="020B0600070205080204" pitchFamily="50" charset="-128"/>
              <a:ea typeface="ＭＳ Ｐゴシック" panose="020B0600070205080204" pitchFamily="50" charset="-128"/>
            </a:rPr>
            <a:t>　物件費については前年度に比べ約</a:t>
          </a:r>
          <a:r>
            <a:rPr kumimoji="1" lang="en-US" altLang="ja-JP" sz="1200">
              <a:latin typeface="ＭＳ Ｐゴシック" panose="020B0600070205080204" pitchFamily="50" charset="-128"/>
              <a:ea typeface="ＭＳ Ｐゴシック" panose="020B0600070205080204" pitchFamily="50" charset="-128"/>
            </a:rPr>
            <a:t>18.5</a:t>
          </a:r>
          <a:r>
            <a:rPr kumimoji="1" lang="ja-JP" altLang="en-US" sz="1200">
              <a:latin typeface="ＭＳ Ｐゴシック" panose="020B0600070205080204" pitchFamily="50" charset="-128"/>
              <a:ea typeface="ＭＳ Ｐゴシック" panose="020B0600070205080204" pitchFamily="50" charset="-128"/>
            </a:rPr>
            <a:t>億円の増、人件費については前年度と概ね同じ規模となり、住民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200">
              <a:latin typeface="ＭＳ Ｐゴシック" panose="020B0600070205080204" pitchFamily="50" charset="-128"/>
              <a:ea typeface="ＭＳ Ｐゴシック" panose="020B0600070205080204" pitchFamily="50" charset="-128"/>
            </a:rPr>
            <a:t>8,092</a:t>
          </a:r>
          <a:r>
            <a:rPr kumimoji="1" lang="ja-JP" altLang="en-US" sz="1200">
              <a:latin typeface="ＭＳ Ｐゴシック" panose="020B0600070205080204" pitchFamily="50" charset="-128"/>
              <a:ea typeface="ＭＳ Ｐゴシック" panose="020B0600070205080204" pitchFamily="50" charset="-128"/>
            </a:rPr>
            <a:t>円の増となった。今後も社会情勢や財政状況を鑑みながら職員数、給与の適正化を図り、総人件費の抑制に努める。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120659</xdr:rowOff>
    </xdr:from>
    <xdr:to>
      <xdr:col>23</xdr:col>
      <xdr:colOff>133350</xdr:colOff>
      <xdr:row>82</xdr:row>
      <xdr:rowOff>103694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08109"/>
          <a:ext cx="838200" cy="1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65196</xdr:rowOff>
    </xdr:from>
    <xdr:to>
      <xdr:col>19</xdr:col>
      <xdr:colOff>133350</xdr:colOff>
      <xdr:row>81</xdr:row>
      <xdr:rowOff>120659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2646"/>
          <a:ext cx="889000" cy="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2510</xdr:rowOff>
    </xdr:from>
    <xdr:to>
      <xdr:col>15</xdr:col>
      <xdr:colOff>82550</xdr:colOff>
      <xdr:row>81</xdr:row>
      <xdr:rowOff>65196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89960"/>
          <a:ext cx="889000" cy="6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149278</xdr:rowOff>
    </xdr:from>
    <xdr:to>
      <xdr:col>11</xdr:col>
      <xdr:colOff>31750</xdr:colOff>
      <xdr:row>81</xdr:row>
      <xdr:rowOff>2510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65278"/>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52894</xdr:rowOff>
    </xdr:from>
    <xdr:to>
      <xdr:col>23</xdr:col>
      <xdr:colOff>184150</xdr:colOff>
      <xdr:row>82</xdr:row>
      <xdr:rowOff>154494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69421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69859</xdr:rowOff>
    </xdr:from>
    <xdr:to>
      <xdr:col>19</xdr:col>
      <xdr:colOff>184150</xdr:colOff>
      <xdr:row>82</xdr:row>
      <xdr:rowOff>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14396</xdr:rowOff>
    </xdr:from>
    <xdr:to>
      <xdr:col>15</xdr:col>
      <xdr:colOff>133350</xdr:colOff>
      <xdr:row>81</xdr:row>
      <xdr:rowOff>115996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8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123160</xdr:rowOff>
    </xdr:from>
    <xdr:to>
      <xdr:col>11</xdr:col>
      <xdr:colOff>82550</xdr:colOff>
      <xdr:row>81</xdr:row>
      <xdr:rowOff>53310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38087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98478</xdr:rowOff>
    </xdr:from>
    <xdr:to>
      <xdr:col>7</xdr:col>
      <xdr:colOff>31750</xdr:colOff>
      <xdr:row>81</xdr:row>
      <xdr:rowOff>28628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13405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0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年間の給与の独自減額終了後は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を上回っているが、給与の適正化に努めているため、今後も指数は低下していく見込みである。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854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86</xdr:row>
      <xdr:rowOff>81491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83266"/>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住民へのきめ細やかなサービスを提供するため、年に一度ヒアリングを行い、適正な人員配置に努めている。また、定員管理方針と定員適正化計画を策定し、体制整備に取り組んでいる。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135467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78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119380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7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119380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18838</xdr:rowOff>
    </xdr:from>
    <xdr:to>
      <xdr:col>68</xdr:col>
      <xdr:colOff>152400</xdr:colOff>
      <xdr:row>61</xdr:row>
      <xdr:rowOff>71120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772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56744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106697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単年度比較において、分子では、元利償還金が約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特定財源が約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億円の減、準公債費（債務負担行為）が約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億円の増となった。分母では標準税収入額が約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億円の増、臨時財政対策債発行可能額が約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となったこと等により、合計で約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このため、単年度比較では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35076</xdr:rowOff>
    </xdr:from>
    <xdr:to>
      <xdr:col>81</xdr:col>
      <xdr:colOff>44450</xdr:colOff>
      <xdr:row>40</xdr:row>
      <xdr:rowOff>81038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9307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35076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81038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9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2315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改善の要因として、分母では標準財政規模が約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億円増となり、分子となる将来負担額においては、公営企業債等繰入見込額が約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億円の減等により、将来負担額が約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億円の減となった。さらに、分子から控除される充当可能財源等が、充当可能基金の約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億円の増等により、約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34184</xdr:rowOff>
    </xdr:from>
    <xdr:to>
      <xdr:col>81</xdr:col>
      <xdr:colOff>44450</xdr:colOff>
      <xdr:row>16</xdr:row>
      <xdr:rowOff>7514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0593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7514</xdr:rowOff>
    </xdr:from>
    <xdr:to>
      <xdr:col>77</xdr:col>
      <xdr:colOff>44450</xdr:colOff>
      <xdr:row>16</xdr:row>
      <xdr:rowOff>81915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750714"/>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71861</xdr:rowOff>
    </xdr:from>
    <xdr:to>
      <xdr:col>72</xdr:col>
      <xdr:colOff>203200</xdr:colOff>
      <xdr:row>16</xdr:row>
      <xdr:rowOff>81915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150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71861</xdr:rowOff>
    </xdr:from>
    <xdr:to>
      <xdr:col>68</xdr:col>
      <xdr:colOff>152400</xdr:colOff>
      <xdr:row>17</xdr:row>
      <xdr:rowOff>63288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15061"/>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127546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154834</xdr:rowOff>
    </xdr:from>
    <xdr:to>
      <xdr:col>81</xdr:col>
      <xdr:colOff>95250</xdr:colOff>
      <xdr:row>15</xdr:row>
      <xdr:rowOff>84984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171361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128164</xdr:rowOff>
    </xdr:from>
    <xdr:to>
      <xdr:col>77</xdr:col>
      <xdr:colOff>95250</xdr:colOff>
      <xdr:row>16</xdr:row>
      <xdr:rowOff>58314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43091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8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117492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21061</xdr:rowOff>
    </xdr:from>
    <xdr:to>
      <xdr:col>68</xdr:col>
      <xdr:colOff>203200</xdr:colOff>
      <xdr:row>16</xdr:row>
      <xdr:rowOff>122661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132838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5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12488</xdr:rowOff>
    </xdr:from>
    <xdr:to>
      <xdr:col>64</xdr:col>
      <xdr:colOff>152400</xdr:colOff>
      <xdr:row>17</xdr:row>
      <xdr:rowOff>114088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98865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6" name="テキスト ボックス 475">
          <a:extLst>
            <a:ext uri="{FF2B5EF4-FFF2-40B4-BE49-F238E27FC236}">
              <a16:creationId xmlns:a16="http://schemas.microsoft.com/office/drawing/2014/main" id="{5860DE95-8E60-49E3-8D92-C39F27B7237F}"/>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減少した時間外勤務がコロナ禍前の水準に戻りつつあることや、共済負担金率の増等の影響により、前年度と比べて人件費自体は増加しているものの、分母となる歳入の経常一般財源が増となったことにより、人件費にかかる経常収支比率は昨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ポイント低くなった。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82550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69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31750</xdr:rowOff>
    </xdr:from>
    <xdr:to>
      <xdr:col>15</xdr:col>
      <xdr:colOff>149225</xdr:colOff>
      <xdr:row>39</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ポイント低くなり、類似団体平均と比べ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ポイント低い。</a:t>
          </a:r>
        </a:p>
        <a:p>
          <a:r>
            <a:rPr kumimoji="1" lang="ja-JP" altLang="en-US" sz="1300">
              <a:latin typeface="ＭＳ Ｐゴシック" panose="020B0600070205080204" pitchFamily="50" charset="-128"/>
              <a:ea typeface="ＭＳ Ｐゴシック" panose="020B0600070205080204" pitchFamily="50" charset="-128"/>
            </a:rPr>
            <a:t>　今後も行財政改革の取組を通じて経常経費の削減努力を継続し、経費削減に努める。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31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151493</xdr:rowOff>
    </xdr:from>
    <xdr:to>
      <xdr:col>78</xdr:col>
      <xdr:colOff>69850</xdr:colOff>
      <xdr:row>15</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034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167821</xdr:rowOff>
    </xdr:from>
    <xdr:to>
      <xdr:col>73</xdr:col>
      <xdr:colOff>180975</xdr:colOff>
      <xdr:row>16</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39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29029</xdr:rowOff>
    </xdr:from>
    <xdr:to>
      <xdr:col>69</xdr:col>
      <xdr:colOff>92075</xdr:colOff>
      <xdr:row>16</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72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68234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100693</xdr:rowOff>
    </xdr:from>
    <xdr:to>
      <xdr:col>78</xdr:col>
      <xdr:colOff>120650</xdr:colOff>
      <xdr:row>14</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117021</xdr:rowOff>
    </xdr:from>
    <xdr:to>
      <xdr:col>74</xdr:col>
      <xdr:colOff>31750</xdr:colOff>
      <xdr:row>16</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149679</xdr:rowOff>
    </xdr:from>
    <xdr:to>
      <xdr:col>69</xdr:col>
      <xdr:colOff>142875</xdr:colOff>
      <xdr:row>16</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43543</xdr:rowOff>
    </xdr:from>
    <xdr:to>
      <xdr:col>65</xdr:col>
      <xdr:colOff>53975</xdr:colOff>
      <xdr:row>16</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扶助費にかかる経常収支比率は昨年度と比べ、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ポイント低くなった。</a:t>
          </a:r>
        </a:p>
        <a:p>
          <a:r>
            <a:rPr kumimoji="1" lang="ja-JP" altLang="en-US" sz="1300">
              <a:latin typeface="ＭＳ Ｐゴシック" panose="020B0600070205080204" pitchFamily="50" charset="-128"/>
              <a:ea typeface="ＭＳ Ｐゴシック" panose="020B0600070205080204" pitchFamily="50" charset="-128"/>
            </a:rPr>
            <a:t>　主な要因としては、社会福祉費、児童福祉費などが増となったものの、歳入側の経常一般財源が増となっているためポイントとしては微増となっている。今後も社会保障関連経費の増大が見込まれる。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24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404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繰出金に係る経常収支比率が低くなり、その他全体で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ポイント低くなった。また、類似団体平均より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143328</xdr:rowOff>
    </xdr:from>
    <xdr:to>
      <xdr:col>82</xdr:col>
      <xdr:colOff>107950</xdr:colOff>
      <xdr:row>61</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430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20865</xdr:rowOff>
    </xdr:from>
    <xdr:to>
      <xdr:col>78</xdr:col>
      <xdr:colOff>69850</xdr:colOff>
      <xdr:row>61</xdr:row>
      <xdr:rowOff>37193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79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61</xdr:row>
      <xdr:rowOff>20865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430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135165</xdr:rowOff>
    </xdr:from>
    <xdr:to>
      <xdr:col>69</xdr:col>
      <xdr:colOff>92075</xdr:colOff>
      <xdr:row>60</xdr:row>
      <xdr:rowOff>143328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92528</xdr:rowOff>
    </xdr:from>
    <xdr:to>
      <xdr:col>82</xdr:col>
      <xdr:colOff>158750</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141515</xdr:rowOff>
    </xdr:from>
    <xdr:to>
      <xdr:col>74</xdr:col>
      <xdr:colOff>31750</xdr:colOff>
      <xdr:row>61</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84365</xdr:rowOff>
    </xdr:from>
    <xdr:to>
      <xdr:col>65</xdr:col>
      <xdr:colOff>53975</xdr:colOff>
      <xdr:row>60</xdr:row>
      <xdr:rowOff>14515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170742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補助費等にかかる経常収支比率は、昨年度と比較すると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ポイント低くなり、類似団体平均と比べ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ポイント低くなった。</a:t>
          </a:r>
        </a:p>
        <a:p>
          <a:r>
            <a:rPr kumimoji="1" lang="ja-JP" altLang="en-US" sz="1300">
              <a:latin typeface="ＭＳ Ｐゴシック" panose="020B0600070205080204" pitchFamily="50" charset="-128"/>
              <a:ea typeface="ＭＳ Ｐゴシック" panose="020B0600070205080204" pitchFamily="50" charset="-128"/>
            </a:rPr>
            <a:t>　今後も行財政改革の取組を通じて経常経費の削減努力を継続し、経費削減に努める。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1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34</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31767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公債費については、市債の抑制により地方債残高が減少していることや新規発行債や利率見直しのある地方債においては昨今の借入利率の低さから改善傾向にある。</a:t>
          </a:r>
        </a:p>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26307</xdr:rowOff>
    </xdr:from>
    <xdr:to>
      <xdr:col>24</xdr:col>
      <xdr:colOff>25400</xdr:colOff>
      <xdr:row>77</xdr:row>
      <xdr:rowOff>48079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2279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48079</xdr:rowOff>
    </xdr:from>
    <xdr:to>
      <xdr:col>19</xdr:col>
      <xdr:colOff>187325</xdr:colOff>
      <xdr:row>77</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249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113393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27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77</xdr:row>
      <xdr:rowOff>124279</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119034</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1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168729</xdr:rowOff>
    </xdr:from>
    <xdr:to>
      <xdr:col>20</xdr:col>
      <xdr:colOff>38100</xdr:colOff>
      <xdr:row>77</xdr:row>
      <xdr:rowOff>98879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109056</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公債費以外の経常収支比率は全体で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要因として、人件費で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ポイント、補助費等で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ポイント、それぞれ低くなったことなどによる。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80</xdr:row>
      <xdr:rowOff>165100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543643"/>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165100</xdr:rowOff>
    </xdr:from>
    <xdr:to>
      <xdr:col>78</xdr:col>
      <xdr:colOff>69850</xdr:colOff>
      <xdr:row>81</xdr:row>
      <xdr:rowOff>135164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38811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143329</xdr:rowOff>
    </xdr:from>
    <xdr:to>
      <xdr:col>73</xdr:col>
      <xdr:colOff>180975</xdr:colOff>
      <xdr:row>81</xdr:row>
      <xdr:rowOff>135164</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85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121557</xdr:rowOff>
    </xdr:from>
    <xdr:to>
      <xdr:col>69</xdr:col>
      <xdr:colOff>92075</xdr:colOff>
      <xdr:row>80</xdr:row>
      <xdr:rowOff>143329</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83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114300</xdr:rowOff>
    </xdr:from>
    <xdr:to>
      <xdr:col>78</xdr:col>
      <xdr:colOff>120650</xdr:colOff>
      <xdr:row>81</xdr:row>
      <xdr:rowOff>44450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29227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84364</xdr:rowOff>
    </xdr:from>
    <xdr:to>
      <xdr:col>74</xdr:col>
      <xdr:colOff>31750</xdr:colOff>
      <xdr:row>82</xdr:row>
      <xdr:rowOff>14514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170741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92529</xdr:rowOff>
    </xdr:from>
    <xdr:to>
      <xdr:col>69</xdr:col>
      <xdr:colOff>142875</xdr:colOff>
      <xdr:row>81</xdr:row>
      <xdr:rowOff>22679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70757</xdr:rowOff>
    </xdr:from>
    <xdr:to>
      <xdr:col>65</xdr:col>
      <xdr:colOff>53975</xdr:colOff>
      <xdr:row>81</xdr:row>
      <xdr:rowOff>907</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157134</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153441</xdr:rowOff>
    </xdr:from>
    <xdr:to>
      <xdr:col>29</xdr:col>
      <xdr:colOff>127000</xdr:colOff>
      <xdr:row>15</xdr:row>
      <xdr:rowOff>26492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1366"/>
          <a:ext cx="647700" cy="4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60393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26492</xdr:rowOff>
    </xdr:from>
    <xdr:to>
      <xdr:col>26</xdr:col>
      <xdr:colOff>50800</xdr:colOff>
      <xdr:row>15</xdr:row>
      <xdr:rowOff>53810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5867"/>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53810</xdr:rowOff>
    </xdr:from>
    <xdr:to>
      <xdr:col>22</xdr:col>
      <xdr:colOff>114300</xdr:colOff>
      <xdr:row>15</xdr:row>
      <xdr:rowOff>129629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3185"/>
          <a:ext cx="698500" cy="7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129629</xdr:rowOff>
    </xdr:from>
    <xdr:to>
      <xdr:col>18</xdr:col>
      <xdr:colOff>177800</xdr:colOff>
      <xdr:row>16</xdr:row>
      <xdr:rowOff>14681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9004"/>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102641</xdr:rowOff>
    </xdr:from>
    <xdr:to>
      <xdr:col>29</xdr:col>
      <xdr:colOff>177800</xdr:colOff>
      <xdr:row>15</xdr:row>
      <xdr:rowOff>32791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119168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9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147142</xdr:rowOff>
    </xdr:from>
    <xdr:to>
      <xdr:col>26</xdr:col>
      <xdr:colOff>101600</xdr:colOff>
      <xdr:row>15</xdr:row>
      <xdr:rowOff>77292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87469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3010</xdr:rowOff>
    </xdr:from>
    <xdr:to>
      <xdr:col>22</xdr:col>
      <xdr:colOff>165100</xdr:colOff>
      <xdr:row>15</xdr:row>
      <xdr:rowOff>104610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114787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78829</xdr:rowOff>
    </xdr:from>
    <xdr:to>
      <xdr:col>19</xdr:col>
      <xdr:colOff>38100</xdr:colOff>
      <xdr:row>16</xdr:row>
      <xdr:rowOff>8979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19156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135331</xdr:rowOff>
    </xdr:from>
    <xdr:to>
      <xdr:col>15</xdr:col>
      <xdr:colOff>101600</xdr:colOff>
      <xdr:row>16</xdr:row>
      <xdr:rowOff>65481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75658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233718</xdr:rowOff>
    </xdr:from>
    <xdr:to>
      <xdr:col>29</xdr:col>
      <xdr:colOff>127000</xdr:colOff>
      <xdr:row>35</xdr:row>
      <xdr:rowOff>294869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4068"/>
          <a:ext cx="6477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218495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8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294869</xdr:rowOff>
    </xdr:from>
    <xdr:to>
      <xdr:col>26</xdr:col>
      <xdr:colOff>50800</xdr:colOff>
      <xdr:row>35</xdr:row>
      <xdr:rowOff>324091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5219"/>
          <a:ext cx="698500" cy="2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324091</xdr:rowOff>
    </xdr:from>
    <xdr:to>
      <xdr:col>22</xdr:col>
      <xdr:colOff>114300</xdr:colOff>
      <xdr:row>36</xdr:row>
      <xdr:rowOff>3632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34441"/>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324282</xdr:rowOff>
    </xdr:from>
    <xdr:to>
      <xdr:col>18</xdr:col>
      <xdr:colOff>177800</xdr:colOff>
      <xdr:row>36</xdr:row>
      <xdr:rowOff>3632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34632"/>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182918</xdr:rowOff>
    </xdr:from>
    <xdr:to>
      <xdr:col>29</xdr:col>
      <xdr:colOff>177800</xdr:colOff>
      <xdr:row>35</xdr:row>
      <xdr:rowOff>284518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27995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244069</xdr:rowOff>
    </xdr:from>
    <xdr:to>
      <xdr:col>26</xdr:col>
      <xdr:colOff>101600</xdr:colOff>
      <xdr:row>36</xdr:row>
      <xdr:rowOff>2769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12946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2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273291</xdr:rowOff>
    </xdr:from>
    <xdr:to>
      <xdr:col>22</xdr:col>
      <xdr:colOff>165100</xdr:colOff>
      <xdr:row>36</xdr:row>
      <xdr:rowOff>31991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295732</xdr:rowOff>
    </xdr:from>
    <xdr:to>
      <xdr:col>19</xdr:col>
      <xdr:colOff>38100</xdr:colOff>
      <xdr:row>36</xdr:row>
      <xdr:rowOff>54432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39209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273482</xdr:rowOff>
    </xdr:from>
    <xdr:to>
      <xdr:col>15</xdr:col>
      <xdr:colOff>101600</xdr:colOff>
      <xdr:row>36</xdr:row>
      <xdr:rowOff>32182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87677</xdr:rowOff>
    </xdr:from>
    <xdr:to>
      <xdr:col>24</xdr:col>
      <xdr:colOff>63500</xdr:colOff>
      <xdr:row>33</xdr:row>
      <xdr:rowOff>111419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45527"/>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124771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111419</xdr:rowOff>
    </xdr:from>
    <xdr:to>
      <xdr:col>19</xdr:col>
      <xdr:colOff>177800</xdr:colOff>
      <xdr:row>34</xdr:row>
      <xdr:rowOff>167589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9269"/>
          <a:ext cx="8890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167589</xdr:rowOff>
    </xdr:from>
    <xdr:to>
      <xdr:col>15</xdr:col>
      <xdr:colOff>50800</xdr:colOff>
      <xdr:row>35</xdr:row>
      <xdr:rowOff>79513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96889"/>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79513</xdr:rowOff>
    </xdr:from>
    <xdr:to>
      <xdr:col>10</xdr:col>
      <xdr:colOff>114300</xdr:colOff>
      <xdr:row>35</xdr:row>
      <xdr:rowOff>107924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80263"/>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36877</xdr:rowOff>
    </xdr:from>
    <xdr:to>
      <xdr:col>24</xdr:col>
      <xdr:colOff>114300</xdr:colOff>
      <xdr:row>33</xdr:row>
      <xdr:rowOff>138477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59754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60619</xdr:rowOff>
    </xdr:from>
    <xdr:to>
      <xdr:col>20</xdr:col>
      <xdr:colOff>38100</xdr:colOff>
      <xdr:row>33</xdr:row>
      <xdr:rowOff>162219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7296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9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116789</xdr:rowOff>
    </xdr:from>
    <xdr:to>
      <xdr:col>15</xdr:col>
      <xdr:colOff>101600</xdr:colOff>
      <xdr:row>35</xdr:row>
      <xdr:rowOff>46939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63466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28713</xdr:rowOff>
    </xdr:from>
    <xdr:to>
      <xdr:col>10</xdr:col>
      <xdr:colOff>165100</xdr:colOff>
      <xdr:row>35</xdr:row>
      <xdr:rowOff>130313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146840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57124</xdr:rowOff>
    </xdr:from>
    <xdr:to>
      <xdr:col>6</xdr:col>
      <xdr:colOff>38100</xdr:colOff>
      <xdr:row>35</xdr:row>
      <xdr:rowOff>158724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3801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60566</xdr:rowOff>
    </xdr:from>
    <xdr:to>
      <xdr:col>24</xdr:col>
      <xdr:colOff>63500</xdr:colOff>
      <xdr:row>58</xdr:row>
      <xdr:rowOff>31534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61766"/>
          <a:ext cx="838200" cy="3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60414</xdr:rowOff>
    </xdr:from>
    <xdr:to>
      <xdr:col>19</xdr:col>
      <xdr:colOff>177800</xdr:colOff>
      <xdr:row>58</xdr:row>
      <xdr:rowOff>31534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33064"/>
          <a:ext cx="889000" cy="1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60414</xdr:rowOff>
    </xdr:from>
    <xdr:to>
      <xdr:col>15</xdr:col>
      <xdr:colOff>50800</xdr:colOff>
      <xdr:row>57</xdr:row>
      <xdr:rowOff>104801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3064"/>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75464</xdr:rowOff>
    </xdr:from>
    <xdr:to>
      <xdr:col>10</xdr:col>
      <xdr:colOff>114300</xdr:colOff>
      <xdr:row>57</xdr:row>
      <xdr:rowOff>104801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8114"/>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121658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9766</xdr:rowOff>
    </xdr:from>
    <xdr:to>
      <xdr:col>24</xdr:col>
      <xdr:colOff>114300</xdr:colOff>
      <xdr:row>56</xdr:row>
      <xdr:rowOff>111366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152184</xdr:rowOff>
    </xdr:from>
    <xdr:to>
      <xdr:col>20</xdr:col>
      <xdr:colOff>38100</xdr:colOff>
      <xdr:row>58</xdr:row>
      <xdr:rowOff>82334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73461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9614</xdr:rowOff>
    </xdr:from>
    <xdr:to>
      <xdr:col>15</xdr:col>
      <xdr:colOff>101600</xdr:colOff>
      <xdr:row>57</xdr:row>
      <xdr:rowOff>111214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102341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54001</xdr:rowOff>
    </xdr:from>
    <xdr:to>
      <xdr:col>10</xdr:col>
      <xdr:colOff>165100</xdr:colOff>
      <xdr:row>57</xdr:row>
      <xdr:rowOff>155601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24664</xdr:rowOff>
    </xdr:from>
    <xdr:to>
      <xdr:col>6</xdr:col>
      <xdr:colOff>38100</xdr:colOff>
      <xdr:row>57</xdr:row>
      <xdr:rowOff>126264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142791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10175</xdr:rowOff>
    </xdr:from>
    <xdr:to>
      <xdr:col>24</xdr:col>
      <xdr:colOff>63500</xdr:colOff>
      <xdr:row>78</xdr:row>
      <xdr:rowOff>18450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8327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10175</xdr:rowOff>
    </xdr:from>
    <xdr:to>
      <xdr:col>19</xdr:col>
      <xdr:colOff>177800</xdr:colOff>
      <xdr:row>78</xdr:row>
      <xdr:rowOff>21330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3275"/>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14884</xdr:rowOff>
    </xdr:from>
    <xdr:to>
      <xdr:col>15</xdr:col>
      <xdr:colOff>50800</xdr:colOff>
      <xdr:row>78</xdr:row>
      <xdr:rowOff>21330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7984"/>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14884</xdr:rowOff>
    </xdr:from>
    <xdr:to>
      <xdr:col>10</xdr:col>
      <xdr:colOff>114300</xdr:colOff>
      <xdr:row>78</xdr:row>
      <xdr:rowOff>71486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7984"/>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139100</xdr:rowOff>
    </xdr:from>
    <xdr:to>
      <xdr:col>24</xdr:col>
      <xdr:colOff>114300</xdr:colOff>
      <xdr:row>78</xdr:row>
      <xdr:rowOff>69250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54027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130825</xdr:rowOff>
    </xdr:from>
    <xdr:to>
      <xdr:col>20</xdr:col>
      <xdr:colOff>38100</xdr:colOff>
      <xdr:row>78</xdr:row>
      <xdr:rowOff>60975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52102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141980</xdr:rowOff>
    </xdr:from>
    <xdr:to>
      <xdr:col>15</xdr:col>
      <xdr:colOff>101600</xdr:colOff>
      <xdr:row>78</xdr:row>
      <xdr:rowOff>72130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63257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135534</xdr:rowOff>
    </xdr:from>
    <xdr:to>
      <xdr:col>10</xdr:col>
      <xdr:colOff>165100</xdr:colOff>
      <xdr:row>78</xdr:row>
      <xdr:rowOff>65684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20686</xdr:rowOff>
    </xdr:from>
    <xdr:to>
      <xdr:col>6</xdr:col>
      <xdr:colOff>38100</xdr:colOff>
      <xdr:row>78</xdr:row>
      <xdr:rowOff>122286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113413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122653</xdr:rowOff>
    </xdr:from>
    <xdr:to>
      <xdr:col>24</xdr:col>
      <xdr:colOff>63500</xdr:colOff>
      <xdr:row>98</xdr:row>
      <xdr:rowOff>26527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0403"/>
          <a:ext cx="838200" cy="4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26527</xdr:rowOff>
    </xdr:from>
    <xdr:to>
      <xdr:col>19</xdr:col>
      <xdr:colOff>177800</xdr:colOff>
      <xdr:row>98</xdr:row>
      <xdr:rowOff>99450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8627"/>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99450</xdr:rowOff>
    </xdr:from>
    <xdr:to>
      <xdr:col>15</xdr:col>
      <xdr:colOff>50800</xdr:colOff>
      <xdr:row>98</xdr:row>
      <xdr:rowOff>123861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01550"/>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101687</xdr:rowOff>
    </xdr:from>
    <xdr:to>
      <xdr:col>10</xdr:col>
      <xdr:colOff>114300</xdr:colOff>
      <xdr:row>98</xdr:row>
      <xdr:rowOff>123861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0378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71853</xdr:rowOff>
    </xdr:from>
    <xdr:to>
      <xdr:col>24</xdr:col>
      <xdr:colOff>114300</xdr:colOff>
      <xdr:row>96</xdr:row>
      <xdr:rowOff>2003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94730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147177</xdr:rowOff>
    </xdr:from>
    <xdr:to>
      <xdr:col>20</xdr:col>
      <xdr:colOff>38100</xdr:colOff>
      <xdr:row>98</xdr:row>
      <xdr:rowOff>77327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93854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48650</xdr:rowOff>
    </xdr:from>
    <xdr:to>
      <xdr:col>15</xdr:col>
      <xdr:colOff>101600</xdr:colOff>
      <xdr:row>98</xdr:row>
      <xdr:rowOff>150250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141377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73061</xdr:rowOff>
    </xdr:from>
    <xdr:to>
      <xdr:col>10</xdr:col>
      <xdr:colOff>165100</xdr:colOff>
      <xdr:row>99</xdr:row>
      <xdr:rowOff>3211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165788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50887</xdr:rowOff>
    </xdr:from>
    <xdr:to>
      <xdr:col>6</xdr:col>
      <xdr:colOff>38100</xdr:colOff>
      <xdr:row>98</xdr:row>
      <xdr:rowOff>152487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116103</xdr:rowOff>
    </xdr:from>
    <xdr:to>
      <xdr:col>55</xdr:col>
      <xdr:colOff>0</xdr:colOff>
      <xdr:row>39</xdr:row>
      <xdr:rowOff>28080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31053"/>
          <a:ext cx="838200" cy="12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116103</xdr:rowOff>
    </xdr:from>
    <xdr:to>
      <xdr:col>50</xdr:col>
      <xdr:colOff>114300</xdr:colOff>
      <xdr:row>39</xdr:row>
      <xdr:rowOff>59042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31053"/>
          <a:ext cx="889000" cy="13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59042</xdr:rowOff>
    </xdr:from>
    <xdr:to>
      <xdr:col>45</xdr:col>
      <xdr:colOff>177800</xdr:colOff>
      <xdr:row>39</xdr:row>
      <xdr:rowOff>98019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45592"/>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95085</xdr:rowOff>
    </xdr:from>
    <xdr:to>
      <xdr:col>41</xdr:col>
      <xdr:colOff>50800</xdr:colOff>
      <xdr:row>39</xdr:row>
      <xdr:rowOff>98019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781635"/>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148730</xdr:rowOff>
    </xdr:from>
    <xdr:to>
      <xdr:col>55</xdr:col>
      <xdr:colOff>50800</xdr:colOff>
      <xdr:row>39</xdr:row>
      <xdr:rowOff>78880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63657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65303</xdr:rowOff>
    </xdr:from>
    <xdr:to>
      <xdr:col>50</xdr:col>
      <xdr:colOff>165100</xdr:colOff>
      <xdr:row>31</xdr:row>
      <xdr:rowOff>166903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158030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8242</xdr:rowOff>
    </xdr:from>
    <xdr:to>
      <xdr:col>46</xdr:col>
      <xdr:colOff>38100</xdr:colOff>
      <xdr:row>39</xdr:row>
      <xdr:rowOff>109842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100969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47219</xdr:rowOff>
    </xdr:from>
    <xdr:to>
      <xdr:col>41</xdr:col>
      <xdr:colOff>101600</xdr:colOff>
      <xdr:row>39</xdr:row>
      <xdr:rowOff>148819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139946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44285</xdr:rowOff>
    </xdr:from>
    <xdr:to>
      <xdr:col>36</xdr:col>
      <xdr:colOff>165100</xdr:colOff>
      <xdr:row>39</xdr:row>
      <xdr:rowOff>145885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137012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72987</xdr:rowOff>
    </xdr:from>
    <xdr:to>
      <xdr:col>55</xdr:col>
      <xdr:colOff>0</xdr:colOff>
      <xdr:row>56</xdr:row>
      <xdr:rowOff>120726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02737"/>
          <a:ext cx="838200" cy="2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85674</xdr:rowOff>
    </xdr:from>
    <xdr:to>
      <xdr:col>50</xdr:col>
      <xdr:colOff>114300</xdr:colOff>
      <xdr:row>56</xdr:row>
      <xdr:rowOff>120726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15424"/>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85674</xdr:rowOff>
    </xdr:from>
    <xdr:to>
      <xdr:col>45</xdr:col>
      <xdr:colOff>177800</xdr:colOff>
      <xdr:row>56</xdr:row>
      <xdr:rowOff>3855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15424"/>
          <a:ext cx="889000" cy="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157397</xdr:rowOff>
    </xdr:from>
    <xdr:to>
      <xdr:col>41</xdr:col>
      <xdr:colOff>50800</xdr:colOff>
      <xdr:row>56</xdr:row>
      <xdr:rowOff>3855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587147"/>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22187</xdr:rowOff>
    </xdr:from>
    <xdr:to>
      <xdr:col>55</xdr:col>
      <xdr:colOff>50800</xdr:colOff>
      <xdr:row>55</xdr:row>
      <xdr:rowOff>123787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69926</xdr:rowOff>
    </xdr:from>
    <xdr:to>
      <xdr:col>50</xdr:col>
      <xdr:colOff>165100</xdr:colOff>
      <xdr:row>57</xdr:row>
      <xdr:rowOff>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162653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34874</xdr:rowOff>
    </xdr:from>
    <xdr:to>
      <xdr:col>46</xdr:col>
      <xdr:colOff>38100</xdr:colOff>
      <xdr:row>55</xdr:row>
      <xdr:rowOff>136474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6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127601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5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124505</xdr:rowOff>
    </xdr:from>
    <xdr:to>
      <xdr:col>41</xdr:col>
      <xdr:colOff>101600</xdr:colOff>
      <xdr:row>56</xdr:row>
      <xdr:rowOff>54655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45782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106597</xdr:rowOff>
    </xdr:from>
    <xdr:to>
      <xdr:col>36</xdr:col>
      <xdr:colOff>165100</xdr:colOff>
      <xdr:row>56</xdr:row>
      <xdr:rowOff>36747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27874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6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110348</xdr:rowOff>
    </xdr:from>
    <xdr:to>
      <xdr:col>55</xdr:col>
      <xdr:colOff>0</xdr:colOff>
      <xdr:row>78</xdr:row>
      <xdr:rowOff>38796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11998"/>
          <a:ext cx="8382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44831</xdr:rowOff>
    </xdr:from>
    <xdr:to>
      <xdr:col>50</xdr:col>
      <xdr:colOff>114300</xdr:colOff>
      <xdr:row>77</xdr:row>
      <xdr:rowOff>110348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75031"/>
          <a:ext cx="889000" cy="2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44831</xdr:rowOff>
    </xdr:from>
    <xdr:to>
      <xdr:col>45</xdr:col>
      <xdr:colOff>177800</xdr:colOff>
      <xdr:row>77</xdr:row>
      <xdr:rowOff>75600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75031"/>
          <a:ext cx="8890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75600</xdr:rowOff>
    </xdr:from>
    <xdr:to>
      <xdr:col>41</xdr:col>
      <xdr:colOff>50800</xdr:colOff>
      <xdr:row>77</xdr:row>
      <xdr:rowOff>167956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77250"/>
          <a:ext cx="889000" cy="9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159446</xdr:rowOff>
    </xdr:from>
    <xdr:to>
      <xdr:col>55</xdr:col>
      <xdr:colOff>50800</xdr:colOff>
      <xdr:row>78</xdr:row>
      <xdr:rowOff>89596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74373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7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59548</xdr:rowOff>
    </xdr:from>
    <xdr:to>
      <xdr:col>50</xdr:col>
      <xdr:colOff>165100</xdr:colOff>
      <xdr:row>77</xdr:row>
      <xdr:rowOff>161148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165481</xdr:rowOff>
    </xdr:from>
    <xdr:to>
      <xdr:col>46</xdr:col>
      <xdr:colOff>38100</xdr:colOff>
      <xdr:row>76</xdr:row>
      <xdr:rowOff>95631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86758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1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24800</xdr:rowOff>
    </xdr:from>
    <xdr:to>
      <xdr:col>41</xdr:col>
      <xdr:colOff>101600</xdr:colOff>
      <xdr:row>77</xdr:row>
      <xdr:rowOff>126400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117527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117156</xdr:rowOff>
    </xdr:from>
    <xdr:to>
      <xdr:col>36</xdr:col>
      <xdr:colOff>165100</xdr:colOff>
      <xdr:row>78</xdr:row>
      <xdr:rowOff>47306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38433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1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50164</xdr:rowOff>
    </xdr:from>
    <xdr:to>
      <xdr:col>55</xdr:col>
      <xdr:colOff>0</xdr:colOff>
      <xdr:row>95</xdr:row>
      <xdr:rowOff>121222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995014"/>
          <a:ext cx="838200" cy="4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49573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6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123013</xdr:rowOff>
    </xdr:from>
    <xdr:to>
      <xdr:col>50</xdr:col>
      <xdr:colOff>114300</xdr:colOff>
      <xdr:row>95</xdr:row>
      <xdr:rowOff>121222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39313"/>
          <a:ext cx="889000" cy="1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123013</xdr:rowOff>
    </xdr:from>
    <xdr:to>
      <xdr:col>45</xdr:col>
      <xdr:colOff>177800</xdr:colOff>
      <xdr:row>94</xdr:row>
      <xdr:rowOff>136347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393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127508</xdr:rowOff>
    </xdr:from>
    <xdr:to>
      <xdr:col>41</xdr:col>
      <xdr:colOff>50800</xdr:colOff>
      <xdr:row>94</xdr:row>
      <xdr:rowOff>136347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243808"/>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170814</xdr:rowOff>
    </xdr:from>
    <xdr:to>
      <xdr:col>55</xdr:col>
      <xdr:colOff>50800</xdr:colOff>
      <xdr:row>93</xdr:row>
      <xdr:rowOff>100964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22241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7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70422</xdr:rowOff>
    </xdr:from>
    <xdr:to>
      <xdr:col>50</xdr:col>
      <xdr:colOff>165100</xdr:colOff>
      <xdr:row>96</xdr:row>
      <xdr:rowOff>572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163149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72213</xdr:rowOff>
    </xdr:from>
    <xdr:to>
      <xdr:col>46</xdr:col>
      <xdr:colOff>38100</xdr:colOff>
      <xdr:row>95</xdr:row>
      <xdr:rowOff>2363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164940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85547</xdr:rowOff>
    </xdr:from>
    <xdr:to>
      <xdr:col>41</xdr:col>
      <xdr:colOff>101600</xdr:colOff>
      <xdr:row>95</xdr:row>
      <xdr:rowOff>15697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76708</xdr:rowOff>
    </xdr:from>
    <xdr:to>
      <xdr:col>36</xdr:col>
      <xdr:colOff>165100</xdr:colOff>
      <xdr:row>95</xdr:row>
      <xdr:rowOff>6858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169435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59004</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74104"/>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59004</xdr:rowOff>
    </xdr:from>
    <xdr:to>
      <xdr:col>76</xdr:col>
      <xdr:colOff>114300</xdr:colOff>
      <xdr:row>38</xdr:row>
      <xdr:rowOff>96495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7410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96495</xdr:rowOff>
    </xdr:from>
    <xdr:to>
      <xdr:col>71</xdr:col>
      <xdr:colOff>177800</xdr:colOff>
      <xdr:row>38</xdr:row>
      <xdr:rowOff>138557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1159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8204</xdr:rowOff>
    </xdr:from>
    <xdr:to>
      <xdr:col>76</xdr:col>
      <xdr:colOff>165100</xdr:colOff>
      <xdr:row>38</xdr:row>
      <xdr:rowOff>109804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100931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45695</xdr:rowOff>
    </xdr:from>
    <xdr:to>
      <xdr:col>72</xdr:col>
      <xdr:colOff>38100</xdr:colOff>
      <xdr:row>38</xdr:row>
      <xdr:rowOff>147295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138422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87757</xdr:rowOff>
    </xdr:from>
    <xdr:to>
      <xdr:col>67</xdr:col>
      <xdr:colOff>101600</xdr:colOff>
      <xdr:row>39</xdr:row>
      <xdr:rowOff>17907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9034</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110234</xdr:rowOff>
    </xdr:from>
    <xdr:to>
      <xdr:col>85</xdr:col>
      <xdr:colOff>127000</xdr:colOff>
      <xdr:row>77</xdr:row>
      <xdr:rowOff>143587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1884"/>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143587</xdr:rowOff>
    </xdr:from>
    <xdr:to>
      <xdr:col>81</xdr:col>
      <xdr:colOff>50800</xdr:colOff>
      <xdr:row>77</xdr:row>
      <xdr:rowOff>146741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45237"/>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136958</xdr:rowOff>
    </xdr:from>
    <xdr:to>
      <xdr:col>76</xdr:col>
      <xdr:colOff>114300</xdr:colOff>
      <xdr:row>77</xdr:row>
      <xdr:rowOff>146741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38608"/>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136958</xdr:rowOff>
    </xdr:from>
    <xdr:to>
      <xdr:col>71</xdr:col>
      <xdr:colOff>177800</xdr:colOff>
      <xdr:row>77</xdr:row>
      <xdr:rowOff>139036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38608"/>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59434</xdr:rowOff>
    </xdr:from>
    <xdr:to>
      <xdr:col>85</xdr:col>
      <xdr:colOff>177800</xdr:colOff>
      <xdr:row>77</xdr:row>
      <xdr:rowOff>161034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37861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92787</xdr:rowOff>
    </xdr:from>
    <xdr:to>
      <xdr:col>81</xdr:col>
      <xdr:colOff>101600</xdr:colOff>
      <xdr:row>78</xdr:row>
      <xdr:rowOff>22937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14064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95941</xdr:rowOff>
    </xdr:from>
    <xdr:to>
      <xdr:col>76</xdr:col>
      <xdr:colOff>165100</xdr:colOff>
      <xdr:row>78</xdr:row>
      <xdr:rowOff>26091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17218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9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86158</xdr:rowOff>
    </xdr:from>
    <xdr:to>
      <xdr:col>72</xdr:col>
      <xdr:colOff>38100</xdr:colOff>
      <xdr:row>78</xdr:row>
      <xdr:rowOff>16308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7435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88236</xdr:rowOff>
    </xdr:from>
    <xdr:to>
      <xdr:col>67</xdr:col>
      <xdr:colOff>101600</xdr:colOff>
      <xdr:row>78</xdr:row>
      <xdr:rowOff>18386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9513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127676</xdr:rowOff>
    </xdr:from>
    <xdr:to>
      <xdr:col>85</xdr:col>
      <xdr:colOff>127000</xdr:colOff>
      <xdr:row>97</xdr:row>
      <xdr:rowOff>84013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15426"/>
          <a:ext cx="838200" cy="2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84013</xdr:rowOff>
    </xdr:from>
    <xdr:to>
      <xdr:col>81</xdr:col>
      <xdr:colOff>50800</xdr:colOff>
      <xdr:row>97</xdr:row>
      <xdr:rowOff>120132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1466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120132</xdr:rowOff>
    </xdr:from>
    <xdr:to>
      <xdr:col>76</xdr:col>
      <xdr:colOff>114300</xdr:colOff>
      <xdr:row>97</xdr:row>
      <xdr:rowOff>133939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5078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119035</xdr:rowOff>
    </xdr:from>
    <xdr:to>
      <xdr:col>71</xdr:col>
      <xdr:colOff>177800</xdr:colOff>
      <xdr:row>97</xdr:row>
      <xdr:rowOff>133939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49685"/>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76876</xdr:rowOff>
    </xdr:from>
    <xdr:to>
      <xdr:col>85</xdr:col>
      <xdr:colOff>177800</xdr:colOff>
      <xdr:row>96</xdr:row>
      <xdr:rowOff>7026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55303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33213</xdr:rowOff>
    </xdr:from>
    <xdr:to>
      <xdr:col>81</xdr:col>
      <xdr:colOff>101600</xdr:colOff>
      <xdr:row>97</xdr:row>
      <xdr:rowOff>134813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125940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75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69332</xdr:rowOff>
    </xdr:from>
    <xdr:to>
      <xdr:col>76</xdr:col>
      <xdr:colOff>165100</xdr:colOff>
      <xdr:row>97</xdr:row>
      <xdr:rowOff>170932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162059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7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83139</xdr:rowOff>
    </xdr:from>
    <xdr:to>
      <xdr:col>72</xdr:col>
      <xdr:colOff>38100</xdr:colOff>
      <xdr:row>98</xdr:row>
      <xdr:rowOff>13289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4416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68235</xdr:rowOff>
    </xdr:from>
    <xdr:to>
      <xdr:col>67</xdr:col>
      <xdr:colOff>101600</xdr:colOff>
      <xdr:row>97</xdr:row>
      <xdr:rowOff>169835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160962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38716</xdr:rowOff>
    </xdr:from>
    <xdr:to>
      <xdr:col>116</xdr:col>
      <xdr:colOff>63500</xdr:colOff>
      <xdr:row>57</xdr:row>
      <xdr:rowOff>107182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11366"/>
          <a:ext cx="8382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38716</xdr:rowOff>
    </xdr:from>
    <xdr:to>
      <xdr:col>111</xdr:col>
      <xdr:colOff>177800</xdr:colOff>
      <xdr:row>57</xdr:row>
      <xdr:rowOff>161245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11366"/>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13627</xdr:rowOff>
    </xdr:from>
    <xdr:to>
      <xdr:col>107</xdr:col>
      <xdr:colOff>50800</xdr:colOff>
      <xdr:row>57</xdr:row>
      <xdr:rowOff>161245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786277"/>
          <a:ext cx="889000" cy="1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13627</xdr:rowOff>
    </xdr:from>
    <xdr:to>
      <xdr:col>102</xdr:col>
      <xdr:colOff>114300</xdr:colOff>
      <xdr:row>57</xdr:row>
      <xdr:rowOff>66834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786277"/>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56382</xdr:rowOff>
    </xdr:from>
    <xdr:to>
      <xdr:col>116</xdr:col>
      <xdr:colOff>114300</xdr:colOff>
      <xdr:row>57</xdr:row>
      <xdr:rowOff>157982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142759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159366</xdr:rowOff>
    </xdr:from>
    <xdr:to>
      <xdr:col>112</xdr:col>
      <xdr:colOff>38100</xdr:colOff>
      <xdr:row>57</xdr:row>
      <xdr:rowOff>89516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80643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110445</xdr:rowOff>
    </xdr:from>
    <xdr:to>
      <xdr:col>107</xdr:col>
      <xdr:colOff>101600</xdr:colOff>
      <xdr:row>58</xdr:row>
      <xdr:rowOff>40595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31722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997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134277</xdr:rowOff>
    </xdr:from>
    <xdr:to>
      <xdr:col>102</xdr:col>
      <xdr:colOff>165100</xdr:colOff>
      <xdr:row>57</xdr:row>
      <xdr:rowOff>64427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55554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2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16034</xdr:rowOff>
    </xdr:from>
    <xdr:to>
      <xdr:col>98</xdr:col>
      <xdr:colOff>38100</xdr:colOff>
      <xdr:row>57</xdr:row>
      <xdr:rowOff>117634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108761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139014</xdr:rowOff>
    </xdr:from>
    <xdr:to>
      <xdr:col>116</xdr:col>
      <xdr:colOff>63500</xdr:colOff>
      <xdr:row>72</xdr:row>
      <xdr:rowOff>44008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311964"/>
          <a:ext cx="8382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44008</xdr:rowOff>
    </xdr:from>
    <xdr:to>
      <xdr:col>111</xdr:col>
      <xdr:colOff>177800</xdr:colOff>
      <xdr:row>72</xdr:row>
      <xdr:rowOff>80447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388408"/>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81135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80447</xdr:rowOff>
    </xdr:from>
    <xdr:to>
      <xdr:col>107</xdr:col>
      <xdr:colOff>50800</xdr:colOff>
      <xdr:row>72</xdr:row>
      <xdr:rowOff>145095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424847"/>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44831</xdr:rowOff>
    </xdr:from>
    <xdr:to>
      <xdr:col>102</xdr:col>
      <xdr:colOff>114300</xdr:colOff>
      <xdr:row>72</xdr:row>
      <xdr:rowOff>145095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389231"/>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27870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88214</xdr:rowOff>
    </xdr:from>
    <xdr:to>
      <xdr:col>116</xdr:col>
      <xdr:colOff>114300</xdr:colOff>
      <xdr:row>72</xdr:row>
      <xdr:rowOff>18364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2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111091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1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164658</xdr:rowOff>
    </xdr:from>
    <xdr:to>
      <xdr:col>112</xdr:col>
      <xdr:colOff>38100</xdr:colOff>
      <xdr:row>72</xdr:row>
      <xdr:rowOff>94808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111335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29647</xdr:rowOff>
    </xdr:from>
    <xdr:to>
      <xdr:col>107</xdr:col>
      <xdr:colOff>101600</xdr:colOff>
      <xdr:row>72</xdr:row>
      <xdr:rowOff>131247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3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147774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14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94295</xdr:rowOff>
    </xdr:from>
    <xdr:to>
      <xdr:col>102</xdr:col>
      <xdr:colOff>165100</xdr:colOff>
      <xdr:row>73</xdr:row>
      <xdr:rowOff>24445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40972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165481</xdr:rowOff>
    </xdr:from>
    <xdr:to>
      <xdr:col>98</xdr:col>
      <xdr:colOff>38100</xdr:colOff>
      <xdr:row>72</xdr:row>
      <xdr:rowOff>95631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3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112158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1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人件費については、コロナ禍により令和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年度に大きく減少した時間外勤務がコロナ禍前の水準に戻りつつあることや、共済負担金率の増等の影響により、住民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今後も社会情勢や財政状況を鑑みながら職員数と給与の適正化に取り組み、人件費の抑制に努める。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物件費については、委託料が新型コロナウイルスワクチン接種事業などにより、約</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億円増加したため、住民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8,238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扶助費については、新型コロナウイルス感染症対策として子育て特別給付金、住民税非課税世帯等臨時特別給付金などを実施し、約</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億円と大幅な増となったため、住民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25,613</a:t>
          </a:r>
          <a:r>
            <a:rPr kumimoji="1" lang="ja-JP" altLang="en-US" sz="1300">
              <a:latin typeface="ＭＳ Ｐゴシック" panose="020B0600070205080204" pitchFamily="50" charset="-128"/>
              <a:ea typeface="ＭＳ Ｐゴシック" panose="020B0600070205080204" pitchFamily="50" charset="-128"/>
            </a:rPr>
            <a:t>円の増となった。今後も社会保障関連経費の増大が見込まれる。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普通建設事業費については、高機能消防指令システム更新や庁舎等整備にかかる用地買収などにより約</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億円増加したため、住民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人あたりの決算額は前年度と比べて</a:t>
          </a:r>
          <a:r>
            <a:rPr kumimoji="1" lang="en-US" altLang="ja-JP" sz="1300">
              <a:latin typeface="ＭＳ Ｐゴシック" panose="020B0600070205080204" pitchFamily="50" charset="-128"/>
              <a:ea typeface="ＭＳ Ｐゴシック" panose="020B0600070205080204" pitchFamily="50" charset="-128"/>
            </a:rPr>
            <a:t>11,506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80917</xdr:rowOff>
    </xdr:from>
    <xdr:to>
      <xdr:col>24</xdr:col>
      <xdr:colOff>63500</xdr:colOff>
      <xdr:row>34</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1021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5806</xdr:rowOff>
    </xdr:from>
    <xdr:to>
      <xdr:col>19</xdr:col>
      <xdr:colOff>177800</xdr:colOff>
      <xdr:row>34</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3510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5806</xdr:rowOff>
    </xdr:from>
    <xdr:to>
      <xdr:col>15</xdr:col>
      <xdr:colOff>50800</xdr:colOff>
      <xdr:row>35</xdr:row>
      <xdr:rowOff>10704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510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82550</xdr:rowOff>
    </xdr:from>
    <xdr:to>
      <xdr:col>10</xdr:col>
      <xdr:colOff>114300</xdr:colOff>
      <xdr:row>35</xdr:row>
      <xdr:rowOff>10704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11850"/>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41547</xdr:rowOff>
    </xdr:from>
    <xdr:to>
      <xdr:col>24</xdr:col>
      <xdr:colOff>114300</xdr:colOff>
      <xdr:row>34</xdr:row>
      <xdr:rowOff>143147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64424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30117</xdr:rowOff>
    </xdr:from>
    <xdr:to>
      <xdr:col>20</xdr:col>
      <xdr:colOff>38100</xdr:colOff>
      <xdr:row>34</xdr:row>
      <xdr:rowOff>131717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148244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3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126456</xdr:rowOff>
    </xdr:from>
    <xdr:to>
      <xdr:col>15</xdr:col>
      <xdr:colOff>101600</xdr:colOff>
      <xdr:row>34</xdr:row>
      <xdr:rowOff>56606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73133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131354</xdr:rowOff>
    </xdr:from>
    <xdr:to>
      <xdr:col>10</xdr:col>
      <xdr:colOff>165100</xdr:colOff>
      <xdr:row>35</xdr:row>
      <xdr:rowOff>61504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52631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124477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81038</xdr:rowOff>
    </xdr:from>
    <xdr:to>
      <xdr:col>24</xdr:col>
      <xdr:colOff>63500</xdr:colOff>
      <xdr:row>58</xdr:row>
      <xdr:rowOff>68796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24988"/>
          <a:ext cx="838200" cy="11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81038</xdr:rowOff>
    </xdr:from>
    <xdr:to>
      <xdr:col>19</xdr:col>
      <xdr:colOff>177800</xdr:colOff>
      <xdr:row>58</xdr:row>
      <xdr:rowOff>77762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24988"/>
          <a:ext cx="889000" cy="11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77762</xdr:rowOff>
    </xdr:from>
    <xdr:to>
      <xdr:col>15</xdr:col>
      <xdr:colOff>50800</xdr:colOff>
      <xdr:row>58</xdr:row>
      <xdr:rowOff>151320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21862"/>
          <a:ext cx="8890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121209</xdr:rowOff>
    </xdr:from>
    <xdr:to>
      <xdr:col>10</xdr:col>
      <xdr:colOff>114300</xdr:colOff>
      <xdr:row>58</xdr:row>
      <xdr:rowOff>151320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65309"/>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17996</xdr:rowOff>
    </xdr:from>
    <xdr:to>
      <xdr:col>24</xdr:col>
      <xdr:colOff>114300</xdr:colOff>
      <xdr:row>58</xdr:row>
      <xdr:rowOff>119596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167873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30238</xdr:rowOff>
    </xdr:from>
    <xdr:to>
      <xdr:col>20</xdr:col>
      <xdr:colOff>38100</xdr:colOff>
      <xdr:row>51</xdr:row>
      <xdr:rowOff>131838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122965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6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26962</xdr:rowOff>
    </xdr:from>
    <xdr:to>
      <xdr:col>15</xdr:col>
      <xdr:colOff>101600</xdr:colOff>
      <xdr:row>58</xdr:row>
      <xdr:rowOff>128562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145089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100520</xdr:rowOff>
    </xdr:from>
    <xdr:to>
      <xdr:col>10</xdr:col>
      <xdr:colOff>165100</xdr:colOff>
      <xdr:row>59</xdr:row>
      <xdr:rowOff>30670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21797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70409</xdr:rowOff>
    </xdr:from>
    <xdr:to>
      <xdr:col>6</xdr:col>
      <xdr:colOff>38100</xdr:colOff>
      <xdr:row>59</xdr:row>
      <xdr:rowOff>559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17086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61878</xdr:rowOff>
    </xdr:from>
    <xdr:to>
      <xdr:col>24</xdr:col>
      <xdr:colOff>63500</xdr:colOff>
      <xdr:row>77</xdr:row>
      <xdr:rowOff>160127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20628"/>
          <a:ext cx="838200" cy="4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160127</xdr:rowOff>
    </xdr:from>
    <xdr:to>
      <xdr:col>19</xdr:col>
      <xdr:colOff>177800</xdr:colOff>
      <xdr:row>78</xdr:row>
      <xdr:rowOff>21301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6177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21301</xdr:rowOff>
    </xdr:from>
    <xdr:to>
      <xdr:col>15</xdr:col>
      <xdr:colOff>50800</xdr:colOff>
      <xdr:row>78</xdr:row>
      <xdr:rowOff>119861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94401"/>
          <a:ext cx="889000" cy="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78795</xdr:rowOff>
    </xdr:from>
    <xdr:to>
      <xdr:col>10</xdr:col>
      <xdr:colOff>114300</xdr:colOff>
      <xdr:row>78</xdr:row>
      <xdr:rowOff>119861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451895"/>
          <a:ext cx="8890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108148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36613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58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11078</xdr:rowOff>
    </xdr:from>
    <xdr:to>
      <xdr:col>24</xdr:col>
      <xdr:colOff>114300</xdr:colOff>
      <xdr:row>75</xdr:row>
      <xdr:rowOff>112678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33955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109327</xdr:rowOff>
    </xdr:from>
    <xdr:to>
      <xdr:col>20</xdr:col>
      <xdr:colOff>38100</xdr:colOff>
      <xdr:row>78</xdr:row>
      <xdr:rowOff>39477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56004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0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141951</xdr:rowOff>
    </xdr:from>
    <xdr:to>
      <xdr:col>15</xdr:col>
      <xdr:colOff>101600</xdr:colOff>
      <xdr:row>78</xdr:row>
      <xdr:rowOff>72101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88628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1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69061</xdr:rowOff>
    </xdr:from>
    <xdr:to>
      <xdr:col>10</xdr:col>
      <xdr:colOff>165100</xdr:colOff>
      <xdr:row>78</xdr:row>
      <xdr:rowOff>170661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1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27995</xdr:rowOff>
    </xdr:from>
    <xdr:to>
      <xdr:col>6</xdr:col>
      <xdr:colOff>38100</xdr:colOff>
      <xdr:row>78</xdr:row>
      <xdr:rowOff>129595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146122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7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152273</xdr:rowOff>
    </xdr:from>
    <xdr:to>
      <xdr:col>24</xdr:col>
      <xdr:colOff>63500</xdr:colOff>
      <xdr:row>97</xdr:row>
      <xdr:rowOff>96083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68573"/>
          <a:ext cx="838200" cy="4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60881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96083</xdr:rowOff>
    </xdr:from>
    <xdr:to>
      <xdr:col>19</xdr:col>
      <xdr:colOff>177800</xdr:colOff>
      <xdr:row>99</xdr:row>
      <xdr:rowOff>30155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26733"/>
          <a:ext cx="889000" cy="2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8575</xdr:rowOff>
    </xdr:from>
    <xdr:to>
      <xdr:col>15</xdr:col>
      <xdr:colOff>50800</xdr:colOff>
      <xdr:row>99</xdr:row>
      <xdr:rowOff>30155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82125"/>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152730</xdr:rowOff>
    </xdr:from>
    <xdr:to>
      <xdr:col>10</xdr:col>
      <xdr:colOff>114300</xdr:colOff>
      <xdr:row>99</xdr:row>
      <xdr:rowOff>8575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54830"/>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99494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132137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101473</xdr:rowOff>
    </xdr:from>
    <xdr:to>
      <xdr:col>24</xdr:col>
      <xdr:colOff>114300</xdr:colOff>
      <xdr:row>95</xdr:row>
      <xdr:rowOff>31623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124350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45283</xdr:rowOff>
    </xdr:from>
    <xdr:to>
      <xdr:col>20</xdr:col>
      <xdr:colOff>38100</xdr:colOff>
      <xdr:row>97</xdr:row>
      <xdr:rowOff>146883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163410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150805</xdr:rowOff>
    </xdr:from>
    <xdr:to>
      <xdr:col>15</xdr:col>
      <xdr:colOff>101600</xdr:colOff>
      <xdr:row>99</xdr:row>
      <xdr:rowOff>80955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72082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4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129225</xdr:rowOff>
    </xdr:from>
    <xdr:to>
      <xdr:col>10</xdr:col>
      <xdr:colOff>165100</xdr:colOff>
      <xdr:row>99</xdr:row>
      <xdr:rowOff>59375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50502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101930</xdr:rowOff>
    </xdr:from>
    <xdr:to>
      <xdr:col>6</xdr:col>
      <xdr:colOff>38100</xdr:colOff>
      <xdr:row>99</xdr:row>
      <xdr:rowOff>32080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23207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155376</xdr:rowOff>
    </xdr:from>
    <xdr:to>
      <xdr:col>55</xdr:col>
      <xdr:colOff>0</xdr:colOff>
      <xdr:row>38</xdr:row>
      <xdr:rowOff>161907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704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161907</xdr:rowOff>
    </xdr:from>
    <xdr:to>
      <xdr:col>50</xdr:col>
      <xdr:colOff>114300</xdr:colOff>
      <xdr:row>39</xdr:row>
      <xdr:rowOff>254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770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xdr:rowOff>
    </xdr:from>
    <xdr:to>
      <xdr:col>45</xdr:col>
      <xdr:colOff>177800</xdr:colOff>
      <xdr:row>39</xdr:row>
      <xdr:rowOff>2540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868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10378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8909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104576</xdr:rowOff>
    </xdr:from>
    <xdr:to>
      <xdr:col>55</xdr:col>
      <xdr:colOff>50800</xdr:colOff>
      <xdr:row>39</xdr:row>
      <xdr:rowOff>34726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19503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4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111107</xdr:rowOff>
    </xdr:from>
    <xdr:to>
      <xdr:col>50</xdr:col>
      <xdr:colOff>165100</xdr:colOff>
      <xdr:row>39</xdr:row>
      <xdr:rowOff>41257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32384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120904</xdr:rowOff>
    </xdr:from>
    <xdr:to>
      <xdr:col>46</xdr:col>
      <xdr:colOff>38100</xdr:colOff>
      <xdr:row>39</xdr:row>
      <xdr:rowOff>51054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42181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123190</xdr:rowOff>
    </xdr:from>
    <xdr:to>
      <xdr:col>41</xdr:col>
      <xdr:colOff>101600</xdr:colOff>
      <xdr:row>39</xdr:row>
      <xdr:rowOff>53340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44467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131028</xdr:rowOff>
    </xdr:from>
    <xdr:to>
      <xdr:col>36</xdr:col>
      <xdr:colOff>165100</xdr:colOff>
      <xdr:row>39</xdr:row>
      <xdr:rowOff>61178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52305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81042</xdr:rowOff>
    </xdr:from>
    <xdr:to>
      <xdr:col>55</xdr:col>
      <xdr:colOff>0</xdr:colOff>
      <xdr:row>58</xdr:row>
      <xdr:rowOff>86664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25142"/>
          <a:ext cx="8382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81042</xdr:rowOff>
    </xdr:from>
    <xdr:to>
      <xdr:col>50</xdr:col>
      <xdr:colOff>114300</xdr:colOff>
      <xdr:row>58</xdr:row>
      <xdr:rowOff>88402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25142"/>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87030</xdr:rowOff>
    </xdr:from>
    <xdr:to>
      <xdr:col>45</xdr:col>
      <xdr:colOff>177800</xdr:colOff>
      <xdr:row>58</xdr:row>
      <xdr:rowOff>88402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311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84470</xdr:rowOff>
    </xdr:from>
    <xdr:to>
      <xdr:col>41</xdr:col>
      <xdr:colOff>50800</xdr:colOff>
      <xdr:row>58</xdr:row>
      <xdr:rowOff>87030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2857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35864</xdr:rowOff>
    </xdr:from>
    <xdr:to>
      <xdr:col>55</xdr:col>
      <xdr:colOff>50800</xdr:colOff>
      <xdr:row>58</xdr:row>
      <xdr:rowOff>137464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122241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30242</xdr:rowOff>
    </xdr:from>
    <xdr:to>
      <xdr:col>50</xdr:col>
      <xdr:colOff>165100</xdr:colOff>
      <xdr:row>58</xdr:row>
      <xdr:rowOff>131842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122969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37602</xdr:rowOff>
    </xdr:from>
    <xdr:to>
      <xdr:col>46</xdr:col>
      <xdr:colOff>38100</xdr:colOff>
      <xdr:row>58</xdr:row>
      <xdr:rowOff>139202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130329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36230</xdr:rowOff>
    </xdr:from>
    <xdr:to>
      <xdr:col>41</xdr:col>
      <xdr:colOff>101600</xdr:colOff>
      <xdr:row>58</xdr:row>
      <xdr:rowOff>137830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128957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33670</xdr:rowOff>
    </xdr:from>
    <xdr:to>
      <xdr:col>36</xdr:col>
      <xdr:colOff>165100</xdr:colOff>
      <xdr:row>58</xdr:row>
      <xdr:rowOff>135270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126397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71616</xdr:rowOff>
    </xdr:from>
    <xdr:to>
      <xdr:col>55</xdr:col>
      <xdr:colOff>0</xdr:colOff>
      <xdr:row>78</xdr:row>
      <xdr:rowOff>74321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471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74321</xdr:rowOff>
    </xdr:from>
    <xdr:to>
      <xdr:col>50</xdr:col>
      <xdr:colOff>114300</xdr:colOff>
      <xdr:row>78</xdr:row>
      <xdr:rowOff>107544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47421"/>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107544</xdr:rowOff>
    </xdr:from>
    <xdr:to>
      <xdr:col>45</xdr:col>
      <xdr:colOff>177800</xdr:colOff>
      <xdr:row>78</xdr:row>
      <xdr:rowOff>136576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8064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128003</xdr:rowOff>
    </xdr:from>
    <xdr:to>
      <xdr:col>41</xdr:col>
      <xdr:colOff>50800</xdr:colOff>
      <xdr:row>78</xdr:row>
      <xdr:rowOff>136576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01103"/>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20816</xdr:rowOff>
    </xdr:from>
    <xdr:to>
      <xdr:col>55</xdr:col>
      <xdr:colOff>50800</xdr:colOff>
      <xdr:row>78</xdr:row>
      <xdr:rowOff>122416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107193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23521</xdr:rowOff>
    </xdr:from>
    <xdr:to>
      <xdr:col>50</xdr:col>
      <xdr:colOff>165100</xdr:colOff>
      <xdr:row>78</xdr:row>
      <xdr:rowOff>125121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116248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56744</xdr:rowOff>
    </xdr:from>
    <xdr:to>
      <xdr:col>46</xdr:col>
      <xdr:colOff>38100</xdr:colOff>
      <xdr:row>78</xdr:row>
      <xdr:rowOff>158344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149471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85776</xdr:rowOff>
    </xdr:from>
    <xdr:to>
      <xdr:col>41</xdr:col>
      <xdr:colOff>101600</xdr:colOff>
      <xdr:row>79</xdr:row>
      <xdr:rowOff>15926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7053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77203</xdr:rowOff>
    </xdr:from>
    <xdr:to>
      <xdr:col>36</xdr:col>
      <xdr:colOff>165100</xdr:colOff>
      <xdr:row>79</xdr:row>
      <xdr:rowOff>7353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169930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18466</xdr:rowOff>
    </xdr:from>
    <xdr:to>
      <xdr:col>55</xdr:col>
      <xdr:colOff>0</xdr:colOff>
      <xdr:row>98</xdr:row>
      <xdr:rowOff>67481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20566"/>
          <a:ext cx="8382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48183</xdr:rowOff>
    </xdr:from>
    <xdr:to>
      <xdr:col>50</xdr:col>
      <xdr:colOff>114300</xdr:colOff>
      <xdr:row>98</xdr:row>
      <xdr:rowOff>67481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50283"/>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48183</xdr:rowOff>
    </xdr:from>
    <xdr:to>
      <xdr:col>45</xdr:col>
      <xdr:colOff>177800</xdr:colOff>
      <xdr:row>98</xdr:row>
      <xdr:rowOff>81426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50283"/>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81426</xdr:rowOff>
    </xdr:from>
    <xdr:to>
      <xdr:col>41</xdr:col>
      <xdr:colOff>50800</xdr:colOff>
      <xdr:row>98</xdr:row>
      <xdr:rowOff>98724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8352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139116</xdr:rowOff>
    </xdr:from>
    <xdr:to>
      <xdr:col>55</xdr:col>
      <xdr:colOff>50800</xdr:colOff>
      <xdr:row>98</xdr:row>
      <xdr:rowOff>69266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117543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16681</xdr:rowOff>
    </xdr:from>
    <xdr:to>
      <xdr:col>50</xdr:col>
      <xdr:colOff>165100</xdr:colOff>
      <xdr:row>98</xdr:row>
      <xdr:rowOff>118281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109408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1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168833</xdr:rowOff>
    </xdr:from>
    <xdr:to>
      <xdr:col>46</xdr:col>
      <xdr:colOff>38100</xdr:colOff>
      <xdr:row>98</xdr:row>
      <xdr:rowOff>98983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90110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30626</xdr:rowOff>
    </xdr:from>
    <xdr:to>
      <xdr:col>41</xdr:col>
      <xdr:colOff>101600</xdr:colOff>
      <xdr:row>98</xdr:row>
      <xdr:rowOff>132226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123353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47924</xdr:rowOff>
    </xdr:from>
    <xdr:to>
      <xdr:col>36</xdr:col>
      <xdr:colOff>165100</xdr:colOff>
      <xdr:row>98</xdr:row>
      <xdr:rowOff>149524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140651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83058</xdr:rowOff>
    </xdr:from>
    <xdr:to>
      <xdr:col>85</xdr:col>
      <xdr:colOff>127000</xdr:colOff>
      <xdr:row>37</xdr:row>
      <xdr:rowOff>92964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12358"/>
          <a:ext cx="8382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39641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4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92964</xdr:rowOff>
    </xdr:from>
    <xdr:to>
      <xdr:col>81</xdr:col>
      <xdr:colOff>50800</xdr:colOff>
      <xdr:row>37</xdr:row>
      <xdr:rowOff>167259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3661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167259</xdr:rowOff>
    </xdr:from>
    <xdr:to>
      <xdr:col>76</xdr:col>
      <xdr:colOff>114300</xdr:colOff>
      <xdr:row>38</xdr:row>
      <xdr:rowOff>56261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10909"/>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56261</xdr:rowOff>
    </xdr:from>
    <xdr:to>
      <xdr:col>71</xdr:col>
      <xdr:colOff>177800</xdr:colOff>
      <xdr:row>38</xdr:row>
      <xdr:rowOff>129286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71361"/>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32258</xdr:rowOff>
    </xdr:from>
    <xdr:to>
      <xdr:col>85</xdr:col>
      <xdr:colOff>177800</xdr:colOff>
      <xdr:row>34</xdr:row>
      <xdr:rowOff>133858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55135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42164</xdr:rowOff>
    </xdr:from>
    <xdr:to>
      <xdr:col>81</xdr:col>
      <xdr:colOff>101600</xdr:colOff>
      <xdr:row>37</xdr:row>
      <xdr:rowOff>143764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134891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4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116459</xdr:rowOff>
    </xdr:from>
    <xdr:to>
      <xdr:col>76</xdr:col>
      <xdr:colOff>165100</xdr:colOff>
      <xdr:row>38</xdr:row>
      <xdr:rowOff>46610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6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37736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xdr:rowOff>
    </xdr:from>
    <xdr:to>
      <xdr:col>72</xdr:col>
      <xdr:colOff>38100</xdr:colOff>
      <xdr:row>38</xdr:row>
      <xdr:rowOff>107061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98188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78486</xdr:rowOff>
    </xdr:from>
    <xdr:to>
      <xdr:col>67</xdr:col>
      <xdr:colOff>101600</xdr:colOff>
      <xdr:row>39</xdr:row>
      <xdr:rowOff>8636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171213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79428" y="66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70480</xdr:rowOff>
    </xdr:from>
    <xdr:to>
      <xdr:col>85</xdr:col>
      <xdr:colOff>127000</xdr:colOff>
      <xdr:row>56</xdr:row>
      <xdr:rowOff>147610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71680"/>
          <a:ext cx="838200" cy="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147713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3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147610</xdr:rowOff>
    </xdr:from>
    <xdr:to>
      <xdr:col>81</xdr:col>
      <xdr:colOff>50800</xdr:colOff>
      <xdr:row>57</xdr:row>
      <xdr:rowOff>42316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48810"/>
          <a:ext cx="889000" cy="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115285</xdr:rowOff>
    </xdr:from>
    <xdr:to>
      <xdr:col>76</xdr:col>
      <xdr:colOff>114300</xdr:colOff>
      <xdr:row>57</xdr:row>
      <xdr:rowOff>42316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16485"/>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115285</xdr:rowOff>
    </xdr:from>
    <xdr:to>
      <xdr:col>71</xdr:col>
      <xdr:colOff>177800</xdr:colOff>
      <xdr:row>57</xdr:row>
      <xdr:rowOff>14244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16485"/>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19680</xdr:rowOff>
    </xdr:from>
    <xdr:to>
      <xdr:col>85</xdr:col>
      <xdr:colOff>177800</xdr:colOff>
      <xdr:row>56</xdr:row>
      <xdr:rowOff>121280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169557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96810</xdr:rowOff>
    </xdr:from>
    <xdr:to>
      <xdr:col>81</xdr:col>
      <xdr:colOff>101600</xdr:colOff>
      <xdr:row>57</xdr:row>
      <xdr:rowOff>26960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18087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162966</xdr:rowOff>
    </xdr:from>
    <xdr:to>
      <xdr:col>76</xdr:col>
      <xdr:colOff>165100</xdr:colOff>
      <xdr:row>57</xdr:row>
      <xdr:rowOff>93116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84243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64485</xdr:rowOff>
    </xdr:from>
    <xdr:to>
      <xdr:col>72</xdr:col>
      <xdr:colOff>38100</xdr:colOff>
      <xdr:row>56</xdr:row>
      <xdr:rowOff>166085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157212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134894</xdr:rowOff>
    </xdr:from>
    <xdr:to>
      <xdr:col>67</xdr:col>
      <xdr:colOff>101600</xdr:colOff>
      <xdr:row>57</xdr:row>
      <xdr:rowOff>65044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56171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59004</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32104"/>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59004</xdr:rowOff>
    </xdr:from>
    <xdr:to>
      <xdr:col>76</xdr:col>
      <xdr:colOff>114300</xdr:colOff>
      <xdr:row>78</xdr:row>
      <xdr:rowOff>96495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3210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96495</xdr:rowOff>
    </xdr:from>
    <xdr:to>
      <xdr:col>71</xdr:col>
      <xdr:colOff>177800</xdr:colOff>
      <xdr:row>78</xdr:row>
      <xdr:rowOff>138557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6959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8204</xdr:rowOff>
    </xdr:from>
    <xdr:to>
      <xdr:col>76</xdr:col>
      <xdr:colOff>165100</xdr:colOff>
      <xdr:row>78</xdr:row>
      <xdr:rowOff>109804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100931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47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45695</xdr:rowOff>
    </xdr:from>
    <xdr:to>
      <xdr:col>72</xdr:col>
      <xdr:colOff>38100</xdr:colOff>
      <xdr:row>78</xdr:row>
      <xdr:rowOff>147295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138422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1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87757</xdr:rowOff>
    </xdr:from>
    <xdr:to>
      <xdr:col>67</xdr:col>
      <xdr:colOff>101600</xdr:colOff>
      <xdr:row>79</xdr:row>
      <xdr:rowOff>17907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9034</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3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110234</xdr:rowOff>
    </xdr:from>
    <xdr:to>
      <xdr:col>85</xdr:col>
      <xdr:colOff>127000</xdr:colOff>
      <xdr:row>97</xdr:row>
      <xdr:rowOff>143587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40884"/>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143587</xdr:rowOff>
    </xdr:from>
    <xdr:to>
      <xdr:col>81</xdr:col>
      <xdr:colOff>50800</xdr:colOff>
      <xdr:row>97</xdr:row>
      <xdr:rowOff>146741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74237"/>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136958</xdr:rowOff>
    </xdr:from>
    <xdr:to>
      <xdr:col>76</xdr:col>
      <xdr:colOff>114300</xdr:colOff>
      <xdr:row>97</xdr:row>
      <xdr:rowOff>146741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67608"/>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136958</xdr:rowOff>
    </xdr:from>
    <xdr:to>
      <xdr:col>71</xdr:col>
      <xdr:colOff>177800</xdr:colOff>
      <xdr:row>97</xdr:row>
      <xdr:rowOff>139036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67608"/>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59434</xdr:rowOff>
    </xdr:from>
    <xdr:to>
      <xdr:col>85</xdr:col>
      <xdr:colOff>177800</xdr:colOff>
      <xdr:row>97</xdr:row>
      <xdr:rowOff>161034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37861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92787</xdr:rowOff>
    </xdr:from>
    <xdr:to>
      <xdr:col>81</xdr:col>
      <xdr:colOff>101600</xdr:colOff>
      <xdr:row>98</xdr:row>
      <xdr:rowOff>22937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14064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95941</xdr:rowOff>
    </xdr:from>
    <xdr:to>
      <xdr:col>76</xdr:col>
      <xdr:colOff>165100</xdr:colOff>
      <xdr:row>98</xdr:row>
      <xdr:rowOff>26091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17218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86158</xdr:rowOff>
    </xdr:from>
    <xdr:to>
      <xdr:col>72</xdr:col>
      <xdr:colOff>38100</xdr:colOff>
      <xdr:row>98</xdr:row>
      <xdr:rowOff>16308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88236</xdr:rowOff>
    </xdr:from>
    <xdr:to>
      <xdr:col>67</xdr:col>
      <xdr:colOff>101600</xdr:colOff>
      <xdr:row>98</xdr:row>
      <xdr:rowOff>18386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100511</xdr:rowOff>
    </xdr:from>
    <xdr:to>
      <xdr:col>116</xdr:col>
      <xdr:colOff>63500</xdr:colOff>
      <xdr:row>33</xdr:row>
      <xdr:rowOff>107043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575836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91820</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06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107043</xdr:rowOff>
    </xdr:from>
    <xdr:to>
      <xdr:col>111</xdr:col>
      <xdr:colOff>177800</xdr:colOff>
      <xdr:row>33</xdr:row>
      <xdr:rowOff>110308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57648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15076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701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144599</xdr:rowOff>
    </xdr:from>
    <xdr:to>
      <xdr:col>107</xdr:col>
      <xdr:colOff>50800</xdr:colOff>
      <xdr:row>33</xdr:row>
      <xdr:rowOff>110308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5288099"/>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57530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7440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144599</xdr:rowOff>
    </xdr:from>
    <xdr:to>
      <xdr:col>102</xdr:col>
      <xdr:colOff>114300</xdr:colOff>
      <xdr:row>30</xdr:row>
      <xdr:rowOff>147864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288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49365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735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155501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670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49711</xdr:rowOff>
    </xdr:from>
    <xdr:to>
      <xdr:col>116</xdr:col>
      <xdr:colOff>114300</xdr:colOff>
      <xdr:row>33</xdr:row>
      <xdr:rowOff>151311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57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72588</xdr:rowOff>
    </xdr:from>
    <xdr:ext cx="378565"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55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56243</xdr:rowOff>
    </xdr:from>
    <xdr:to>
      <xdr:col>112</xdr:col>
      <xdr:colOff>38100</xdr:colOff>
      <xdr:row>33</xdr:row>
      <xdr:rowOff>157843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2920</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54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59508</xdr:rowOff>
    </xdr:from>
    <xdr:to>
      <xdr:col>107</xdr:col>
      <xdr:colOff>101600</xdr:colOff>
      <xdr:row>33</xdr:row>
      <xdr:rowOff>161108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6185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5017" y="549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93799</xdr:rowOff>
    </xdr:from>
    <xdr:to>
      <xdr:col>102</xdr:col>
      <xdr:colOff>165100</xdr:colOff>
      <xdr:row>31</xdr:row>
      <xdr:rowOff>23949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2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40476</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501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97064</xdr:rowOff>
    </xdr:from>
    <xdr:to>
      <xdr:col>98</xdr:col>
      <xdr:colOff>38100</xdr:colOff>
      <xdr:row>31</xdr:row>
      <xdr:rowOff>27214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43741</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501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などが減となったことから、前年度よりも減少した。民生費は子育て世帯臨時特別給付金給付事業、住民税非課税世帯等臨時特別給付金給付事業などが増となったことから、前年度よりも増加した。今後も社会保障関連経費の増大が見込まれるが、引き続き抑制に努める。衛生費は、新型コロナウイルスワクチン接種事業などが増となったことから、前年度よりも増加した。商工費は、プレミアム付商品券事業などが減となったものの、新型コロナウイルス感染症対策市内事業者支援事業などが増となり、前年度よりも増加しているが、類似団体平均よりも低い数値となっている。教育費は、小学校教育用コンピュータ運用事業などが減となったものの、小学校施設整備事業などが増となったため、前年度よりも増加した。諸支出金については、前年度並みであるものの普通財産にかかる償還があるため、類似団体の中で最も高い割合となっている。</a:t>
          </a:r>
        </a:p>
        <a:p>
          <a:r>
            <a:rPr kumimoji="1" lang="ja-JP" altLang="en-US" sz="1300">
              <a:latin typeface="ＭＳ Ｐゴシック" panose="020B0600070205080204" pitchFamily="50" charset="-128"/>
              <a:ea typeface="ＭＳ Ｐゴシック" panose="020B0600070205080204" pitchFamily="50" charset="-128"/>
            </a:rPr>
            <a:t>他にも労働費、農林水産業費、土木費、消防費などが類似団体平均よりも低い数値となっている。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実質収支比率の分子である実質収支額は、前年度に比べ約</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億円増の約</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億円となり、分母である標準財政規模は前年度に比べ約</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億円増の約</a:t>
          </a:r>
          <a:r>
            <a:rPr kumimoji="1" lang="en-US" altLang="ja-JP" sz="1400">
              <a:latin typeface="ＭＳ ゴシック" pitchFamily="49" charset="-128"/>
              <a:ea typeface="ＭＳ ゴシック" pitchFamily="49" charset="-128"/>
            </a:rPr>
            <a:t>482.6</a:t>
          </a:r>
          <a:r>
            <a:rPr kumimoji="1" lang="ja-JP" altLang="en-US" sz="1400">
              <a:latin typeface="ＭＳ ゴシック" pitchFamily="49" charset="-128"/>
              <a:ea typeface="ＭＳ ゴシック" pitchFamily="49" charset="-128"/>
            </a:rPr>
            <a:t>億円となり、標準財政規模比における比率は</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財政調整基金残高については、約</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億円積立して決算における現在高が約</a:t>
          </a:r>
          <a:r>
            <a:rPr kumimoji="1" lang="en-US" altLang="ja-JP" sz="1400">
              <a:latin typeface="ＭＳ ゴシック" pitchFamily="49" charset="-128"/>
              <a:ea typeface="ＭＳ ゴシック" pitchFamily="49" charset="-128"/>
            </a:rPr>
            <a:t>64.2</a:t>
          </a:r>
          <a:r>
            <a:rPr kumimoji="1" lang="ja-JP" altLang="en-US" sz="1400">
              <a:latin typeface="ＭＳ ゴシック" pitchFamily="49" charset="-128"/>
              <a:ea typeface="ＭＳ ゴシック" pitchFamily="49" charset="-128"/>
            </a:rPr>
            <a:t>億円となったことなどから、標準財政規模比における比率は前年度に比べ</a:t>
          </a:r>
          <a:r>
            <a:rPr kumimoji="1" lang="en-US" altLang="ja-JP" sz="1400">
              <a:latin typeface="ＭＳ ゴシック" pitchFamily="49" charset="-128"/>
              <a:ea typeface="ＭＳ ゴシック" pitchFamily="49" charset="-128"/>
            </a:rPr>
            <a:t>0.80</a:t>
          </a:r>
          <a:r>
            <a:rPr kumimoji="1" lang="ja-JP" altLang="en-US" sz="1400">
              <a:latin typeface="ＭＳ ゴシック" pitchFamily="49" charset="-128"/>
              <a:ea typeface="ＭＳ ゴシック" pitchFamily="49" charset="-128"/>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現在、資金不足額が発生している主な要因は、赤字経営が続いていたことによるものだが、令和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年度においては、兵庫県市町村職員退職手当組合負担金調整額一般会計分の前倒しによる受入れや新型コロナウイルス補助金の増加により、資金不足額が令和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年度から大幅に減少した。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今後も引き続き資金不足解消を図るため、入院単価のアップや紹介等による新規患者の獲得により医業収益の向上を図り経営改善に取り組む。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実質公債費比率の分子については、昨年度より約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主な要因は、元利償還金が約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億円の増、公営企業債の元利償還金に対する繰入金が約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億円の減、特定財源が約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億円の減、準公債費（債務負担行為）が約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億円の増となったこと等によるものである。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満期一括償還地方債の財源である減債基金残高については、平成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年度に全額取り崩して以降、満期一括償還での地方債の借入を行っていないため、残高が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分子となる将来負担額においては、公営企業債等繰入見込額が約</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億円の減等により、将来負担額が約</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億円の減となった。さらに、分子から控除される充当可能財源等が、充当可能基金の約</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億円の増等により、約</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億円増となったことによる。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公共施設の老朽化に備え、公共施設等整備保全基金に毎年一定額を積み立てていく。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公共施設等整備保全基金：公共施設の整備・保全等</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新ごみ処理施設建設基金：新ごみ処理施設の建設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障碍（がい）福祉基金：障碍（がい）福祉施策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障碍（がい）福祉基金：約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新ごみ処理施設建設基金：新ごみ処理施設の建設のため、財政見通しに定める額を積み立てていく。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億円以上を積み立て、建物施設・インフラ施設の維持更新などに備える。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市税や交付税が増となった結果、実質収支が黒字となったことで約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復旧などに対応し安定した財政運営を行うため、一定の金額の確保に努める。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市債の適正な管理に必要な財源を確保し、将来にわたる財政の健全運営に備える。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0336BB2-8AC0-4523-AF88-441E440EA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2F1C6D-0DCA-4140-A5C4-69A2FACAD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10623AB-27C7-4116-A729-2405C94A18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E5D7627-9A1A-4AC0-9619-A7CC625709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F8169ED-F03F-4C87-BEE8-7DC541E0D1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48DA241-2507-45F6-B8B8-228C5281BCD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9CE2F4F-88C1-4805-A670-DEAE50EDB2D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D809F59-B31C-4F6F-80B2-267A5B32D5E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A0310A-495F-4168-9046-6968835168B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C108AED-4895-49D1-B3D4-06841074AA7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FF3A2B4-D8F5-4038-930D-E962E55B66E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D003EAE-8706-404D-8EF2-9165AB7967B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231801-E79F-42D8-9E65-DE6EAE1F14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87BE240-EE5D-4731-86DF-20AD12C17E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4060BDD-8FB1-49BD-81DE-6FA0131B4E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95CB5B-6516-4E95-9F27-B2E52DD2D8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5A72CCD-6CC9-47BC-9328-D559379D0C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DBE239D-371C-4E4F-A0C4-9F004885A2D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924DB8D-C373-42B2-B050-1260C01196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968F71-E6BF-4E55-9B39-13A65D0887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9FE7D9A-379C-4453-9394-7F8A723E24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886A4EA-CC47-41C7-B576-B1648873F10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55D4A2F-A5C6-4F12-8418-C717AF8D7B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2264A2-9C7E-4AB1-BA86-863E4AB6E1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665D70D-D3E5-4DED-9DAB-6BCE854518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9513640-475D-4C6F-B3F8-6A1FC65494E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E2A2B80-29EF-4373-93D1-B7C3FB08BF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DCAA50-C19D-4B85-8938-0CFAD87DCA1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6593AA8-B0F2-462F-89CD-B29A48B8242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A3253DC-6660-442C-BB89-80346CED8DB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82C4A3F-7AB6-4511-98D4-71BCE1C2AF5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5E336D1-3116-416E-8825-A99C2F97AB7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933381A-5346-4FE4-AF7E-680986268BA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BBF7732-5F7B-43C1-B2DF-0E9AEAE1CE4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052BE1A-ABDD-471C-BEDD-ABD90415BB9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380AAF2-0DD1-451D-80CD-0308F3305BE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C6C7732-0AB8-4CCD-A37D-A3B9BDC6317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17FD391-631B-4F77-8952-FF2FB988D75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A6FFC01-5E91-4B4E-AE83-D3037BEAF48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9925B64-AD38-450B-A68D-878CC5E2BC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711FF79-9708-4857-AA49-097A0173425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78BDE49-41AA-4038-8AEE-94BE15E9D8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F514053-7E62-4E2B-9CC1-78C02C3F24D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3E1B244-6731-4C51-BFB0-374E309CB0E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E80E2E1-3CD5-46A5-972C-22CE0E84426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31EC690-EB0F-4DA7-914F-94E52FC950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B755B49-C48D-48E5-ABF5-5757A9A165A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年度は償却資産の取得価額は増加したものの、減価償却による同累計額の増加により、前年度に比べて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ポイント悪化した。償却資産を科目別でみると、事業用建物とインフラ資産の工作物の比率が大きいが、インフラ資産の工作物については近年の更新により少しずつ改善している。建物については平成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年度策定の宝塚市公共施設等総合管理計画、令和元年度策定の宝塚市公共施設（建物施設）保有量最適化方針により、令和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年度までに総延床面積を</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削減するという目標を掲げ、最適化を進めている。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641DAE7-376B-4924-A17E-287D8A3BD3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9FE34A0-9D5B-4CC3-8C42-EEEDDCCFDD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AA22612-03A7-4113-9683-07FEF86C497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A9E11CF-405C-4A84-8DCB-68BFB7557DC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A156A61-0FCE-4D93-908F-13DFF53BA96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570A0BA-4457-4945-BD8D-699C782F518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7D1648A-12E3-4142-9A3D-FF3911A7D66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6956F00-4A84-489E-9EDA-F92C4DC4973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9E8DC20-F997-43E6-B026-CF719D9A4A8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FCD7350-AFC3-4651-9B91-0A932F1B4A9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E5F3C84-8EBC-4861-9BB7-6B757D37612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7862113-27D4-4F0C-AFC2-B9291AE60E8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6006A17-9AD7-4E59-AFDD-0CEFD19C190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E4BCD18-0C3B-4006-B577-69530995D1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3B517AF4-53F6-4C99-B431-B5FC6DCD501D}"/>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1FD05324-280D-41F4-9E27-CD8DBAA4D50A}"/>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97000BD-025F-47D6-8E01-7159FEB77388}"/>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a:extLst>
            <a:ext uri="{FF2B5EF4-FFF2-40B4-BE49-F238E27FC236}">
              <a16:creationId xmlns:a16="http://schemas.microsoft.com/office/drawing/2014/main" id="{B6180582-F1D1-4C8C-88E0-C13030CC2DBD}"/>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a:extLst>
            <a:ext uri="{FF2B5EF4-FFF2-40B4-BE49-F238E27FC236}">
              <a16:creationId xmlns:a16="http://schemas.microsoft.com/office/drawing/2014/main" id="{08A6D867-7564-4D82-80B5-6BFE39B7DAD4}"/>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68" name="有形固定資産減価償却率平均値テキスト">
          <a:extLst>
            <a:ext uri="{FF2B5EF4-FFF2-40B4-BE49-F238E27FC236}">
              <a16:creationId xmlns:a16="http://schemas.microsoft.com/office/drawing/2014/main" id="{7FAA53AD-7710-46A5-BE39-7BB8AA6334D0}"/>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a:extLst>
            <a:ext uri="{FF2B5EF4-FFF2-40B4-BE49-F238E27FC236}">
              <a16:creationId xmlns:a16="http://schemas.microsoft.com/office/drawing/2014/main" id="{89249179-747A-45A7-BD4C-9EA2BCCCDC5A}"/>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a:extLst>
            <a:ext uri="{FF2B5EF4-FFF2-40B4-BE49-F238E27FC236}">
              <a16:creationId xmlns:a16="http://schemas.microsoft.com/office/drawing/2014/main" id="{5D8C052D-7525-4986-B7AC-15566091859B}"/>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E0224AFF-45FB-4407-BC98-39F2269E002A}"/>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a:extLst>
            <a:ext uri="{FF2B5EF4-FFF2-40B4-BE49-F238E27FC236}">
              <a16:creationId xmlns:a16="http://schemas.microsoft.com/office/drawing/2014/main" id="{9C247B9C-905C-4EF0-8831-E54D59F6ACCD}"/>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a:extLst>
            <a:ext uri="{FF2B5EF4-FFF2-40B4-BE49-F238E27FC236}">
              <a16:creationId xmlns:a16="http://schemas.microsoft.com/office/drawing/2014/main" id="{2AEACCD5-C467-400A-8B34-E8F268ADF236}"/>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491AACA-47D3-407D-9CD6-15F951EDEF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F1EA284-A125-4A8D-B242-D67D9913FDB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166AAC3-37FC-40FB-94E5-E7F84C8D15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08A1E2A-CD3F-43B5-9922-C8BE53880A6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87C7364-FDD5-446B-983D-0ADF5547EA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159893</xdr:rowOff>
    </xdr:from>
    <xdr:to>
      <xdr:col>23</xdr:col>
      <xdr:colOff>136525</xdr:colOff>
      <xdr:row>33</xdr:row>
      <xdr:rowOff>90043</xdr:rowOff>
    </xdr:to>
    <xdr:sp macro="" textlink="">
      <xdr:nvSpPr>
        <xdr:cNvPr id="79" name="楕円 78">
          <a:extLst>
            <a:ext uri="{FF2B5EF4-FFF2-40B4-BE49-F238E27FC236}">
              <a16:creationId xmlns:a16="http://schemas.microsoft.com/office/drawing/2014/main" id="{3ABC0748-A1F9-43E6-893D-7EC51C5EB96A}"/>
            </a:ext>
          </a:extLst>
        </xdr:cNvPr>
        <xdr:cNvSpPr/>
      </xdr:nvSpPr>
      <xdr:spPr>
        <a:xfrm>
          <a:off x="47117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74820</xdr:rowOff>
    </xdr:from>
    <xdr:ext cx="405111" cy="259045"/>
    <xdr:sp macro="" textlink="">
      <xdr:nvSpPr>
        <xdr:cNvPr id="80" name="有形固定資産減価償却率該当値テキスト">
          <a:extLst>
            <a:ext uri="{FF2B5EF4-FFF2-40B4-BE49-F238E27FC236}">
              <a16:creationId xmlns:a16="http://schemas.microsoft.com/office/drawing/2014/main" id="{559ADF8C-50FC-4B64-B36F-122AC0830329}"/>
            </a:ext>
          </a:extLst>
        </xdr:cNvPr>
        <xdr:cNvSpPr txBox="1"/>
      </xdr:nvSpPr>
      <xdr:spPr>
        <a:xfrm>
          <a:off x="4813300" y="633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1" name="楕円 80">
          <a:extLst>
            <a:ext uri="{FF2B5EF4-FFF2-40B4-BE49-F238E27FC236}">
              <a16:creationId xmlns:a16="http://schemas.microsoft.com/office/drawing/2014/main" id="{76046D6C-CC16-490C-8A24-026A80928F61}"/>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39243</xdr:rowOff>
    </xdr:to>
    <xdr:cxnSp macro="">
      <xdr:nvCxnSpPr>
        <xdr:cNvPr id="82" name="直線コネクタ 81">
          <a:extLst>
            <a:ext uri="{FF2B5EF4-FFF2-40B4-BE49-F238E27FC236}">
              <a16:creationId xmlns:a16="http://schemas.microsoft.com/office/drawing/2014/main" id="{8FBB7583-9316-4FBB-A06E-2A267846B544}"/>
            </a:ext>
          </a:extLst>
        </xdr:cNvPr>
        <xdr:cNvCxnSpPr/>
      </xdr:nvCxnSpPr>
      <xdr:spPr>
        <a:xfrm>
          <a:off x="4051300" y="644271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121031</xdr:rowOff>
    </xdr:from>
    <xdr:to>
      <xdr:col>15</xdr:col>
      <xdr:colOff>187325</xdr:colOff>
      <xdr:row>33</xdr:row>
      <xdr:rowOff>51181</xdr:rowOff>
    </xdr:to>
    <xdr:sp macro="" textlink="">
      <xdr:nvSpPr>
        <xdr:cNvPr id="83" name="楕円 82">
          <a:extLst>
            <a:ext uri="{FF2B5EF4-FFF2-40B4-BE49-F238E27FC236}">
              <a16:creationId xmlns:a16="http://schemas.microsoft.com/office/drawing/2014/main" id="{70D2D1EE-2BDB-4609-92F0-9008A68E6C02}"/>
            </a:ext>
          </a:extLst>
        </xdr:cNvPr>
        <xdr:cNvSpPr/>
      </xdr:nvSpPr>
      <xdr:spPr>
        <a:xfrm>
          <a:off x="3238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381</xdr:rowOff>
    </xdr:from>
    <xdr:to>
      <xdr:col>19</xdr:col>
      <xdr:colOff>136525</xdr:colOff>
      <xdr:row>33</xdr:row>
      <xdr:rowOff>13335</xdr:rowOff>
    </xdr:to>
    <xdr:cxnSp macro="">
      <xdr:nvCxnSpPr>
        <xdr:cNvPr id="84" name="直線コネクタ 83">
          <a:extLst>
            <a:ext uri="{FF2B5EF4-FFF2-40B4-BE49-F238E27FC236}">
              <a16:creationId xmlns:a16="http://schemas.microsoft.com/office/drawing/2014/main" id="{E6709429-A040-4737-8B47-AF9939B4F056}"/>
            </a:ext>
          </a:extLst>
        </xdr:cNvPr>
        <xdr:cNvCxnSpPr/>
      </xdr:nvCxnSpPr>
      <xdr:spPr>
        <a:xfrm>
          <a:off x="3289300" y="642975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86487</xdr:rowOff>
    </xdr:from>
    <xdr:to>
      <xdr:col>11</xdr:col>
      <xdr:colOff>187325</xdr:colOff>
      <xdr:row>33</xdr:row>
      <xdr:rowOff>16637</xdr:rowOff>
    </xdr:to>
    <xdr:sp macro="" textlink="">
      <xdr:nvSpPr>
        <xdr:cNvPr id="85" name="楕円 84">
          <a:extLst>
            <a:ext uri="{FF2B5EF4-FFF2-40B4-BE49-F238E27FC236}">
              <a16:creationId xmlns:a16="http://schemas.microsoft.com/office/drawing/2014/main" id="{D69EECA9-89D4-4A96-A6D7-A2FAC7DD7E21}"/>
            </a:ext>
          </a:extLst>
        </xdr:cNvPr>
        <xdr:cNvSpPr/>
      </xdr:nvSpPr>
      <xdr:spPr>
        <a:xfrm>
          <a:off x="2476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137287</xdr:rowOff>
    </xdr:from>
    <xdr:to>
      <xdr:col>15</xdr:col>
      <xdr:colOff>136525</xdr:colOff>
      <xdr:row>33</xdr:row>
      <xdr:rowOff>381</xdr:rowOff>
    </xdr:to>
    <xdr:cxnSp macro="">
      <xdr:nvCxnSpPr>
        <xdr:cNvPr id="86" name="直線コネクタ 85">
          <a:extLst>
            <a:ext uri="{FF2B5EF4-FFF2-40B4-BE49-F238E27FC236}">
              <a16:creationId xmlns:a16="http://schemas.microsoft.com/office/drawing/2014/main" id="{B338667B-9B4A-42CB-819B-B37080E36839}"/>
            </a:ext>
          </a:extLst>
        </xdr:cNvPr>
        <xdr:cNvCxnSpPr/>
      </xdr:nvCxnSpPr>
      <xdr:spPr>
        <a:xfrm>
          <a:off x="2527300" y="639521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56261</xdr:rowOff>
    </xdr:from>
    <xdr:to>
      <xdr:col>7</xdr:col>
      <xdr:colOff>187325</xdr:colOff>
      <xdr:row>32</xdr:row>
      <xdr:rowOff>157861</xdr:rowOff>
    </xdr:to>
    <xdr:sp macro="" textlink="">
      <xdr:nvSpPr>
        <xdr:cNvPr id="87" name="楕円 86">
          <a:extLst>
            <a:ext uri="{FF2B5EF4-FFF2-40B4-BE49-F238E27FC236}">
              <a16:creationId xmlns:a16="http://schemas.microsoft.com/office/drawing/2014/main" id="{2CD9A468-CAB2-4A8C-B030-1ED6CB4AE560}"/>
            </a:ext>
          </a:extLst>
        </xdr:cNvPr>
        <xdr:cNvSpPr/>
      </xdr:nvSpPr>
      <xdr:spPr>
        <a:xfrm>
          <a:off x="1714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107061</xdr:rowOff>
    </xdr:from>
    <xdr:to>
      <xdr:col>11</xdr:col>
      <xdr:colOff>136525</xdr:colOff>
      <xdr:row>32</xdr:row>
      <xdr:rowOff>137287</xdr:rowOff>
    </xdr:to>
    <xdr:cxnSp macro="">
      <xdr:nvCxnSpPr>
        <xdr:cNvPr id="88" name="直線コネクタ 87">
          <a:extLst>
            <a:ext uri="{FF2B5EF4-FFF2-40B4-BE49-F238E27FC236}">
              <a16:creationId xmlns:a16="http://schemas.microsoft.com/office/drawing/2014/main" id="{F18E44DD-DC82-452C-B725-F8F63CBEF69F}"/>
            </a:ext>
          </a:extLst>
        </xdr:cNvPr>
        <xdr:cNvCxnSpPr/>
      </xdr:nvCxnSpPr>
      <xdr:spPr>
        <a:xfrm>
          <a:off x="1765300" y="636498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89" name="n_1aveValue有形固定資産減価償却率">
          <a:extLst>
            <a:ext uri="{FF2B5EF4-FFF2-40B4-BE49-F238E27FC236}">
              <a16:creationId xmlns:a16="http://schemas.microsoft.com/office/drawing/2014/main" id="{F3D48F85-705E-4F22-B6DC-258D8C906061}"/>
            </a:ext>
          </a:extLst>
        </xdr:cNvPr>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a:extLst>
            <a:ext uri="{FF2B5EF4-FFF2-40B4-BE49-F238E27FC236}">
              <a16:creationId xmlns:a16="http://schemas.microsoft.com/office/drawing/2014/main" id="{89AD965D-0ED4-40A3-9E89-23647B7E631D}"/>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1" name="n_3aveValue有形固定資産減価償却率">
          <a:extLst>
            <a:ext uri="{FF2B5EF4-FFF2-40B4-BE49-F238E27FC236}">
              <a16:creationId xmlns:a16="http://schemas.microsoft.com/office/drawing/2014/main" id="{D82CC706-0747-43F7-A330-45AE1F97D6C4}"/>
            </a:ext>
          </a:extLst>
        </xdr:cNvPr>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2" name="n_4aveValue有形固定資産減価償却率">
          <a:extLst>
            <a:ext uri="{FF2B5EF4-FFF2-40B4-BE49-F238E27FC236}">
              <a16:creationId xmlns:a16="http://schemas.microsoft.com/office/drawing/2014/main" id="{8A567B67-3B6F-494D-8E4C-DFB4B08C7AD1}"/>
            </a:ext>
          </a:extLst>
        </xdr:cNvPr>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3" name="n_1mainValue有形固定資産減価償却率">
          <a:extLst>
            <a:ext uri="{FF2B5EF4-FFF2-40B4-BE49-F238E27FC236}">
              <a16:creationId xmlns:a16="http://schemas.microsoft.com/office/drawing/2014/main" id="{95BEA75D-9E71-445C-AFA4-F0FCF7F1C1A5}"/>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42308</xdr:rowOff>
    </xdr:from>
    <xdr:ext cx="405111" cy="259045"/>
    <xdr:sp macro="" textlink="">
      <xdr:nvSpPr>
        <xdr:cNvPr id="94" name="n_2mainValue有形固定資産減価償却率">
          <a:extLst>
            <a:ext uri="{FF2B5EF4-FFF2-40B4-BE49-F238E27FC236}">
              <a16:creationId xmlns:a16="http://schemas.microsoft.com/office/drawing/2014/main" id="{C6B821D6-B249-4B51-929A-BBE972BE87F4}"/>
            </a:ext>
          </a:extLst>
        </xdr:cNvPr>
        <xdr:cNvSpPr txBox="1"/>
      </xdr:nvSpPr>
      <xdr:spPr>
        <a:xfrm>
          <a:off x="30867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7764</xdr:rowOff>
    </xdr:from>
    <xdr:ext cx="405111" cy="259045"/>
    <xdr:sp macro="" textlink="">
      <xdr:nvSpPr>
        <xdr:cNvPr id="95" name="n_3mainValue有形固定資産減価償却率">
          <a:extLst>
            <a:ext uri="{FF2B5EF4-FFF2-40B4-BE49-F238E27FC236}">
              <a16:creationId xmlns:a16="http://schemas.microsoft.com/office/drawing/2014/main" id="{699D7242-81FB-4300-AA96-08440F2B82EE}"/>
            </a:ext>
          </a:extLst>
        </xdr:cNvPr>
        <xdr:cNvSpPr txBox="1"/>
      </xdr:nvSpPr>
      <xdr:spPr>
        <a:xfrm>
          <a:off x="2324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148988</xdr:rowOff>
    </xdr:from>
    <xdr:ext cx="405111" cy="259045"/>
    <xdr:sp macro="" textlink="">
      <xdr:nvSpPr>
        <xdr:cNvPr id="96" name="n_4mainValue有形固定資産減価償却率">
          <a:extLst>
            <a:ext uri="{FF2B5EF4-FFF2-40B4-BE49-F238E27FC236}">
              <a16:creationId xmlns:a16="http://schemas.microsoft.com/office/drawing/2014/main" id="{F41FA71A-17F1-42F9-AA2B-29283763D73C}"/>
            </a:ext>
          </a:extLst>
        </xdr:cNvPr>
        <xdr:cNvSpPr txBox="1"/>
      </xdr:nvSpPr>
      <xdr:spPr>
        <a:xfrm>
          <a:off x="1562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5841255A-351D-4ACE-9918-D7CE659D77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729ABC1-E979-40D5-8780-B42FD44EC24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492132C-FA0A-4F6E-A1C5-57606D1A1B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C09C55D-B7CC-44BF-9AD2-DA689535EC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F048A70-D97A-4E53-A093-A6EFFB406FA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EAC3FAC-C1FF-441E-BF30-E1F5F82D248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798E0E4-8B56-4660-9395-514E845DB9D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CF1D149-BAD0-4A28-8C84-6A24589FB5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9813A3C-20FD-44EE-977C-2911BDE241B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D0D15CF-50FA-45B1-A9FC-E0C8615446E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664C565-0306-40CD-8C37-F97A0BA6069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797D3B1-CB36-433C-9FA5-3826A580845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7A88CA1-0575-44EC-97A9-29CA7FD7A9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類似団体内平均を下回るものの、令和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年度から大きく改善し、全国平均とほぼ同水準となっている。基金残高の増加による充当可能財源の増加が要因と考えられる。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CB6739B9-C954-429B-B1D4-49A47830D20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0B6284E-9E2F-4E36-8D7E-4E8225B8AD4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0B364F9-5A8A-44CE-9A01-42DA00D451A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5DA69B3E-00BD-4D63-A548-1FC09BBB3C3F}"/>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289AA2B4-7C2F-4588-8F43-72383E3E8889}"/>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0B0162B1-3B20-49C0-BB9D-7F118E8397B7}"/>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390A7268-DC2B-4FFD-A401-A9D98969015C}"/>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33CB57BB-B641-4ACC-91D4-00464DCBC4F2}"/>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7E210424-D38B-4DA9-8841-C79B5900CD31}"/>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F7FCD50D-2836-4CCF-BCAF-D4C3CED205D3}"/>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4532C11B-8F86-45CC-A6F9-3F09649DDCFE}"/>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9B9495A0-43B3-43C1-856A-B60D1ED02B9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55E68D52-808A-4A10-B6E7-3921E02C030D}"/>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D0C969BA-817E-45A7-BFE0-C192579431C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a:extLst>
            <a:ext uri="{FF2B5EF4-FFF2-40B4-BE49-F238E27FC236}">
              <a16:creationId xmlns:a16="http://schemas.microsoft.com/office/drawing/2014/main" id="{6631190A-2BDB-435F-AB64-A9AEBB67F3FA}"/>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a:extLst>
            <a:ext uri="{FF2B5EF4-FFF2-40B4-BE49-F238E27FC236}">
              <a16:creationId xmlns:a16="http://schemas.microsoft.com/office/drawing/2014/main" id="{075F5F96-9556-4FA6-9693-984F1A03C1F6}"/>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a:extLst>
            <a:ext uri="{FF2B5EF4-FFF2-40B4-BE49-F238E27FC236}">
              <a16:creationId xmlns:a16="http://schemas.microsoft.com/office/drawing/2014/main" id="{FFF4B6F1-CFBF-4C7A-AB0C-290E7DB2E6A5}"/>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a:extLst>
            <a:ext uri="{FF2B5EF4-FFF2-40B4-BE49-F238E27FC236}">
              <a16:creationId xmlns:a16="http://schemas.microsoft.com/office/drawing/2014/main" id="{5C72DD05-CDCB-4534-AE95-1AEB7EB3D661}"/>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a:extLst>
            <a:ext uri="{FF2B5EF4-FFF2-40B4-BE49-F238E27FC236}">
              <a16:creationId xmlns:a16="http://schemas.microsoft.com/office/drawing/2014/main" id="{7F60406D-91E6-499F-9709-38C409BF6874}"/>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125849</xdr:rowOff>
    </xdr:from>
    <xdr:ext cx="469744" cy="259045"/>
    <xdr:sp macro="" textlink="">
      <xdr:nvSpPr>
        <xdr:cNvPr id="129" name="債務償還比率平均値テキスト">
          <a:extLst>
            <a:ext uri="{FF2B5EF4-FFF2-40B4-BE49-F238E27FC236}">
              <a16:creationId xmlns:a16="http://schemas.microsoft.com/office/drawing/2014/main" id="{F33E7F5D-BC2A-4B68-AD2E-F4FD736A9BE0}"/>
            </a:ext>
          </a:extLst>
        </xdr:cNvPr>
        <xdr:cNvSpPr txBox="1"/>
      </xdr:nvSpPr>
      <xdr:spPr>
        <a:xfrm>
          <a:off x="14846300" y="569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a:extLst>
            <a:ext uri="{FF2B5EF4-FFF2-40B4-BE49-F238E27FC236}">
              <a16:creationId xmlns:a16="http://schemas.microsoft.com/office/drawing/2014/main" id="{3A6F3747-C031-445F-8BAB-D0B5F232BFEE}"/>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a:extLst>
            <a:ext uri="{FF2B5EF4-FFF2-40B4-BE49-F238E27FC236}">
              <a16:creationId xmlns:a16="http://schemas.microsoft.com/office/drawing/2014/main" id="{D2DDC682-5B5B-4ACE-9365-EBE45CAC0475}"/>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a:extLst>
            <a:ext uri="{FF2B5EF4-FFF2-40B4-BE49-F238E27FC236}">
              <a16:creationId xmlns:a16="http://schemas.microsoft.com/office/drawing/2014/main" id="{D456F629-86A8-4681-A9E5-74455D10A938}"/>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a:extLst>
            <a:ext uri="{FF2B5EF4-FFF2-40B4-BE49-F238E27FC236}">
              <a16:creationId xmlns:a16="http://schemas.microsoft.com/office/drawing/2014/main" id="{D3C77E50-C936-4E14-A659-151FAADD5B97}"/>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a:extLst>
            <a:ext uri="{FF2B5EF4-FFF2-40B4-BE49-F238E27FC236}">
              <a16:creationId xmlns:a16="http://schemas.microsoft.com/office/drawing/2014/main" id="{12547210-2EEF-453E-AD42-4EC977C52A0F}"/>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8E6F6F5-BF11-478C-9597-2FCE8091BC4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BB5005C-4C0B-4896-BF66-A013522BCF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FC1C414-6830-46BB-8A3F-74BE93764A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89E4CDF-0253-4877-85F0-BD8CA28B2E7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CD4D411-3EF0-4BAB-BC44-42A90999C8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23711</xdr:rowOff>
    </xdr:from>
    <xdr:to>
      <xdr:col>76</xdr:col>
      <xdr:colOff>73025</xdr:colOff>
      <xdr:row>30</xdr:row>
      <xdr:rowOff>125311</xdr:rowOff>
    </xdr:to>
    <xdr:sp macro="" textlink="">
      <xdr:nvSpPr>
        <xdr:cNvPr id="140" name="楕円 139">
          <a:extLst>
            <a:ext uri="{FF2B5EF4-FFF2-40B4-BE49-F238E27FC236}">
              <a16:creationId xmlns:a16="http://schemas.microsoft.com/office/drawing/2014/main" id="{A5AA8F42-7C35-4160-81B3-57246EA0521F}"/>
            </a:ext>
          </a:extLst>
        </xdr:cNvPr>
        <xdr:cNvSpPr/>
      </xdr:nvSpPr>
      <xdr:spPr>
        <a:xfrm>
          <a:off x="14744700" y="59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2138</xdr:rowOff>
    </xdr:from>
    <xdr:ext cx="469744" cy="259045"/>
    <xdr:sp macro="" textlink="">
      <xdr:nvSpPr>
        <xdr:cNvPr id="141" name="債務償還比率該当値テキスト">
          <a:extLst>
            <a:ext uri="{FF2B5EF4-FFF2-40B4-BE49-F238E27FC236}">
              <a16:creationId xmlns:a16="http://schemas.microsoft.com/office/drawing/2014/main" id="{129BE185-11D1-49F5-9066-B19245C3E542}"/>
            </a:ext>
          </a:extLst>
        </xdr:cNvPr>
        <xdr:cNvSpPr txBox="1"/>
      </xdr:nvSpPr>
      <xdr:spPr>
        <a:xfrm>
          <a:off x="14846300" y="591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97498</xdr:rowOff>
    </xdr:from>
    <xdr:to>
      <xdr:col>72</xdr:col>
      <xdr:colOff>123825</xdr:colOff>
      <xdr:row>33</xdr:row>
      <xdr:rowOff>27648</xdr:rowOff>
    </xdr:to>
    <xdr:sp macro="" textlink="">
      <xdr:nvSpPr>
        <xdr:cNvPr id="142" name="楕円 141">
          <a:extLst>
            <a:ext uri="{FF2B5EF4-FFF2-40B4-BE49-F238E27FC236}">
              <a16:creationId xmlns:a16="http://schemas.microsoft.com/office/drawing/2014/main" id="{A8CFD3DB-EE34-477A-9652-1E63058981CF}"/>
            </a:ext>
          </a:extLst>
        </xdr:cNvPr>
        <xdr:cNvSpPr/>
      </xdr:nvSpPr>
      <xdr:spPr>
        <a:xfrm>
          <a:off x="14033500" y="63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74511</xdr:rowOff>
    </xdr:from>
    <xdr:to>
      <xdr:col>76</xdr:col>
      <xdr:colOff>22225</xdr:colOff>
      <xdr:row>32</xdr:row>
      <xdr:rowOff>148298</xdr:rowOff>
    </xdr:to>
    <xdr:cxnSp macro="">
      <xdr:nvCxnSpPr>
        <xdr:cNvPr id="143" name="直線コネクタ 142">
          <a:extLst>
            <a:ext uri="{FF2B5EF4-FFF2-40B4-BE49-F238E27FC236}">
              <a16:creationId xmlns:a16="http://schemas.microsoft.com/office/drawing/2014/main" id="{ACDE3A7C-A459-45C6-A403-132252A07740}"/>
            </a:ext>
          </a:extLst>
        </xdr:cNvPr>
        <xdr:cNvCxnSpPr/>
      </xdr:nvCxnSpPr>
      <xdr:spPr>
        <a:xfrm flipV="1">
          <a:off x="14084300" y="5989536"/>
          <a:ext cx="711200" cy="4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87757</xdr:rowOff>
    </xdr:from>
    <xdr:to>
      <xdr:col>68</xdr:col>
      <xdr:colOff>123825</xdr:colOff>
      <xdr:row>34</xdr:row>
      <xdr:rowOff>17907</xdr:rowOff>
    </xdr:to>
    <xdr:sp macro="" textlink="">
      <xdr:nvSpPr>
        <xdr:cNvPr id="144" name="楕円 143">
          <a:extLst>
            <a:ext uri="{FF2B5EF4-FFF2-40B4-BE49-F238E27FC236}">
              <a16:creationId xmlns:a16="http://schemas.microsoft.com/office/drawing/2014/main" id="{FD69594D-B06E-42D7-A780-BEA05AE56F84}"/>
            </a:ext>
          </a:extLst>
        </xdr:cNvPr>
        <xdr:cNvSpPr/>
      </xdr:nvSpPr>
      <xdr:spPr>
        <a:xfrm>
          <a:off x="1327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148298</xdr:rowOff>
    </xdr:from>
    <xdr:to>
      <xdr:col>72</xdr:col>
      <xdr:colOff>73025</xdr:colOff>
      <xdr:row>33</xdr:row>
      <xdr:rowOff>138557</xdr:rowOff>
    </xdr:to>
    <xdr:cxnSp macro="">
      <xdr:nvCxnSpPr>
        <xdr:cNvPr id="145" name="直線コネクタ 144">
          <a:extLst>
            <a:ext uri="{FF2B5EF4-FFF2-40B4-BE49-F238E27FC236}">
              <a16:creationId xmlns:a16="http://schemas.microsoft.com/office/drawing/2014/main" id="{3A1A2F0A-6351-46C1-85BD-DEA0CB0DD192}"/>
            </a:ext>
          </a:extLst>
        </xdr:cNvPr>
        <xdr:cNvCxnSpPr/>
      </xdr:nvCxnSpPr>
      <xdr:spPr>
        <a:xfrm flipV="1">
          <a:off x="13322300" y="6406223"/>
          <a:ext cx="762000" cy="1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166802</xdr:rowOff>
    </xdr:from>
    <xdr:to>
      <xdr:col>64</xdr:col>
      <xdr:colOff>123825</xdr:colOff>
      <xdr:row>33</xdr:row>
      <xdr:rowOff>96952</xdr:rowOff>
    </xdr:to>
    <xdr:sp macro="" textlink="">
      <xdr:nvSpPr>
        <xdr:cNvPr id="146" name="楕円 145">
          <a:extLst>
            <a:ext uri="{FF2B5EF4-FFF2-40B4-BE49-F238E27FC236}">
              <a16:creationId xmlns:a16="http://schemas.microsoft.com/office/drawing/2014/main" id="{74150C37-6F1D-4FC7-8466-58E3372DB091}"/>
            </a:ext>
          </a:extLst>
        </xdr:cNvPr>
        <xdr:cNvSpPr/>
      </xdr:nvSpPr>
      <xdr:spPr>
        <a:xfrm>
          <a:off x="12509500" y="64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46152</xdr:rowOff>
    </xdr:from>
    <xdr:to>
      <xdr:col>68</xdr:col>
      <xdr:colOff>73025</xdr:colOff>
      <xdr:row>33</xdr:row>
      <xdr:rowOff>138557</xdr:rowOff>
    </xdr:to>
    <xdr:cxnSp macro="">
      <xdr:nvCxnSpPr>
        <xdr:cNvPr id="147" name="直線コネクタ 146">
          <a:extLst>
            <a:ext uri="{FF2B5EF4-FFF2-40B4-BE49-F238E27FC236}">
              <a16:creationId xmlns:a16="http://schemas.microsoft.com/office/drawing/2014/main" id="{9E9CEDDD-A80D-4B17-9C50-FDB68FAC5143}"/>
            </a:ext>
          </a:extLst>
        </xdr:cNvPr>
        <xdr:cNvCxnSpPr/>
      </xdr:nvCxnSpPr>
      <xdr:spPr>
        <a:xfrm>
          <a:off x="12560300" y="6475527"/>
          <a:ext cx="762000" cy="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26657</xdr:rowOff>
    </xdr:from>
    <xdr:to>
      <xdr:col>60</xdr:col>
      <xdr:colOff>123825</xdr:colOff>
      <xdr:row>33</xdr:row>
      <xdr:rowOff>128257</xdr:rowOff>
    </xdr:to>
    <xdr:sp macro="" textlink="">
      <xdr:nvSpPr>
        <xdr:cNvPr id="148" name="楕円 147">
          <a:extLst>
            <a:ext uri="{FF2B5EF4-FFF2-40B4-BE49-F238E27FC236}">
              <a16:creationId xmlns:a16="http://schemas.microsoft.com/office/drawing/2014/main" id="{C5FE02F9-A5D2-4F3D-9808-B6650521EEF3}"/>
            </a:ext>
          </a:extLst>
        </xdr:cNvPr>
        <xdr:cNvSpPr/>
      </xdr:nvSpPr>
      <xdr:spPr>
        <a:xfrm>
          <a:off x="11747500" y="64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46152</xdr:rowOff>
    </xdr:from>
    <xdr:to>
      <xdr:col>64</xdr:col>
      <xdr:colOff>73025</xdr:colOff>
      <xdr:row>33</xdr:row>
      <xdr:rowOff>77457</xdr:rowOff>
    </xdr:to>
    <xdr:cxnSp macro="">
      <xdr:nvCxnSpPr>
        <xdr:cNvPr id="149" name="直線コネクタ 148">
          <a:extLst>
            <a:ext uri="{FF2B5EF4-FFF2-40B4-BE49-F238E27FC236}">
              <a16:creationId xmlns:a16="http://schemas.microsoft.com/office/drawing/2014/main" id="{F927B1C7-0F66-4735-AAA2-AF967616CF30}"/>
            </a:ext>
          </a:extLst>
        </xdr:cNvPr>
        <xdr:cNvCxnSpPr/>
      </xdr:nvCxnSpPr>
      <xdr:spPr>
        <a:xfrm flipV="1">
          <a:off x="11798300" y="6475527"/>
          <a:ext cx="7620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50" name="n_1aveValue債務償還比率">
          <a:extLst>
            <a:ext uri="{FF2B5EF4-FFF2-40B4-BE49-F238E27FC236}">
              <a16:creationId xmlns:a16="http://schemas.microsoft.com/office/drawing/2014/main" id="{BD2CAD05-D788-4571-BA5E-1F23BDDCE5B4}"/>
            </a:ext>
          </a:extLst>
        </xdr:cNvPr>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51" name="n_2aveValue債務償還比率">
          <a:extLst>
            <a:ext uri="{FF2B5EF4-FFF2-40B4-BE49-F238E27FC236}">
              <a16:creationId xmlns:a16="http://schemas.microsoft.com/office/drawing/2014/main" id="{25AB7179-1893-4C04-8F5C-B8E2FF752E02}"/>
            </a:ext>
          </a:extLst>
        </xdr:cNvPr>
        <xdr:cNvSpPr txBox="1"/>
      </xdr:nvSpPr>
      <xdr:spPr>
        <a:xfrm>
          <a:off x="13087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72483</xdr:rowOff>
    </xdr:from>
    <xdr:ext cx="469744" cy="259045"/>
    <xdr:sp macro="" textlink="">
      <xdr:nvSpPr>
        <xdr:cNvPr id="152" name="n_3aveValue債務償還比率">
          <a:extLst>
            <a:ext uri="{FF2B5EF4-FFF2-40B4-BE49-F238E27FC236}">
              <a16:creationId xmlns:a16="http://schemas.microsoft.com/office/drawing/2014/main" id="{1AA96464-D228-4AB4-BE55-F5F4DED41AD5}"/>
            </a:ext>
          </a:extLst>
        </xdr:cNvPr>
        <xdr:cNvSpPr txBox="1"/>
      </xdr:nvSpPr>
      <xdr:spPr>
        <a:xfrm>
          <a:off x="12325427" y="59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135094</xdr:rowOff>
    </xdr:from>
    <xdr:ext cx="469744" cy="259045"/>
    <xdr:sp macro="" textlink="">
      <xdr:nvSpPr>
        <xdr:cNvPr id="153" name="n_4aveValue債務償還比率">
          <a:extLst>
            <a:ext uri="{FF2B5EF4-FFF2-40B4-BE49-F238E27FC236}">
              <a16:creationId xmlns:a16="http://schemas.microsoft.com/office/drawing/2014/main" id="{E6CEF01E-626D-4391-BEB9-20AEC3851E23}"/>
            </a:ext>
          </a:extLst>
        </xdr:cNvPr>
        <xdr:cNvSpPr txBox="1"/>
      </xdr:nvSpPr>
      <xdr:spPr>
        <a:xfrm>
          <a:off x="11563427" y="60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18775</xdr:rowOff>
    </xdr:from>
    <xdr:ext cx="469744" cy="259045"/>
    <xdr:sp macro="" textlink="">
      <xdr:nvSpPr>
        <xdr:cNvPr id="154" name="n_1mainValue債務償還比率">
          <a:extLst>
            <a:ext uri="{FF2B5EF4-FFF2-40B4-BE49-F238E27FC236}">
              <a16:creationId xmlns:a16="http://schemas.microsoft.com/office/drawing/2014/main" id="{BE324A11-6E33-4281-98E3-B074962FCD20}"/>
            </a:ext>
          </a:extLst>
        </xdr:cNvPr>
        <xdr:cNvSpPr txBox="1"/>
      </xdr:nvSpPr>
      <xdr:spPr>
        <a:xfrm>
          <a:off x="13836727" y="644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9034</xdr:rowOff>
    </xdr:from>
    <xdr:ext cx="469744" cy="259045"/>
    <xdr:sp macro="" textlink="">
      <xdr:nvSpPr>
        <xdr:cNvPr id="155" name="n_2mainValue債務償還比率">
          <a:extLst>
            <a:ext uri="{FF2B5EF4-FFF2-40B4-BE49-F238E27FC236}">
              <a16:creationId xmlns:a16="http://schemas.microsoft.com/office/drawing/2014/main" id="{1091C1A1-A600-4CA3-A41F-D4A2A35C2C7B}"/>
            </a:ext>
          </a:extLst>
        </xdr:cNvPr>
        <xdr:cNvSpPr txBox="1"/>
      </xdr:nvSpPr>
      <xdr:spPr>
        <a:xfrm>
          <a:off x="13087427"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88078</xdr:rowOff>
    </xdr:from>
    <xdr:ext cx="469744" cy="259045"/>
    <xdr:sp macro="" textlink="">
      <xdr:nvSpPr>
        <xdr:cNvPr id="156" name="n_3mainValue債務償還比率">
          <a:extLst>
            <a:ext uri="{FF2B5EF4-FFF2-40B4-BE49-F238E27FC236}">
              <a16:creationId xmlns:a16="http://schemas.microsoft.com/office/drawing/2014/main" id="{91E30E8A-8FA3-4C66-988D-60875FD51D92}"/>
            </a:ext>
          </a:extLst>
        </xdr:cNvPr>
        <xdr:cNvSpPr txBox="1"/>
      </xdr:nvSpPr>
      <xdr:spPr>
        <a:xfrm>
          <a:off x="12325427" y="65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119384</xdr:rowOff>
    </xdr:from>
    <xdr:ext cx="469744" cy="259045"/>
    <xdr:sp macro="" textlink="">
      <xdr:nvSpPr>
        <xdr:cNvPr id="157" name="n_4mainValue債務償還比率">
          <a:extLst>
            <a:ext uri="{FF2B5EF4-FFF2-40B4-BE49-F238E27FC236}">
              <a16:creationId xmlns:a16="http://schemas.microsoft.com/office/drawing/2014/main" id="{DFED2615-53B0-48CC-96B8-7F19AF95F980}"/>
            </a:ext>
          </a:extLst>
        </xdr:cNvPr>
        <xdr:cNvSpPr txBox="1"/>
      </xdr:nvSpPr>
      <xdr:spPr>
        <a:xfrm>
          <a:off x="11563427" y="654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9951F986-C38A-49F1-B63B-E782902448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5D799B99-C045-4545-B82D-B7B95EA2003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EBE23D07-406B-4418-BFDE-3B305944315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88ACB3F2-C50B-42CD-B598-54876F2343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1F0F6B76-9611-4801-96B5-13F65A4C05A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8B984380-82B8-4EA4-82F4-F0343828D04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8D3486-E4DC-4D95-A2B3-04F1A8950A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94B7B8-06AF-447D-BD95-88F8846337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758B4F-33D0-48ED-A8D5-2C70B17C45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BD3460-E1C3-4E08-B7C2-D74E2170EA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95C100-5EFE-477A-9115-ADF16D4081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5825B6-0646-4CDD-A815-1FBFD64907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1CED8C-4D4D-4FDC-AED3-E40F30164C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02AE2B-3758-4CD2-B6D9-92B8E0A9E2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4ED09E-09F8-4AC5-8E10-9EC194F5C0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7A70F7-B15C-4981-B63E-B64E943B7D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B93745-EFAF-42DE-9006-4A29651B9C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B44D20-1E92-40A8-9E93-333BC0FD9C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EA4D60-2F41-436E-BCCC-AD0FE35DAB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97DFE0-0CCA-4308-AF47-12D08C26F7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430006-722D-4D67-9AF7-EC1DC7DFB0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2FE94D-4F2A-4F78-A479-24EA8EF325F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C88570-7C07-47CB-ADB0-A287BED4DD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ABB0E7-F448-4442-8063-9EEEB6C75B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96410A-057C-4983-8F20-F324E19070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66ABA5-D598-4FF6-BDCF-CFACF262FA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253F66-FEE0-419B-9DDA-FC159D20E7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E0FD03-C47C-4212-8A1C-B92F6EEFD70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4CF20A-EB77-4651-9885-17B8846E16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6315F8-14BB-4312-9B41-FD54789797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2346C8-069B-421B-BDBD-3F218B2AAB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268817-4D80-439B-BA9D-5622BCACB5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D1C742-19BB-4BDA-942D-037E246B3D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545CAB-4D80-4C3A-8248-1B88A17901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CCD33E-9B79-4C2F-BC91-C4E1698A98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E5707B-A53A-4514-BD1E-D2859B09AC7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280AC0-6169-4642-934E-1854F8CAFC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6106DF-3804-4C95-8D5D-B242ECC3C7F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A621D1-1609-4484-9A26-D7864C30ED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DE5BA1-9E47-4840-A9AA-BE7AA33B1B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6B5C58-0ED7-49A7-8DB0-62E532246C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ACEC6B-2E6A-4DC4-B831-98FDA0ADD9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BBD7E5-6016-4ADE-8741-D81521E6F2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5AB522-45B7-4E00-8FCC-6F716AEE22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D725C2-5C84-4052-86A1-564AEFABFC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392515-20FB-475E-9518-7804434B79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8E5B06-3AF6-4604-9500-5A520293F4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B18988-DAF3-417F-B5AB-3EA8178ECC0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7437521-16FD-4302-8BB0-B36D17A711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86DFEB1-014A-41C9-8123-869ECCD4FBF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00745A-C316-4D66-8DF2-CD41EC956D0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2FD237E-8222-4A8C-A6F7-ACAAE91A2C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6D36A2-4EF5-4990-9CDB-E269DFA7C9F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F40539E-C6A7-4DA1-9447-D0CB27A1C8A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C54577-F2BA-4226-89AF-1A3BD8A7AAF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0549A8F-0B9E-4B49-ACF4-1F6B6836104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BFF928B-89C9-4E07-9FC3-DB517AB8462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A41947F-3820-4CA4-A66B-BD0ACF75A47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4C5843-588D-4578-99B7-CFD4D042C4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24617B4-B540-4A05-8EB1-902384904F6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C793A59-4365-461C-A407-E5E5D8BA23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CADE8475-FAC7-4B78-BF55-AB1B79FC0758}"/>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7699986B-B8AB-4142-A4BC-11E8A8BEC300}"/>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EFC66579-3744-4C10-9DFA-E35880F1A8B3}"/>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C550DD01-1967-4F56-99B1-B0EBCEA0477B}"/>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31DCCC45-46E4-4A27-8201-9C5931A513D2}"/>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F8AB8DC9-4D69-4854-BCC8-AB09A4F3DC09}"/>
            </a:ext>
          </a:extLst>
        </xdr:cNvPr>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86736A45-6EF2-4233-AA95-1B7F7AD2913B}"/>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50C95206-C1F5-421E-85E5-5589B8BB7B9B}"/>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55FEE97D-ABA6-4E70-B78A-B2995B3AA12E}"/>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5FA6E283-1A87-4F83-8AF4-E654A57EC766}"/>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4F2BA4DB-D192-4ECE-91F2-1092E837CB98}"/>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60AA94-CB57-46AF-AD67-B0AE3B059D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5153C5-DFF7-459A-9CBE-065AAB9FCE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303E0E-EEB2-46B1-A7EF-71A60FFCFA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04D509-BA94-4A78-B228-7B8189AF8F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BCCB0E-0679-4336-BF8E-B10965A012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27305</xdr:rowOff>
    </xdr:from>
    <xdr:to>
      <xdr:col>24</xdr:col>
      <xdr:colOff>114300</xdr:colOff>
      <xdr:row>41</xdr:row>
      <xdr:rowOff>128905</xdr:rowOff>
    </xdr:to>
    <xdr:sp macro="" textlink="">
      <xdr:nvSpPr>
        <xdr:cNvPr id="73" name="楕円 72">
          <a:extLst>
            <a:ext uri="{FF2B5EF4-FFF2-40B4-BE49-F238E27FC236}">
              <a16:creationId xmlns:a16="http://schemas.microsoft.com/office/drawing/2014/main" id="{286B20DA-AEF9-44BB-A8C1-1805EC7A3AEB}"/>
            </a:ext>
          </a:extLst>
        </xdr:cNvPr>
        <xdr:cNvSpPr/>
      </xdr:nvSpPr>
      <xdr:spPr>
        <a:xfrm>
          <a:off x="45847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113682</xdr:rowOff>
    </xdr:from>
    <xdr:ext cx="405111" cy="259045"/>
    <xdr:sp macro="" textlink="">
      <xdr:nvSpPr>
        <xdr:cNvPr id="74" name="【道路】&#10;有形固定資産減価償却率該当値テキスト">
          <a:extLst>
            <a:ext uri="{FF2B5EF4-FFF2-40B4-BE49-F238E27FC236}">
              <a16:creationId xmlns:a16="http://schemas.microsoft.com/office/drawing/2014/main" id="{6FF067D2-AA73-4467-B03A-C93B4DB6C8E4}"/>
            </a:ext>
          </a:extLst>
        </xdr:cNvPr>
        <xdr:cNvSpPr txBox="1"/>
      </xdr:nvSpPr>
      <xdr:spPr>
        <a:xfrm>
          <a:off x="4673600" y="697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44450</xdr:rowOff>
    </xdr:from>
    <xdr:to>
      <xdr:col>20</xdr:col>
      <xdr:colOff>38100</xdr:colOff>
      <xdr:row>41</xdr:row>
      <xdr:rowOff>146050</xdr:rowOff>
    </xdr:to>
    <xdr:sp macro="" textlink="">
      <xdr:nvSpPr>
        <xdr:cNvPr id="75" name="楕円 74">
          <a:extLst>
            <a:ext uri="{FF2B5EF4-FFF2-40B4-BE49-F238E27FC236}">
              <a16:creationId xmlns:a16="http://schemas.microsoft.com/office/drawing/2014/main" id="{85113605-B2DF-49E5-8AAC-5DBC964CD8D1}"/>
            </a:ext>
          </a:extLst>
        </xdr:cNvPr>
        <xdr:cNvSpPr/>
      </xdr:nvSpPr>
      <xdr:spPr>
        <a:xfrm>
          <a:off x="3746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78105</xdr:rowOff>
    </xdr:from>
    <xdr:to>
      <xdr:col>24</xdr:col>
      <xdr:colOff>63500</xdr:colOff>
      <xdr:row>41</xdr:row>
      <xdr:rowOff>95250</xdr:rowOff>
    </xdr:to>
    <xdr:cxnSp macro="">
      <xdr:nvCxnSpPr>
        <xdr:cNvPr id="76" name="直線コネクタ 75">
          <a:extLst>
            <a:ext uri="{FF2B5EF4-FFF2-40B4-BE49-F238E27FC236}">
              <a16:creationId xmlns:a16="http://schemas.microsoft.com/office/drawing/2014/main" id="{BFF534D4-4B2A-4952-9972-707105063B4A}"/>
            </a:ext>
          </a:extLst>
        </xdr:cNvPr>
        <xdr:cNvCxnSpPr/>
      </xdr:nvCxnSpPr>
      <xdr:spPr>
        <a:xfrm flipV="1">
          <a:off x="3797300" y="71075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55880</xdr:rowOff>
    </xdr:from>
    <xdr:to>
      <xdr:col>15</xdr:col>
      <xdr:colOff>101600</xdr:colOff>
      <xdr:row>41</xdr:row>
      <xdr:rowOff>157480</xdr:rowOff>
    </xdr:to>
    <xdr:sp macro="" textlink="">
      <xdr:nvSpPr>
        <xdr:cNvPr id="77" name="楕円 76">
          <a:extLst>
            <a:ext uri="{FF2B5EF4-FFF2-40B4-BE49-F238E27FC236}">
              <a16:creationId xmlns:a16="http://schemas.microsoft.com/office/drawing/2014/main" id="{4ECE91CF-3481-4DB2-B4B6-0D2C04233E5B}"/>
            </a:ext>
          </a:extLst>
        </xdr:cNvPr>
        <xdr:cNvSpPr/>
      </xdr:nvSpPr>
      <xdr:spPr>
        <a:xfrm>
          <a:off x="2857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95250</xdr:rowOff>
    </xdr:from>
    <xdr:to>
      <xdr:col>19</xdr:col>
      <xdr:colOff>177800</xdr:colOff>
      <xdr:row>41</xdr:row>
      <xdr:rowOff>106680</xdr:rowOff>
    </xdr:to>
    <xdr:cxnSp macro="">
      <xdr:nvCxnSpPr>
        <xdr:cNvPr id="78" name="直線コネクタ 77">
          <a:extLst>
            <a:ext uri="{FF2B5EF4-FFF2-40B4-BE49-F238E27FC236}">
              <a16:creationId xmlns:a16="http://schemas.microsoft.com/office/drawing/2014/main" id="{D1C8E9CF-9516-4D5B-907F-1EBBFC03F60F}"/>
            </a:ext>
          </a:extLst>
        </xdr:cNvPr>
        <xdr:cNvCxnSpPr/>
      </xdr:nvCxnSpPr>
      <xdr:spPr>
        <a:xfrm flipV="1">
          <a:off x="2908300" y="7124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69215</xdr:rowOff>
    </xdr:from>
    <xdr:to>
      <xdr:col>10</xdr:col>
      <xdr:colOff>165100</xdr:colOff>
      <xdr:row>41</xdr:row>
      <xdr:rowOff>170815</xdr:rowOff>
    </xdr:to>
    <xdr:sp macro="" textlink="">
      <xdr:nvSpPr>
        <xdr:cNvPr id="79" name="楕円 78">
          <a:extLst>
            <a:ext uri="{FF2B5EF4-FFF2-40B4-BE49-F238E27FC236}">
              <a16:creationId xmlns:a16="http://schemas.microsoft.com/office/drawing/2014/main" id="{609FB641-7718-430C-80CC-C6E204CF409A}"/>
            </a:ext>
          </a:extLst>
        </xdr:cNvPr>
        <xdr:cNvSpPr/>
      </xdr:nvSpPr>
      <xdr:spPr>
        <a:xfrm>
          <a:off x="1968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106680</xdr:rowOff>
    </xdr:from>
    <xdr:to>
      <xdr:col>15</xdr:col>
      <xdr:colOff>50800</xdr:colOff>
      <xdr:row>41</xdr:row>
      <xdr:rowOff>120015</xdr:rowOff>
    </xdr:to>
    <xdr:cxnSp macro="">
      <xdr:nvCxnSpPr>
        <xdr:cNvPr id="80" name="直線コネクタ 79">
          <a:extLst>
            <a:ext uri="{FF2B5EF4-FFF2-40B4-BE49-F238E27FC236}">
              <a16:creationId xmlns:a16="http://schemas.microsoft.com/office/drawing/2014/main" id="{A8612E1F-7FCD-4D8A-BD3D-1EBEEA7898DA}"/>
            </a:ext>
          </a:extLst>
        </xdr:cNvPr>
        <xdr:cNvCxnSpPr/>
      </xdr:nvCxnSpPr>
      <xdr:spPr>
        <a:xfrm flipV="1">
          <a:off x="2019300" y="71361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69215</xdr:rowOff>
    </xdr:from>
    <xdr:to>
      <xdr:col>6</xdr:col>
      <xdr:colOff>38100</xdr:colOff>
      <xdr:row>41</xdr:row>
      <xdr:rowOff>170815</xdr:rowOff>
    </xdr:to>
    <xdr:sp macro="" textlink="">
      <xdr:nvSpPr>
        <xdr:cNvPr id="81" name="楕円 80">
          <a:extLst>
            <a:ext uri="{FF2B5EF4-FFF2-40B4-BE49-F238E27FC236}">
              <a16:creationId xmlns:a16="http://schemas.microsoft.com/office/drawing/2014/main" id="{5F6F2868-9634-4C32-8F17-255CD5EB2056}"/>
            </a:ext>
          </a:extLst>
        </xdr:cNvPr>
        <xdr:cNvSpPr/>
      </xdr:nvSpPr>
      <xdr:spPr>
        <a:xfrm>
          <a:off x="1079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120015</xdr:rowOff>
    </xdr:from>
    <xdr:to>
      <xdr:col>10</xdr:col>
      <xdr:colOff>114300</xdr:colOff>
      <xdr:row>41</xdr:row>
      <xdr:rowOff>120015</xdr:rowOff>
    </xdr:to>
    <xdr:cxnSp macro="">
      <xdr:nvCxnSpPr>
        <xdr:cNvPr id="82" name="直線コネクタ 81">
          <a:extLst>
            <a:ext uri="{FF2B5EF4-FFF2-40B4-BE49-F238E27FC236}">
              <a16:creationId xmlns:a16="http://schemas.microsoft.com/office/drawing/2014/main" id="{58EC3D9B-2AC8-46AB-A361-E9E83DEAAAE5}"/>
            </a:ext>
          </a:extLst>
        </xdr:cNvPr>
        <xdr:cNvCxnSpPr/>
      </xdr:nvCxnSpPr>
      <xdr:spPr>
        <a:xfrm>
          <a:off x="1130300" y="714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91109BC3-1D63-4388-82A8-1FDD3FAB8467}"/>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15C67252-01A4-4E7D-A44B-0AC624E77DDE}"/>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5" name="n_3aveValue【道路】&#10;有形固定資産減価償却率">
          <a:extLst>
            <a:ext uri="{FF2B5EF4-FFF2-40B4-BE49-F238E27FC236}">
              <a16:creationId xmlns:a16="http://schemas.microsoft.com/office/drawing/2014/main" id="{625086D8-189E-4FB0-8585-FDABFA1A98A8}"/>
            </a:ext>
          </a:extLst>
        </xdr:cNvPr>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6" name="n_4aveValue【道路】&#10;有形固定資産減価償却率">
          <a:extLst>
            <a:ext uri="{FF2B5EF4-FFF2-40B4-BE49-F238E27FC236}">
              <a16:creationId xmlns:a16="http://schemas.microsoft.com/office/drawing/2014/main" id="{C865E571-466F-4FE8-9FB1-D1F71C5816E8}"/>
            </a:ext>
          </a:extLst>
        </xdr:cNvPr>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137177</xdr:rowOff>
    </xdr:from>
    <xdr:ext cx="405111" cy="259045"/>
    <xdr:sp macro="" textlink="">
      <xdr:nvSpPr>
        <xdr:cNvPr id="87" name="n_1mainValue【道路】&#10;有形固定資産減価償却率">
          <a:extLst>
            <a:ext uri="{FF2B5EF4-FFF2-40B4-BE49-F238E27FC236}">
              <a16:creationId xmlns:a16="http://schemas.microsoft.com/office/drawing/2014/main" id="{D2843112-3829-4F56-B64C-38756F29ED22}"/>
            </a:ext>
          </a:extLst>
        </xdr:cNvPr>
        <xdr:cNvSpPr txBox="1"/>
      </xdr:nvSpPr>
      <xdr:spPr>
        <a:xfrm>
          <a:off x="35820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148607</xdr:rowOff>
    </xdr:from>
    <xdr:ext cx="405111" cy="259045"/>
    <xdr:sp macro="" textlink="">
      <xdr:nvSpPr>
        <xdr:cNvPr id="88" name="n_2mainValue【道路】&#10;有形固定資産減価償却率">
          <a:extLst>
            <a:ext uri="{FF2B5EF4-FFF2-40B4-BE49-F238E27FC236}">
              <a16:creationId xmlns:a16="http://schemas.microsoft.com/office/drawing/2014/main" id="{07F1D84B-1C85-4748-8A76-D65C432A578F}"/>
            </a:ext>
          </a:extLst>
        </xdr:cNvPr>
        <xdr:cNvSpPr txBox="1"/>
      </xdr:nvSpPr>
      <xdr:spPr>
        <a:xfrm>
          <a:off x="2705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161942</xdr:rowOff>
    </xdr:from>
    <xdr:ext cx="405111" cy="259045"/>
    <xdr:sp macro="" textlink="">
      <xdr:nvSpPr>
        <xdr:cNvPr id="89" name="n_3mainValue【道路】&#10;有形固定資産減価償却率">
          <a:extLst>
            <a:ext uri="{FF2B5EF4-FFF2-40B4-BE49-F238E27FC236}">
              <a16:creationId xmlns:a16="http://schemas.microsoft.com/office/drawing/2014/main" id="{47E1F648-C3B6-457F-B1BB-1E96B4F02E73}"/>
            </a:ext>
          </a:extLst>
        </xdr:cNvPr>
        <xdr:cNvSpPr txBox="1"/>
      </xdr:nvSpPr>
      <xdr:spPr>
        <a:xfrm>
          <a:off x="1816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161942</xdr:rowOff>
    </xdr:from>
    <xdr:ext cx="405111" cy="259045"/>
    <xdr:sp macro="" textlink="">
      <xdr:nvSpPr>
        <xdr:cNvPr id="90" name="n_4mainValue【道路】&#10;有形固定資産減価償却率">
          <a:extLst>
            <a:ext uri="{FF2B5EF4-FFF2-40B4-BE49-F238E27FC236}">
              <a16:creationId xmlns:a16="http://schemas.microsoft.com/office/drawing/2014/main" id="{65553C7C-D226-4283-BD28-FDC4F79D360B}"/>
            </a:ext>
          </a:extLst>
        </xdr:cNvPr>
        <xdr:cNvSpPr txBox="1"/>
      </xdr:nvSpPr>
      <xdr:spPr>
        <a:xfrm>
          <a:off x="927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D8650A0-9463-4AD5-90DF-C6CA5E773B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67526C9-E147-4195-B41B-D2DF82C850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1839D99-31F4-4EBC-9D1F-2745AAD124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8D4405D-43E8-467B-A860-6E160051E95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CB231E8-1C94-4F32-9C20-604E842C8A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E5DE9A3-9610-41F7-AC0D-AB992712EC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91D075C-8213-42CD-B089-D4F94F65A4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F743B3B-D201-4643-89D4-600D54D804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1F8C232-196F-486D-85A8-000AA846DA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3EB4C81-5A0C-4305-9F6E-E6A0026AD3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A36EA39-B43C-4DDD-98ED-5CB11F09E56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736B3B8-CB09-4BA5-85C2-7BAEBD86363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996B5AE-CC31-49FF-9A09-603D005E981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7E5CB69-5A35-49EF-8B28-115BEAB46D5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F7365DE-CEC1-442E-B0B1-9EF123D9842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60F1228A-BBBE-4E50-9BCE-5515D6D5463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099A085-8AD6-4861-8310-4CB937D4498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33F441DB-2020-4B36-82D2-C80E6DE2E1EF}"/>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333FCBD-37DF-43A9-BB21-4D05D0BDB8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42C488F-A3CF-45EE-8DC5-CE66145E789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5DC7B78-9E4A-4C1E-A4EA-BAD08C5A75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1E452A60-10BF-497F-9F41-F3D03CC6FDD2}"/>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EA4F4D24-49ED-4724-A797-17C85C289FA2}"/>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430A44FE-4B93-4CB7-89C9-637E78868A54}"/>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CB7BE1CC-C5E2-4375-A671-A4D63C58ABC3}"/>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01F41CCA-FACE-47DD-B2DD-36E55BFE4041}"/>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a:extLst>
            <a:ext uri="{FF2B5EF4-FFF2-40B4-BE49-F238E27FC236}">
              <a16:creationId xmlns:a16="http://schemas.microsoft.com/office/drawing/2014/main" id="{C751D7BF-451E-438F-B4B1-E9E9ABAF1B3A}"/>
            </a:ext>
          </a:extLst>
        </xdr:cNvPr>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C084E44D-4C31-4291-86DA-7D39E7056CBF}"/>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A5D1D43A-9675-435E-8DDF-E5B34A641B4F}"/>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F9857005-BD40-4031-AC16-8892CC396A5B}"/>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8E013284-1928-497A-B415-9B9C442E4800}"/>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BE6A3209-245C-4159-8656-681E0FE1EFF9}"/>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AB1C56E-CE96-4D6B-8EA5-67E71AFF91C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42A0CB-54A8-4C72-B92D-2AF28C55B3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6488BE-7B22-48D1-96E5-CF8390FA14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210A76-CBC3-40CA-81DE-3CA1AE4999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E246915-56AB-45C0-AB24-EC4BBF7F53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90414</xdr:rowOff>
    </xdr:from>
    <xdr:to>
      <xdr:col>55</xdr:col>
      <xdr:colOff>50800</xdr:colOff>
      <xdr:row>41</xdr:row>
      <xdr:rowOff>20564</xdr:rowOff>
    </xdr:to>
    <xdr:sp macro="" textlink="">
      <xdr:nvSpPr>
        <xdr:cNvPr id="128" name="楕円 127">
          <a:extLst>
            <a:ext uri="{FF2B5EF4-FFF2-40B4-BE49-F238E27FC236}">
              <a16:creationId xmlns:a16="http://schemas.microsoft.com/office/drawing/2014/main" id="{30826EFC-995C-4770-849A-0725555D6090}"/>
            </a:ext>
          </a:extLst>
        </xdr:cNvPr>
        <xdr:cNvSpPr/>
      </xdr:nvSpPr>
      <xdr:spPr>
        <a:xfrm>
          <a:off x="10426700" y="69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5341</xdr:rowOff>
    </xdr:from>
    <xdr:ext cx="469744" cy="259045"/>
    <xdr:sp macro="" textlink="">
      <xdr:nvSpPr>
        <xdr:cNvPr id="129" name="【道路】&#10;一人当たり延長該当値テキスト">
          <a:extLst>
            <a:ext uri="{FF2B5EF4-FFF2-40B4-BE49-F238E27FC236}">
              <a16:creationId xmlns:a16="http://schemas.microsoft.com/office/drawing/2014/main" id="{9D0B1CA8-4CBE-4B50-B2B7-773E8A1B2D84}"/>
            </a:ext>
          </a:extLst>
        </xdr:cNvPr>
        <xdr:cNvSpPr txBox="1"/>
      </xdr:nvSpPr>
      <xdr:spPr>
        <a:xfrm>
          <a:off x="10515600" y="686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91877</xdr:rowOff>
    </xdr:from>
    <xdr:to>
      <xdr:col>50</xdr:col>
      <xdr:colOff>165100</xdr:colOff>
      <xdr:row>41</xdr:row>
      <xdr:rowOff>22027</xdr:rowOff>
    </xdr:to>
    <xdr:sp macro="" textlink="">
      <xdr:nvSpPr>
        <xdr:cNvPr id="130" name="楕円 129">
          <a:extLst>
            <a:ext uri="{FF2B5EF4-FFF2-40B4-BE49-F238E27FC236}">
              <a16:creationId xmlns:a16="http://schemas.microsoft.com/office/drawing/2014/main" id="{0C30A48D-5852-4DA4-9EA0-37ED8C0224EE}"/>
            </a:ext>
          </a:extLst>
        </xdr:cNvPr>
        <xdr:cNvSpPr/>
      </xdr:nvSpPr>
      <xdr:spPr>
        <a:xfrm>
          <a:off x="9588500" y="69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141214</xdr:rowOff>
    </xdr:from>
    <xdr:to>
      <xdr:col>55</xdr:col>
      <xdr:colOff>0</xdr:colOff>
      <xdr:row>40</xdr:row>
      <xdr:rowOff>142677</xdr:rowOff>
    </xdr:to>
    <xdr:cxnSp macro="">
      <xdr:nvCxnSpPr>
        <xdr:cNvPr id="131" name="直線コネクタ 130">
          <a:extLst>
            <a:ext uri="{FF2B5EF4-FFF2-40B4-BE49-F238E27FC236}">
              <a16:creationId xmlns:a16="http://schemas.microsoft.com/office/drawing/2014/main" id="{BF0015F7-22B4-4B71-992B-76CC74D8DB5F}"/>
            </a:ext>
          </a:extLst>
        </xdr:cNvPr>
        <xdr:cNvCxnSpPr/>
      </xdr:nvCxnSpPr>
      <xdr:spPr>
        <a:xfrm flipV="1">
          <a:off x="9639300" y="6999214"/>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92700</xdr:rowOff>
    </xdr:from>
    <xdr:to>
      <xdr:col>46</xdr:col>
      <xdr:colOff>38100</xdr:colOff>
      <xdr:row>41</xdr:row>
      <xdr:rowOff>22850</xdr:rowOff>
    </xdr:to>
    <xdr:sp macro="" textlink="">
      <xdr:nvSpPr>
        <xdr:cNvPr id="132" name="楕円 131">
          <a:extLst>
            <a:ext uri="{FF2B5EF4-FFF2-40B4-BE49-F238E27FC236}">
              <a16:creationId xmlns:a16="http://schemas.microsoft.com/office/drawing/2014/main" id="{5168802A-5F23-40FF-BB0C-E692B47D24C7}"/>
            </a:ext>
          </a:extLst>
        </xdr:cNvPr>
        <xdr:cNvSpPr/>
      </xdr:nvSpPr>
      <xdr:spPr>
        <a:xfrm>
          <a:off x="8699500" y="69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142677</xdr:rowOff>
    </xdr:from>
    <xdr:to>
      <xdr:col>50</xdr:col>
      <xdr:colOff>114300</xdr:colOff>
      <xdr:row>40</xdr:row>
      <xdr:rowOff>143500</xdr:rowOff>
    </xdr:to>
    <xdr:cxnSp macro="">
      <xdr:nvCxnSpPr>
        <xdr:cNvPr id="133" name="直線コネクタ 132">
          <a:extLst>
            <a:ext uri="{FF2B5EF4-FFF2-40B4-BE49-F238E27FC236}">
              <a16:creationId xmlns:a16="http://schemas.microsoft.com/office/drawing/2014/main" id="{452AFB1A-8836-483D-B3FD-20DEAAC2C522}"/>
            </a:ext>
          </a:extLst>
        </xdr:cNvPr>
        <xdr:cNvCxnSpPr/>
      </xdr:nvCxnSpPr>
      <xdr:spPr>
        <a:xfrm flipV="1">
          <a:off x="8750300" y="70006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90002</xdr:rowOff>
    </xdr:from>
    <xdr:to>
      <xdr:col>41</xdr:col>
      <xdr:colOff>101600</xdr:colOff>
      <xdr:row>41</xdr:row>
      <xdr:rowOff>20152</xdr:rowOff>
    </xdr:to>
    <xdr:sp macro="" textlink="">
      <xdr:nvSpPr>
        <xdr:cNvPr id="134" name="楕円 133">
          <a:extLst>
            <a:ext uri="{FF2B5EF4-FFF2-40B4-BE49-F238E27FC236}">
              <a16:creationId xmlns:a16="http://schemas.microsoft.com/office/drawing/2014/main" id="{56EEE47C-AE2C-46D3-B915-BF367141CE67}"/>
            </a:ext>
          </a:extLst>
        </xdr:cNvPr>
        <xdr:cNvSpPr/>
      </xdr:nvSpPr>
      <xdr:spPr>
        <a:xfrm>
          <a:off x="7810500" y="6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140802</xdr:rowOff>
    </xdr:from>
    <xdr:to>
      <xdr:col>45</xdr:col>
      <xdr:colOff>177800</xdr:colOff>
      <xdr:row>40</xdr:row>
      <xdr:rowOff>143500</xdr:rowOff>
    </xdr:to>
    <xdr:cxnSp macro="">
      <xdr:nvCxnSpPr>
        <xdr:cNvPr id="135" name="直線コネクタ 134">
          <a:extLst>
            <a:ext uri="{FF2B5EF4-FFF2-40B4-BE49-F238E27FC236}">
              <a16:creationId xmlns:a16="http://schemas.microsoft.com/office/drawing/2014/main" id="{BC080230-A54A-49A2-8B07-9E3606926B40}"/>
            </a:ext>
          </a:extLst>
        </xdr:cNvPr>
        <xdr:cNvCxnSpPr/>
      </xdr:nvCxnSpPr>
      <xdr:spPr>
        <a:xfrm>
          <a:off x="7861300" y="69988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90505</xdr:rowOff>
    </xdr:from>
    <xdr:to>
      <xdr:col>36</xdr:col>
      <xdr:colOff>165100</xdr:colOff>
      <xdr:row>41</xdr:row>
      <xdr:rowOff>20655</xdr:rowOff>
    </xdr:to>
    <xdr:sp macro="" textlink="">
      <xdr:nvSpPr>
        <xdr:cNvPr id="136" name="楕円 135">
          <a:extLst>
            <a:ext uri="{FF2B5EF4-FFF2-40B4-BE49-F238E27FC236}">
              <a16:creationId xmlns:a16="http://schemas.microsoft.com/office/drawing/2014/main" id="{9C3DA938-F5C7-418F-9742-38CFB6B82D4C}"/>
            </a:ext>
          </a:extLst>
        </xdr:cNvPr>
        <xdr:cNvSpPr/>
      </xdr:nvSpPr>
      <xdr:spPr>
        <a:xfrm>
          <a:off x="6921500" y="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140802</xdr:rowOff>
    </xdr:from>
    <xdr:to>
      <xdr:col>41</xdr:col>
      <xdr:colOff>50800</xdr:colOff>
      <xdr:row>40</xdr:row>
      <xdr:rowOff>141305</xdr:rowOff>
    </xdr:to>
    <xdr:cxnSp macro="">
      <xdr:nvCxnSpPr>
        <xdr:cNvPr id="137" name="直線コネクタ 136">
          <a:extLst>
            <a:ext uri="{FF2B5EF4-FFF2-40B4-BE49-F238E27FC236}">
              <a16:creationId xmlns:a16="http://schemas.microsoft.com/office/drawing/2014/main" id="{3FC16A1A-186B-4919-8E3A-E57DAE7228D5}"/>
            </a:ext>
          </a:extLst>
        </xdr:cNvPr>
        <xdr:cNvCxnSpPr/>
      </xdr:nvCxnSpPr>
      <xdr:spPr>
        <a:xfrm flipV="1">
          <a:off x="6972300" y="699880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a:extLst>
            <a:ext uri="{FF2B5EF4-FFF2-40B4-BE49-F238E27FC236}">
              <a16:creationId xmlns:a16="http://schemas.microsoft.com/office/drawing/2014/main" id="{4D371A6D-6362-4657-A53C-4D06068E9E5C}"/>
            </a:ext>
          </a:extLst>
        </xdr:cNvPr>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a:extLst>
            <a:ext uri="{FF2B5EF4-FFF2-40B4-BE49-F238E27FC236}">
              <a16:creationId xmlns:a16="http://schemas.microsoft.com/office/drawing/2014/main" id="{500E8B69-10E2-42C7-B291-AD0CF12B584C}"/>
            </a:ext>
          </a:extLst>
        </xdr:cNvPr>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a:extLst>
            <a:ext uri="{FF2B5EF4-FFF2-40B4-BE49-F238E27FC236}">
              <a16:creationId xmlns:a16="http://schemas.microsoft.com/office/drawing/2014/main" id="{84036B4C-3FF7-47D1-8087-9C67F4FCF566}"/>
            </a:ext>
          </a:extLst>
        </xdr:cNvPr>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a:extLst>
            <a:ext uri="{FF2B5EF4-FFF2-40B4-BE49-F238E27FC236}">
              <a16:creationId xmlns:a16="http://schemas.microsoft.com/office/drawing/2014/main" id="{4638D288-D9D0-4B6E-B5C6-99DCDCE8297A}"/>
            </a:ext>
          </a:extLst>
        </xdr:cNvPr>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13154</xdr:rowOff>
    </xdr:from>
    <xdr:ext cx="469744" cy="259045"/>
    <xdr:sp macro="" textlink="">
      <xdr:nvSpPr>
        <xdr:cNvPr id="142" name="n_1mainValue【道路】&#10;一人当たり延長">
          <a:extLst>
            <a:ext uri="{FF2B5EF4-FFF2-40B4-BE49-F238E27FC236}">
              <a16:creationId xmlns:a16="http://schemas.microsoft.com/office/drawing/2014/main" id="{EC5D21BF-9CC2-45C2-AB30-F0A9AFE5CBB5}"/>
            </a:ext>
          </a:extLst>
        </xdr:cNvPr>
        <xdr:cNvSpPr txBox="1"/>
      </xdr:nvSpPr>
      <xdr:spPr>
        <a:xfrm>
          <a:off x="9391727" y="704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13977</xdr:rowOff>
    </xdr:from>
    <xdr:ext cx="469744" cy="259045"/>
    <xdr:sp macro="" textlink="">
      <xdr:nvSpPr>
        <xdr:cNvPr id="143" name="n_2mainValue【道路】&#10;一人当たり延長">
          <a:extLst>
            <a:ext uri="{FF2B5EF4-FFF2-40B4-BE49-F238E27FC236}">
              <a16:creationId xmlns:a16="http://schemas.microsoft.com/office/drawing/2014/main" id="{847CFD3D-B13F-46D8-9197-670F9FADD015}"/>
            </a:ext>
          </a:extLst>
        </xdr:cNvPr>
        <xdr:cNvSpPr txBox="1"/>
      </xdr:nvSpPr>
      <xdr:spPr>
        <a:xfrm>
          <a:off x="8515427" y="704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11279</xdr:rowOff>
    </xdr:from>
    <xdr:ext cx="469744" cy="259045"/>
    <xdr:sp macro="" textlink="">
      <xdr:nvSpPr>
        <xdr:cNvPr id="144" name="n_3mainValue【道路】&#10;一人当たり延長">
          <a:extLst>
            <a:ext uri="{FF2B5EF4-FFF2-40B4-BE49-F238E27FC236}">
              <a16:creationId xmlns:a16="http://schemas.microsoft.com/office/drawing/2014/main" id="{14B738AF-1160-4B1A-9579-1D82EF1BC0DF}"/>
            </a:ext>
          </a:extLst>
        </xdr:cNvPr>
        <xdr:cNvSpPr txBox="1"/>
      </xdr:nvSpPr>
      <xdr:spPr>
        <a:xfrm>
          <a:off x="7626427" y="7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11782</xdr:rowOff>
    </xdr:from>
    <xdr:ext cx="469744" cy="259045"/>
    <xdr:sp macro="" textlink="">
      <xdr:nvSpPr>
        <xdr:cNvPr id="145" name="n_4mainValue【道路】&#10;一人当たり延長">
          <a:extLst>
            <a:ext uri="{FF2B5EF4-FFF2-40B4-BE49-F238E27FC236}">
              <a16:creationId xmlns:a16="http://schemas.microsoft.com/office/drawing/2014/main" id="{DDFA8BF7-7CC9-4F4B-9BE4-4E1724A0A900}"/>
            </a:ext>
          </a:extLst>
        </xdr:cNvPr>
        <xdr:cNvSpPr txBox="1"/>
      </xdr:nvSpPr>
      <xdr:spPr>
        <a:xfrm>
          <a:off x="6737427" y="70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AD6A33E-233F-4EDE-B450-BC20E6E0CF9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8757F70-AEAE-4C94-A3D4-B6C86B5E23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9CC22FB-3A0B-4A57-A8F8-BFE3B25F87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740BE2E-F9CA-4C9B-A6BD-0E5CCABE42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62D61A9-B50B-48C2-A989-BAA07758B3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9DA69B6-AD28-461F-8EEC-900DD97CA4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1354353-0228-4F59-9080-332947CB8E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1353FB0-40E0-42A3-A066-4C885A0B06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7A34FE2-638B-499E-99F6-323ED6AD00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DD9FE33-858B-41EC-BE57-8E8ED06CFDB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99F2A2F-99EA-466E-9F28-ECE2577C04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F10F5DC-9822-47FB-908A-654610D567E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62DD852E-C29D-4D1B-8CB4-B55025AA1C16}"/>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5C8FFC6-D193-422C-B6A8-77D117FD72B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DEF08D4-1573-446D-A024-FD50FE6ABFA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604F414-CE31-4AC6-A6B2-AD83C3EC04B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B9EB6BA-42E7-4BFD-BACB-0763EBB979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639071B-CC4A-4B5B-AC15-4A3F65AA77A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13A939F-EF60-4663-9455-E5EC12FD359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DFFEE30-251F-48D5-815F-AC9F5B7D0C3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9FB0637-B445-4D89-9D71-E9F3B7D788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4CE91BE-F69F-4F3A-8DDE-073558C060E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D3AD30FA-9B4F-4895-9B0D-292CC4A90E19}"/>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71945D9-E790-4DAE-B843-B5A95DD04E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6E55373E-27F7-4CC0-A054-71126AC07CD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1454218-C55A-4394-8132-FAEE8D7EE9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61591335-8BA7-4BF9-96EA-A4261B7266E1}"/>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E374880-ACEB-455D-8545-1FF1FE3BF44C}"/>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E0AD9AE4-18AB-4BA1-A764-7E9665594F27}"/>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29AE4CBD-A51E-4C0A-B1B8-15993CAA798D}"/>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7839FCFC-F481-4C78-AF7C-9AC222393AD8}"/>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55353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7E42710-836A-47DA-B03A-41B198A8FB54}"/>
            </a:ext>
          </a:extLst>
        </xdr:cNvPr>
        <xdr:cNvSpPr txBox="1"/>
      </xdr:nvSpPr>
      <xdr:spPr>
        <a:xfrm>
          <a:off x="4673600" y="999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347443D7-C8A2-4AD0-916F-C19F1D0C4152}"/>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C6D31A65-B33D-488B-97C1-A487D416821D}"/>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AFBED039-54E6-4D96-B1F8-2256A932D942}"/>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47A8C86A-3826-4B8D-8130-2521EEC57603}"/>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1ECDA42B-E89B-46EB-893A-888DFDAFE7E2}"/>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1F3A8AE-6452-41A9-8967-10D2CA8EDF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465AA83-F35A-4CB9-BB85-31FA7083A1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816CB8-33C2-4D12-AC7E-A22922236D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B7CA26-77A7-4E51-881F-E7851F035F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B377A65-EAE6-4FFC-B6A6-21B96136E4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65133</xdr:rowOff>
    </xdr:from>
    <xdr:to>
      <xdr:col>24</xdr:col>
      <xdr:colOff>114300</xdr:colOff>
      <xdr:row>59</xdr:row>
      <xdr:rowOff>166733</xdr:rowOff>
    </xdr:to>
    <xdr:sp macro="" textlink="">
      <xdr:nvSpPr>
        <xdr:cNvPr id="188" name="楕円 187">
          <a:extLst>
            <a:ext uri="{FF2B5EF4-FFF2-40B4-BE49-F238E27FC236}">
              <a16:creationId xmlns:a16="http://schemas.microsoft.com/office/drawing/2014/main" id="{C3BCF11B-15DF-4197-8326-485B81F9BBA1}"/>
            </a:ext>
          </a:extLst>
        </xdr:cNvPr>
        <xdr:cNvSpPr/>
      </xdr:nvSpPr>
      <xdr:spPr>
        <a:xfrm>
          <a:off x="4584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43560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F26BAA4-F9E3-4A04-9B8F-EDCB55727B95}"/>
            </a:ext>
          </a:extLst>
        </xdr:cNvPr>
        <xdr:cNvSpPr txBox="1"/>
      </xdr:nvSpPr>
      <xdr:spPr>
        <a:xfrm>
          <a:off x="4673600"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xdr:rowOff>
    </xdr:from>
    <xdr:to>
      <xdr:col>20</xdr:col>
      <xdr:colOff>38100</xdr:colOff>
      <xdr:row>59</xdr:row>
      <xdr:rowOff>117747</xdr:rowOff>
    </xdr:to>
    <xdr:sp macro="" textlink="">
      <xdr:nvSpPr>
        <xdr:cNvPr id="190" name="楕円 189">
          <a:extLst>
            <a:ext uri="{FF2B5EF4-FFF2-40B4-BE49-F238E27FC236}">
              <a16:creationId xmlns:a16="http://schemas.microsoft.com/office/drawing/2014/main" id="{8E59A534-7AE2-4BAD-B204-617736546CA5}"/>
            </a:ext>
          </a:extLst>
        </xdr:cNvPr>
        <xdr:cNvSpPr/>
      </xdr:nvSpPr>
      <xdr:spPr>
        <a:xfrm>
          <a:off x="3746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115933</xdr:rowOff>
    </xdr:to>
    <xdr:cxnSp macro="">
      <xdr:nvCxnSpPr>
        <xdr:cNvPr id="191" name="直線コネクタ 190">
          <a:extLst>
            <a:ext uri="{FF2B5EF4-FFF2-40B4-BE49-F238E27FC236}">
              <a16:creationId xmlns:a16="http://schemas.microsoft.com/office/drawing/2014/main" id="{4D4C8B2A-A729-4D39-B855-50EE67EDBECB}"/>
            </a:ext>
          </a:extLst>
        </xdr:cNvPr>
        <xdr:cNvCxnSpPr/>
      </xdr:nvCxnSpPr>
      <xdr:spPr>
        <a:xfrm>
          <a:off x="3797300" y="1018249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192" name="楕円 191">
          <a:extLst>
            <a:ext uri="{FF2B5EF4-FFF2-40B4-BE49-F238E27FC236}">
              <a16:creationId xmlns:a16="http://schemas.microsoft.com/office/drawing/2014/main" id="{DE8644AC-C2E8-4C58-AA80-E65707071433}"/>
            </a:ext>
          </a:extLst>
        </xdr:cNvPr>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17962</xdr:rowOff>
    </xdr:from>
    <xdr:to>
      <xdr:col>19</xdr:col>
      <xdr:colOff>177800</xdr:colOff>
      <xdr:row>59</xdr:row>
      <xdr:rowOff>66947</xdr:rowOff>
    </xdr:to>
    <xdr:cxnSp macro="">
      <xdr:nvCxnSpPr>
        <xdr:cNvPr id="193" name="直線コネクタ 192">
          <a:extLst>
            <a:ext uri="{FF2B5EF4-FFF2-40B4-BE49-F238E27FC236}">
              <a16:creationId xmlns:a16="http://schemas.microsoft.com/office/drawing/2014/main" id="{A7E18758-0EBA-4C25-BEAF-F3B0E5273314}"/>
            </a:ext>
          </a:extLst>
        </xdr:cNvPr>
        <xdr:cNvCxnSpPr/>
      </xdr:nvCxnSpPr>
      <xdr:spPr>
        <a:xfrm>
          <a:off x="2908300" y="101335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94" name="楕円 193">
          <a:extLst>
            <a:ext uri="{FF2B5EF4-FFF2-40B4-BE49-F238E27FC236}">
              <a16:creationId xmlns:a16="http://schemas.microsoft.com/office/drawing/2014/main" id="{D63D4320-36A1-45DA-8E0A-313F7B1BBF91}"/>
            </a:ext>
          </a:extLst>
        </xdr:cNvPr>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59</xdr:row>
      <xdr:rowOff>17962</xdr:rowOff>
    </xdr:to>
    <xdr:cxnSp macro="">
      <xdr:nvCxnSpPr>
        <xdr:cNvPr id="195" name="直線コネクタ 194">
          <a:extLst>
            <a:ext uri="{FF2B5EF4-FFF2-40B4-BE49-F238E27FC236}">
              <a16:creationId xmlns:a16="http://schemas.microsoft.com/office/drawing/2014/main" id="{63B4F4A3-CAC3-4E84-ACF6-7815EBDD7B68}"/>
            </a:ext>
          </a:extLst>
        </xdr:cNvPr>
        <xdr:cNvCxnSpPr/>
      </xdr:nvCxnSpPr>
      <xdr:spPr>
        <a:xfrm>
          <a:off x="2019300" y="100812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37374</xdr:rowOff>
    </xdr:from>
    <xdr:to>
      <xdr:col>6</xdr:col>
      <xdr:colOff>38100</xdr:colOff>
      <xdr:row>58</xdr:row>
      <xdr:rowOff>138974</xdr:rowOff>
    </xdr:to>
    <xdr:sp macro="" textlink="">
      <xdr:nvSpPr>
        <xdr:cNvPr id="196" name="楕円 195">
          <a:extLst>
            <a:ext uri="{FF2B5EF4-FFF2-40B4-BE49-F238E27FC236}">
              <a16:creationId xmlns:a16="http://schemas.microsoft.com/office/drawing/2014/main" id="{C8F5BD95-E685-4BB6-BE74-B48D69C6338A}"/>
            </a:ext>
          </a:extLst>
        </xdr:cNvPr>
        <xdr:cNvSpPr/>
      </xdr:nvSpPr>
      <xdr:spPr>
        <a:xfrm>
          <a:off x="1079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88174</xdr:rowOff>
    </xdr:from>
    <xdr:to>
      <xdr:col>10</xdr:col>
      <xdr:colOff>114300</xdr:colOff>
      <xdr:row>58</xdr:row>
      <xdr:rowOff>137160</xdr:rowOff>
    </xdr:to>
    <xdr:cxnSp macro="">
      <xdr:nvCxnSpPr>
        <xdr:cNvPr id="197" name="直線コネクタ 196">
          <a:extLst>
            <a:ext uri="{FF2B5EF4-FFF2-40B4-BE49-F238E27FC236}">
              <a16:creationId xmlns:a16="http://schemas.microsoft.com/office/drawing/2014/main" id="{8CF12F9F-60B7-44CC-94D0-2388FFC129F9}"/>
            </a:ext>
          </a:extLst>
        </xdr:cNvPr>
        <xdr:cNvCxnSpPr/>
      </xdr:nvCxnSpPr>
      <xdr:spPr>
        <a:xfrm>
          <a:off x="1130300" y="100322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8C99B32-C2FF-41E2-8F0E-B4E21F4ABD0E}"/>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E39D315-C116-4F08-9287-BE36B1EB4CE8}"/>
            </a:ext>
          </a:extLst>
        </xdr:cNvPr>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E27F95E-ACD7-4317-B531-0EF4766B955B}"/>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D2FDB6D-4B25-4D0D-AC25-3348014D09DD}"/>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108874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8318398-EA1E-4E5A-AB6C-A46E05887847}"/>
            </a:ext>
          </a:extLst>
        </xdr:cNvPr>
        <xdr:cNvSpPr txBox="1"/>
      </xdr:nvSpPr>
      <xdr:spPr>
        <a:xfrm>
          <a:off x="35820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59889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D105EE6-785B-4D83-A9B0-EDE7EB85DCC1}"/>
            </a:ext>
          </a:extLst>
        </xdr:cNvPr>
        <xdr:cNvSpPr txBox="1"/>
      </xdr:nvSpPr>
      <xdr:spPr>
        <a:xfrm>
          <a:off x="2705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EED7DAD-DCE4-4764-9673-E43C2A7E1BF6}"/>
            </a:ext>
          </a:extLst>
        </xdr:cNvPr>
        <xdr:cNvSpPr txBox="1"/>
      </xdr:nvSpPr>
      <xdr:spPr>
        <a:xfrm>
          <a:off x="1816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130101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37F528B-16E4-4E8B-B74A-0DDDDFBEB08E}"/>
            </a:ext>
          </a:extLst>
        </xdr:cNvPr>
        <xdr:cNvSpPr txBox="1"/>
      </xdr:nvSpPr>
      <xdr:spPr>
        <a:xfrm>
          <a:off x="92774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49A5A96-BB63-4533-B4B1-39A6284473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672CF6F-F3B2-4D60-AC9F-41D4E2EE39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4C19530-2575-4BD9-9200-CE49843071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F20A9E2-6212-4786-9CA1-D46B91A9DC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E0D2D78-D770-4388-ADCD-82189F9048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E3BA55B-D084-4A46-80BA-925E7CD065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38DE199-7875-43DC-962A-6EC48C7907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AD8C39C-D5CC-4A5F-BB33-0B5FF938BC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E0AD82E-15D0-4B66-9D39-220D213679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C7C6E5F-AFAA-4FEA-A399-59B168338E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AC8F52E3-1955-4434-855F-DAD4C7A7728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6238FF40-E9D8-4C8E-81D3-519B39B5B95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2BA22732-BB6C-4C0E-94A7-23D45FD8F4B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C7D5D802-52B3-4634-8CCF-C93418DDB37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59285AEC-6570-4B6C-8C7D-B256817099D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19DF2BBC-4D85-42C6-8962-92C7794254D8}"/>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B96ED3D-3051-4DC8-AB49-67B15051550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9D7B6079-F5BA-4487-96FB-EBC317BEE17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EAD1C4E-CFF2-4CAA-838A-C04DDF2F30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8F7CB39A-1882-4BE1-A6A5-F141EF35B7B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D8253899-BB7D-43D4-8037-D2AC1983CF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7C790D4D-3F4F-4EDB-AED0-15765BB12A48}"/>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E3D20805-ED81-48B3-96BB-D44C28E7410B}"/>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E91BA8EB-2C95-4F67-BD06-BB7553212D0E}"/>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A9469C62-8753-462A-A164-D1F7927AAD04}"/>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FF4EAB98-CA5C-4594-BD7F-5B60125C161E}"/>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70127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2008ADD8-CA11-4D5D-8D96-480957B92BB7}"/>
            </a:ext>
          </a:extLst>
        </xdr:cNvPr>
        <xdr:cNvSpPr txBox="1"/>
      </xdr:nvSpPr>
      <xdr:spPr>
        <a:xfrm>
          <a:off x="10515600" y="1052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6FF3CDFD-0026-4F09-8725-80F611779A9B}"/>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A2C809DD-BA54-459A-972C-4A4532342B89}"/>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9C142A58-0C5B-46DE-9628-7615CC557139}"/>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5FBDAF6D-A01A-4A19-BA31-A0420837F445}"/>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4227987F-BF53-48DE-9E25-52A53402A2E9}"/>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2642603-5B72-4698-918B-D19C4076AD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24EA0BA-1297-4059-9A19-858E627C1A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FA03DED-59F5-434D-BFEA-0872EAE676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F82D7AF-4384-4A27-8D92-11556F649D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BC6BA8-9926-4CA7-B47C-6A9F109742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54521</xdr:rowOff>
    </xdr:from>
    <xdr:to>
      <xdr:col>55</xdr:col>
      <xdr:colOff>50800</xdr:colOff>
      <xdr:row>61</xdr:row>
      <xdr:rowOff>156121</xdr:rowOff>
    </xdr:to>
    <xdr:sp macro="" textlink="">
      <xdr:nvSpPr>
        <xdr:cNvPr id="243" name="楕円 242">
          <a:extLst>
            <a:ext uri="{FF2B5EF4-FFF2-40B4-BE49-F238E27FC236}">
              <a16:creationId xmlns:a16="http://schemas.microsoft.com/office/drawing/2014/main" id="{D732FF15-DAEF-48C6-91BD-52A775C80EC2}"/>
            </a:ext>
          </a:extLst>
        </xdr:cNvPr>
        <xdr:cNvSpPr/>
      </xdr:nvSpPr>
      <xdr:spPr>
        <a:xfrm>
          <a:off x="10426700" y="10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77398</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1C0D1C9D-927F-4A8B-AEF8-1807BFF973EC}"/>
            </a:ext>
          </a:extLst>
        </xdr:cNvPr>
        <xdr:cNvSpPr txBox="1"/>
      </xdr:nvSpPr>
      <xdr:spPr>
        <a:xfrm>
          <a:off x="10515600" y="103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56848</xdr:rowOff>
    </xdr:from>
    <xdr:to>
      <xdr:col>50</xdr:col>
      <xdr:colOff>165100</xdr:colOff>
      <xdr:row>61</xdr:row>
      <xdr:rowOff>158448</xdr:rowOff>
    </xdr:to>
    <xdr:sp macro="" textlink="">
      <xdr:nvSpPr>
        <xdr:cNvPr id="245" name="楕円 244">
          <a:extLst>
            <a:ext uri="{FF2B5EF4-FFF2-40B4-BE49-F238E27FC236}">
              <a16:creationId xmlns:a16="http://schemas.microsoft.com/office/drawing/2014/main" id="{F9821769-FBA4-41C3-B55D-47DD3A54A53B}"/>
            </a:ext>
          </a:extLst>
        </xdr:cNvPr>
        <xdr:cNvSpPr/>
      </xdr:nvSpPr>
      <xdr:spPr>
        <a:xfrm>
          <a:off x="9588500" y="105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105321</xdr:rowOff>
    </xdr:from>
    <xdr:to>
      <xdr:col>55</xdr:col>
      <xdr:colOff>0</xdr:colOff>
      <xdr:row>61</xdr:row>
      <xdr:rowOff>107648</xdr:rowOff>
    </xdr:to>
    <xdr:cxnSp macro="">
      <xdr:nvCxnSpPr>
        <xdr:cNvPr id="246" name="直線コネクタ 245">
          <a:extLst>
            <a:ext uri="{FF2B5EF4-FFF2-40B4-BE49-F238E27FC236}">
              <a16:creationId xmlns:a16="http://schemas.microsoft.com/office/drawing/2014/main" id="{5767B06C-4770-433B-9ADD-F696D87855AE}"/>
            </a:ext>
          </a:extLst>
        </xdr:cNvPr>
        <xdr:cNvCxnSpPr/>
      </xdr:nvCxnSpPr>
      <xdr:spPr>
        <a:xfrm flipV="1">
          <a:off x="9639300" y="10563771"/>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57794</xdr:rowOff>
    </xdr:from>
    <xdr:to>
      <xdr:col>46</xdr:col>
      <xdr:colOff>38100</xdr:colOff>
      <xdr:row>61</xdr:row>
      <xdr:rowOff>159394</xdr:rowOff>
    </xdr:to>
    <xdr:sp macro="" textlink="">
      <xdr:nvSpPr>
        <xdr:cNvPr id="247" name="楕円 246">
          <a:extLst>
            <a:ext uri="{FF2B5EF4-FFF2-40B4-BE49-F238E27FC236}">
              <a16:creationId xmlns:a16="http://schemas.microsoft.com/office/drawing/2014/main" id="{78F46F0D-56EC-48D1-BDB7-9250B87F11D5}"/>
            </a:ext>
          </a:extLst>
        </xdr:cNvPr>
        <xdr:cNvSpPr/>
      </xdr:nvSpPr>
      <xdr:spPr>
        <a:xfrm>
          <a:off x="8699500" y="105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107648</xdr:rowOff>
    </xdr:from>
    <xdr:to>
      <xdr:col>50</xdr:col>
      <xdr:colOff>114300</xdr:colOff>
      <xdr:row>61</xdr:row>
      <xdr:rowOff>108594</xdr:rowOff>
    </xdr:to>
    <xdr:cxnSp macro="">
      <xdr:nvCxnSpPr>
        <xdr:cNvPr id="248" name="直線コネクタ 247">
          <a:extLst>
            <a:ext uri="{FF2B5EF4-FFF2-40B4-BE49-F238E27FC236}">
              <a16:creationId xmlns:a16="http://schemas.microsoft.com/office/drawing/2014/main" id="{6E33C4E2-DB5C-4D67-8C75-65C25346BA26}"/>
            </a:ext>
          </a:extLst>
        </xdr:cNvPr>
        <xdr:cNvCxnSpPr/>
      </xdr:nvCxnSpPr>
      <xdr:spPr>
        <a:xfrm flipV="1">
          <a:off x="8750300" y="10566098"/>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58078</xdr:rowOff>
    </xdr:from>
    <xdr:to>
      <xdr:col>41</xdr:col>
      <xdr:colOff>101600</xdr:colOff>
      <xdr:row>61</xdr:row>
      <xdr:rowOff>159678</xdr:rowOff>
    </xdr:to>
    <xdr:sp macro="" textlink="">
      <xdr:nvSpPr>
        <xdr:cNvPr id="249" name="楕円 248">
          <a:extLst>
            <a:ext uri="{FF2B5EF4-FFF2-40B4-BE49-F238E27FC236}">
              <a16:creationId xmlns:a16="http://schemas.microsoft.com/office/drawing/2014/main" id="{38149715-64BA-46CF-8F0B-73CB4B736886}"/>
            </a:ext>
          </a:extLst>
        </xdr:cNvPr>
        <xdr:cNvSpPr/>
      </xdr:nvSpPr>
      <xdr:spPr>
        <a:xfrm>
          <a:off x="7810500" y="10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108594</xdr:rowOff>
    </xdr:from>
    <xdr:to>
      <xdr:col>45</xdr:col>
      <xdr:colOff>177800</xdr:colOff>
      <xdr:row>61</xdr:row>
      <xdr:rowOff>108878</xdr:rowOff>
    </xdr:to>
    <xdr:cxnSp macro="">
      <xdr:nvCxnSpPr>
        <xdr:cNvPr id="250" name="直線コネクタ 249">
          <a:extLst>
            <a:ext uri="{FF2B5EF4-FFF2-40B4-BE49-F238E27FC236}">
              <a16:creationId xmlns:a16="http://schemas.microsoft.com/office/drawing/2014/main" id="{1352A67B-926D-4640-BA76-FEC011D3C870}"/>
            </a:ext>
          </a:extLst>
        </xdr:cNvPr>
        <xdr:cNvCxnSpPr/>
      </xdr:nvCxnSpPr>
      <xdr:spPr>
        <a:xfrm flipV="1">
          <a:off x="7861300" y="10567044"/>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67802</xdr:rowOff>
    </xdr:from>
    <xdr:to>
      <xdr:col>36</xdr:col>
      <xdr:colOff>165100</xdr:colOff>
      <xdr:row>61</xdr:row>
      <xdr:rowOff>169402</xdr:rowOff>
    </xdr:to>
    <xdr:sp macro="" textlink="">
      <xdr:nvSpPr>
        <xdr:cNvPr id="251" name="楕円 250">
          <a:extLst>
            <a:ext uri="{FF2B5EF4-FFF2-40B4-BE49-F238E27FC236}">
              <a16:creationId xmlns:a16="http://schemas.microsoft.com/office/drawing/2014/main" id="{4CB3A547-D171-43B0-BE7E-4231CC07ED8A}"/>
            </a:ext>
          </a:extLst>
        </xdr:cNvPr>
        <xdr:cNvSpPr/>
      </xdr:nvSpPr>
      <xdr:spPr>
        <a:xfrm>
          <a:off x="6921500" y="105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108878</xdr:rowOff>
    </xdr:from>
    <xdr:to>
      <xdr:col>41</xdr:col>
      <xdr:colOff>50800</xdr:colOff>
      <xdr:row>61</xdr:row>
      <xdr:rowOff>118602</xdr:rowOff>
    </xdr:to>
    <xdr:cxnSp macro="">
      <xdr:nvCxnSpPr>
        <xdr:cNvPr id="252" name="直線コネクタ 251">
          <a:extLst>
            <a:ext uri="{FF2B5EF4-FFF2-40B4-BE49-F238E27FC236}">
              <a16:creationId xmlns:a16="http://schemas.microsoft.com/office/drawing/2014/main" id="{1186AA86-8CC8-4806-B319-99ECED86877D}"/>
            </a:ext>
          </a:extLst>
        </xdr:cNvPr>
        <xdr:cNvCxnSpPr/>
      </xdr:nvCxnSpPr>
      <xdr:spPr>
        <a:xfrm flipV="1">
          <a:off x="6972300" y="10567328"/>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16068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5A91AB6E-87E0-4E86-B1FB-482B9F5337C4}"/>
            </a:ext>
          </a:extLst>
        </xdr:cNvPr>
        <xdr:cNvSpPr txBox="1"/>
      </xdr:nvSpPr>
      <xdr:spPr>
        <a:xfrm>
          <a:off x="93594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42096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5EBCE976-B15A-421C-B620-AEDF470AEF8E}"/>
            </a:ext>
          </a:extLst>
        </xdr:cNvPr>
        <xdr:cNvSpPr txBox="1"/>
      </xdr:nvSpPr>
      <xdr:spPr>
        <a:xfrm>
          <a:off x="8483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18468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2FD23ABE-9B00-4C82-9BB8-96152F2C5EA4}"/>
            </a:ext>
          </a:extLst>
        </xdr:cNvPr>
        <xdr:cNvSpPr txBox="1"/>
      </xdr:nvSpPr>
      <xdr:spPr>
        <a:xfrm>
          <a:off x="7594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8190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FD108353-06FF-4B01-8AC5-F0F98551483F}"/>
            </a:ext>
          </a:extLst>
        </xdr:cNvPr>
        <xdr:cNvSpPr txBox="1"/>
      </xdr:nvSpPr>
      <xdr:spPr>
        <a:xfrm>
          <a:off x="6705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3525</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78D7C7AF-F534-459F-9AEC-6E1341F594E5}"/>
            </a:ext>
          </a:extLst>
        </xdr:cNvPr>
        <xdr:cNvSpPr txBox="1"/>
      </xdr:nvSpPr>
      <xdr:spPr>
        <a:xfrm>
          <a:off x="9359411" y="102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4471</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A81C5588-ADD7-45BA-B8F5-3EF625C0B9B4}"/>
            </a:ext>
          </a:extLst>
        </xdr:cNvPr>
        <xdr:cNvSpPr txBox="1"/>
      </xdr:nvSpPr>
      <xdr:spPr>
        <a:xfrm>
          <a:off x="8483111" y="102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4755</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27A1B8E6-01A1-482E-BFC5-1805EAE4020C}"/>
            </a:ext>
          </a:extLst>
        </xdr:cNvPr>
        <xdr:cNvSpPr txBox="1"/>
      </xdr:nvSpPr>
      <xdr:spPr>
        <a:xfrm>
          <a:off x="7594111" y="102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14479</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FBBBA245-A4EA-48A5-B368-056E3596FE45}"/>
            </a:ext>
          </a:extLst>
        </xdr:cNvPr>
        <xdr:cNvSpPr txBox="1"/>
      </xdr:nvSpPr>
      <xdr:spPr>
        <a:xfrm>
          <a:off x="6705111" y="103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3682AB06-B25B-411E-A791-C7BDFC45A9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762E5332-538D-4559-AAFB-97E6B6B119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603C51C0-E41B-452E-B895-980B000D85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F5A0042-4E94-4D09-9269-F723DB5F68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153B1983-CE83-400B-B388-E9403A4A05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D875DA9-C391-4B95-BFAD-565A9D3989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CA3DBAA8-9FDE-4E2C-ADA7-29E549ECF1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BAF7606B-B5A6-4E95-B622-377F4E095B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8D5B1B80-4C10-470B-9849-F046CA03F4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7DBF3997-28A9-4539-800C-6AD7F9C2A9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BEEED3A-9127-471F-B641-F5326469118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7ED0C106-610F-4761-8970-A0D01F7E15E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9A9C04BB-0582-41B1-9CC5-C5CD7DA018C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F6DB9E38-7742-464A-AA13-DE1EC1CAE88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28F4BA16-96FB-4852-A0A9-6C04951A957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9C8EE2FF-CB94-4A73-91AD-4F0F35F2FCF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87761E8D-2995-4100-8FBB-60B1FAF5C33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8B7DC539-47B7-47F9-BCAA-CE17BFBB27C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38F99918-7175-4E52-BEEA-8960CE6C14A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5B928D7-C605-4573-BE93-4653D2B85A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9ED6E587-5DE6-43D6-BC60-D7B96AAADF7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F07ECF8-E6DD-4E39-AAC8-97E03B3FC7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F0258797-8222-43C5-8823-50D2FE835AA0}"/>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5EC2D7DA-8011-4E7E-9A13-3A3BB8351BD5}"/>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B2B0BE9D-5047-468B-A334-38C6E1774BA5}"/>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28E196D5-8047-4AAF-A2AD-F85B279121B2}"/>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98FD92F2-099C-4C04-979E-5B1B29421867}"/>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F1F0FFFC-0DB3-471C-AF65-953CEAA3BACD}"/>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B8763435-E8F5-485C-8A0C-7276F7C42A51}"/>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59A5FEC8-B60E-4502-B94C-39449FB9A898}"/>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8E584E2D-9C21-4C8F-903C-F4E0B9394C30}"/>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BCD6FFD7-B3FB-4C70-AEC2-181F70717B9A}"/>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0344BC17-E07C-49C9-A459-49A0055FE950}"/>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BD64C1C-3028-4AFE-9334-37C52F8F5E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E31D728-AED5-437D-8803-5CA6636958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F2306B3-06F8-4CE2-A7EB-61B1458191D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E36E40-5F3C-406D-9587-73F2F58502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7713EE9-4819-461B-BBA0-0E5E96195E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26163</xdr:rowOff>
    </xdr:from>
    <xdr:to>
      <xdr:col>24</xdr:col>
      <xdr:colOff>114300</xdr:colOff>
      <xdr:row>82</xdr:row>
      <xdr:rowOff>127763</xdr:rowOff>
    </xdr:to>
    <xdr:sp macro="" textlink="">
      <xdr:nvSpPr>
        <xdr:cNvPr id="299" name="楕円 298">
          <a:extLst>
            <a:ext uri="{FF2B5EF4-FFF2-40B4-BE49-F238E27FC236}">
              <a16:creationId xmlns:a16="http://schemas.microsoft.com/office/drawing/2014/main" id="{3F442CA0-07DD-41BF-989E-0DB12D199D32}"/>
            </a:ext>
          </a:extLst>
        </xdr:cNvPr>
        <xdr:cNvSpPr/>
      </xdr:nvSpPr>
      <xdr:spPr>
        <a:xfrm>
          <a:off x="45847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4590</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2FFBA642-EEB2-4605-B715-2D7B64748CD6}"/>
            </a:ext>
          </a:extLst>
        </xdr:cNvPr>
        <xdr:cNvSpPr txBox="1"/>
      </xdr:nvSpPr>
      <xdr:spPr>
        <a:xfrm>
          <a:off x="4673600"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1015</xdr:rowOff>
    </xdr:from>
    <xdr:to>
      <xdr:col>20</xdr:col>
      <xdr:colOff>38100</xdr:colOff>
      <xdr:row>82</xdr:row>
      <xdr:rowOff>102615</xdr:rowOff>
    </xdr:to>
    <xdr:sp macro="" textlink="">
      <xdr:nvSpPr>
        <xdr:cNvPr id="301" name="楕円 300">
          <a:extLst>
            <a:ext uri="{FF2B5EF4-FFF2-40B4-BE49-F238E27FC236}">
              <a16:creationId xmlns:a16="http://schemas.microsoft.com/office/drawing/2014/main" id="{7AE28066-BA41-4F25-B232-4DFB86242B3E}"/>
            </a:ext>
          </a:extLst>
        </xdr:cNvPr>
        <xdr:cNvSpPr/>
      </xdr:nvSpPr>
      <xdr:spPr>
        <a:xfrm>
          <a:off x="3746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51815</xdr:rowOff>
    </xdr:from>
    <xdr:to>
      <xdr:col>24</xdr:col>
      <xdr:colOff>63500</xdr:colOff>
      <xdr:row>82</xdr:row>
      <xdr:rowOff>76963</xdr:rowOff>
    </xdr:to>
    <xdr:cxnSp macro="">
      <xdr:nvCxnSpPr>
        <xdr:cNvPr id="302" name="直線コネクタ 301">
          <a:extLst>
            <a:ext uri="{FF2B5EF4-FFF2-40B4-BE49-F238E27FC236}">
              <a16:creationId xmlns:a16="http://schemas.microsoft.com/office/drawing/2014/main" id="{ED5281D4-2F04-440F-B7FF-0AFDF641D156}"/>
            </a:ext>
          </a:extLst>
        </xdr:cNvPr>
        <xdr:cNvCxnSpPr/>
      </xdr:nvCxnSpPr>
      <xdr:spPr>
        <a:xfrm>
          <a:off x="3797300" y="14110715"/>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133604</xdr:rowOff>
    </xdr:from>
    <xdr:to>
      <xdr:col>15</xdr:col>
      <xdr:colOff>101600</xdr:colOff>
      <xdr:row>82</xdr:row>
      <xdr:rowOff>63754</xdr:rowOff>
    </xdr:to>
    <xdr:sp macro="" textlink="">
      <xdr:nvSpPr>
        <xdr:cNvPr id="303" name="楕円 302">
          <a:extLst>
            <a:ext uri="{FF2B5EF4-FFF2-40B4-BE49-F238E27FC236}">
              <a16:creationId xmlns:a16="http://schemas.microsoft.com/office/drawing/2014/main" id="{70A90643-D03B-47BC-8759-A53ECDB2305B}"/>
            </a:ext>
          </a:extLst>
        </xdr:cNvPr>
        <xdr:cNvSpPr/>
      </xdr:nvSpPr>
      <xdr:spPr>
        <a:xfrm>
          <a:off x="2857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xdr:rowOff>
    </xdr:from>
    <xdr:to>
      <xdr:col>19</xdr:col>
      <xdr:colOff>177800</xdr:colOff>
      <xdr:row>82</xdr:row>
      <xdr:rowOff>51815</xdr:rowOff>
    </xdr:to>
    <xdr:cxnSp macro="">
      <xdr:nvCxnSpPr>
        <xdr:cNvPr id="304" name="直線コネクタ 303">
          <a:extLst>
            <a:ext uri="{FF2B5EF4-FFF2-40B4-BE49-F238E27FC236}">
              <a16:creationId xmlns:a16="http://schemas.microsoft.com/office/drawing/2014/main" id="{C0439AE4-E942-4E4A-AF30-410470D2B7CF}"/>
            </a:ext>
          </a:extLst>
        </xdr:cNvPr>
        <xdr:cNvCxnSpPr/>
      </xdr:nvCxnSpPr>
      <xdr:spPr>
        <a:xfrm>
          <a:off x="2908300" y="140718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92456</xdr:rowOff>
    </xdr:from>
    <xdr:to>
      <xdr:col>10</xdr:col>
      <xdr:colOff>165100</xdr:colOff>
      <xdr:row>82</xdr:row>
      <xdr:rowOff>22606</xdr:rowOff>
    </xdr:to>
    <xdr:sp macro="" textlink="">
      <xdr:nvSpPr>
        <xdr:cNvPr id="305" name="楕円 304">
          <a:extLst>
            <a:ext uri="{FF2B5EF4-FFF2-40B4-BE49-F238E27FC236}">
              <a16:creationId xmlns:a16="http://schemas.microsoft.com/office/drawing/2014/main" id="{4A8B44B1-892E-48FA-8532-725EA27EB41D}"/>
            </a:ext>
          </a:extLst>
        </xdr:cNvPr>
        <xdr:cNvSpPr/>
      </xdr:nvSpPr>
      <xdr:spPr>
        <a:xfrm>
          <a:off x="1968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143256</xdr:rowOff>
    </xdr:from>
    <xdr:to>
      <xdr:col>15</xdr:col>
      <xdr:colOff>50800</xdr:colOff>
      <xdr:row>82</xdr:row>
      <xdr:rowOff>12954</xdr:rowOff>
    </xdr:to>
    <xdr:cxnSp macro="">
      <xdr:nvCxnSpPr>
        <xdr:cNvPr id="306" name="直線コネクタ 305">
          <a:extLst>
            <a:ext uri="{FF2B5EF4-FFF2-40B4-BE49-F238E27FC236}">
              <a16:creationId xmlns:a16="http://schemas.microsoft.com/office/drawing/2014/main" id="{0971548D-7A85-4BF7-BCFF-1E6A363BF644}"/>
            </a:ext>
          </a:extLst>
        </xdr:cNvPr>
        <xdr:cNvCxnSpPr/>
      </xdr:nvCxnSpPr>
      <xdr:spPr>
        <a:xfrm>
          <a:off x="2019300" y="140307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07" name="楕円 306">
          <a:extLst>
            <a:ext uri="{FF2B5EF4-FFF2-40B4-BE49-F238E27FC236}">
              <a16:creationId xmlns:a16="http://schemas.microsoft.com/office/drawing/2014/main" id="{265024A3-AE1C-43FD-884C-09CE5634141B}"/>
            </a:ext>
          </a:extLst>
        </xdr:cNvPr>
        <xdr:cNvSpPr/>
      </xdr:nvSpPr>
      <xdr:spPr>
        <a:xfrm>
          <a:off x="107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81</xdr:row>
      <xdr:rowOff>143256</xdr:rowOff>
    </xdr:to>
    <xdr:cxnSp macro="">
      <xdr:nvCxnSpPr>
        <xdr:cNvPr id="308" name="直線コネクタ 307">
          <a:extLst>
            <a:ext uri="{FF2B5EF4-FFF2-40B4-BE49-F238E27FC236}">
              <a16:creationId xmlns:a16="http://schemas.microsoft.com/office/drawing/2014/main" id="{4377426B-46B4-4838-8A6C-E965FA63A94E}"/>
            </a:ext>
          </a:extLst>
        </xdr:cNvPr>
        <xdr:cNvCxnSpPr/>
      </xdr:nvCxnSpPr>
      <xdr:spPr>
        <a:xfrm>
          <a:off x="1130300" y="13987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a:extLst>
            <a:ext uri="{FF2B5EF4-FFF2-40B4-BE49-F238E27FC236}">
              <a16:creationId xmlns:a16="http://schemas.microsoft.com/office/drawing/2014/main" id="{DD709411-B1BA-488F-AD93-268D4C094092}"/>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a:extLst>
            <a:ext uri="{FF2B5EF4-FFF2-40B4-BE49-F238E27FC236}">
              <a16:creationId xmlns:a16="http://schemas.microsoft.com/office/drawing/2014/main" id="{82DBBEE4-72C0-4553-89FD-F8108297E6E5}"/>
            </a:ext>
          </a:extLst>
        </xdr:cNvPr>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a:extLst>
            <a:ext uri="{FF2B5EF4-FFF2-40B4-BE49-F238E27FC236}">
              <a16:creationId xmlns:a16="http://schemas.microsoft.com/office/drawing/2014/main" id="{4C973783-F5DB-4EAA-8CD4-BBD6D36C2E4A}"/>
            </a:ext>
          </a:extLst>
        </xdr:cNvPr>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a:extLst>
            <a:ext uri="{FF2B5EF4-FFF2-40B4-BE49-F238E27FC236}">
              <a16:creationId xmlns:a16="http://schemas.microsoft.com/office/drawing/2014/main" id="{6E00B425-6731-4E4B-B8A1-421AE0A44175}"/>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93742</xdr:rowOff>
    </xdr:from>
    <xdr:ext cx="405111" cy="259045"/>
    <xdr:sp macro="" textlink="">
      <xdr:nvSpPr>
        <xdr:cNvPr id="313" name="n_1mainValue【公営住宅】&#10;有形固定資産減価償却率">
          <a:extLst>
            <a:ext uri="{FF2B5EF4-FFF2-40B4-BE49-F238E27FC236}">
              <a16:creationId xmlns:a16="http://schemas.microsoft.com/office/drawing/2014/main" id="{DCC4D1DE-3DF8-42DB-A714-ED12215D4DC0}"/>
            </a:ext>
          </a:extLst>
        </xdr:cNvPr>
        <xdr:cNvSpPr txBox="1"/>
      </xdr:nvSpPr>
      <xdr:spPr>
        <a:xfrm>
          <a:off x="35820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54881</xdr:rowOff>
    </xdr:from>
    <xdr:ext cx="405111" cy="259045"/>
    <xdr:sp macro="" textlink="">
      <xdr:nvSpPr>
        <xdr:cNvPr id="314" name="n_2mainValue【公営住宅】&#10;有形固定資産減価償却率">
          <a:extLst>
            <a:ext uri="{FF2B5EF4-FFF2-40B4-BE49-F238E27FC236}">
              <a16:creationId xmlns:a16="http://schemas.microsoft.com/office/drawing/2014/main" id="{680577BF-7621-4140-9A11-5BD45C9F0D00}"/>
            </a:ext>
          </a:extLst>
        </xdr:cNvPr>
        <xdr:cNvSpPr txBox="1"/>
      </xdr:nvSpPr>
      <xdr:spPr>
        <a:xfrm>
          <a:off x="2705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13733</xdr:rowOff>
    </xdr:from>
    <xdr:ext cx="405111" cy="259045"/>
    <xdr:sp macro="" textlink="">
      <xdr:nvSpPr>
        <xdr:cNvPr id="315" name="n_3mainValue【公営住宅】&#10;有形固定資産減価償却率">
          <a:extLst>
            <a:ext uri="{FF2B5EF4-FFF2-40B4-BE49-F238E27FC236}">
              <a16:creationId xmlns:a16="http://schemas.microsoft.com/office/drawing/2014/main" id="{0F49D990-09CA-48A8-A183-0A8BDAF4E246}"/>
            </a:ext>
          </a:extLst>
        </xdr:cNvPr>
        <xdr:cNvSpPr txBox="1"/>
      </xdr:nvSpPr>
      <xdr:spPr>
        <a:xfrm>
          <a:off x="18167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141749</xdr:rowOff>
    </xdr:from>
    <xdr:ext cx="405111" cy="259045"/>
    <xdr:sp macro="" textlink="">
      <xdr:nvSpPr>
        <xdr:cNvPr id="316" name="n_4mainValue【公営住宅】&#10;有形固定資産減価償却率">
          <a:extLst>
            <a:ext uri="{FF2B5EF4-FFF2-40B4-BE49-F238E27FC236}">
              <a16:creationId xmlns:a16="http://schemas.microsoft.com/office/drawing/2014/main" id="{A64D73EF-528C-4F07-B774-2F0935C59BAD}"/>
            </a:ext>
          </a:extLst>
        </xdr:cNvPr>
        <xdr:cNvSpPr txBox="1"/>
      </xdr:nvSpPr>
      <xdr:spPr>
        <a:xfrm>
          <a:off x="927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E3C55B9-B3F9-41F8-B889-3AFBB5206A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56E6D531-5428-469E-A88A-289C571B21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9DACACCA-F6D6-4E74-AB52-EE2758036A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9C71BCA-347A-4220-8295-6CAC25E634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EA1EE94-7568-4E20-A3B8-E9A4347BB8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A92CE3AE-6669-4822-833C-EDDC155D97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E5E01095-6958-4107-A608-5E8D17D88FF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85DED261-CD22-42EA-BFDF-F89077B109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7A1F02C0-73F2-4CC8-A293-1E4E15537D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9F2AFA8-070D-4B95-9026-4F59AD31C3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528AB655-B6A2-4546-92FB-B077ECB3429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BB40A893-6228-47DE-8BA4-F8F2C847FA4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A9DD3F39-1759-40D8-BE53-B27A1A6D742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B0BEEFFF-C262-4508-A866-704B4295164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915C5B35-0AF3-430B-9A25-EED81A26D25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D71E8469-921E-4B97-AE5F-CE7348F6054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19BEF8E0-49C9-4525-A611-E88F95E8D95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A81FF0E2-5DF5-4C6F-BF5D-C14A4F76190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53DC6A34-47F8-4D4E-9491-349D64D6913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1686245A-7B24-4A17-85CF-4119407386E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519B5051-898D-4D5A-986B-77CA0F869E9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573BF5A8-7EEB-4B28-81E9-EDA245844B3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85A2624-6C7C-417C-9BA1-5CD7ADEC5F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50DFBF5-B89D-4EDD-A8DF-6C60DCDB970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85DF924-6A59-451C-BC42-84EEDA885D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F7A0F905-F329-465E-88F0-005A31EFAE29}"/>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97BEEB28-2D80-4921-91CE-CE2B6558E283}"/>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041954BD-FB9F-400C-97CC-F16928D09E25}"/>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710B60DA-933F-4520-B41B-E2EB0A8D9891}"/>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5412A0A3-A7AB-4146-A7D4-751EFAECDDC7}"/>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47" name="【公営住宅】&#10;一人当たり面積平均値テキスト">
          <a:extLst>
            <a:ext uri="{FF2B5EF4-FFF2-40B4-BE49-F238E27FC236}">
              <a16:creationId xmlns:a16="http://schemas.microsoft.com/office/drawing/2014/main" id="{43DAF8C9-62D1-4EFC-8278-B4F1C4FEC268}"/>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16892CCB-6AB4-4CD8-A4F5-D982FFB53608}"/>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97D5F725-3723-459C-A261-31F522BD53B2}"/>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D8B56389-67DF-4DFF-A50F-06AA851140F8}"/>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46C4B8DB-F856-4174-A5C3-6B61C79619F4}"/>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F01E29D7-1740-4B3D-8709-CEB70302E719}"/>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A1839A1-CFD3-4FC3-A0F3-1874F266B9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C0A5DC9-6633-46C4-BFB5-F2F3F6DD7D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5B90E42-BE00-42EF-95F1-67C16A475D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E39D86A-518D-46F6-8828-42B9A73C4C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FB08C9C-3F0A-48C6-8C75-5A7AF886BC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24856</xdr:rowOff>
    </xdr:from>
    <xdr:to>
      <xdr:col>55</xdr:col>
      <xdr:colOff>50800</xdr:colOff>
      <xdr:row>83</xdr:row>
      <xdr:rowOff>126456</xdr:rowOff>
    </xdr:to>
    <xdr:sp macro="" textlink="">
      <xdr:nvSpPr>
        <xdr:cNvPr id="358" name="楕円 357">
          <a:extLst>
            <a:ext uri="{FF2B5EF4-FFF2-40B4-BE49-F238E27FC236}">
              <a16:creationId xmlns:a16="http://schemas.microsoft.com/office/drawing/2014/main" id="{01EB525A-16AD-45A7-978F-564836BCC7A1}"/>
            </a:ext>
          </a:extLst>
        </xdr:cNvPr>
        <xdr:cNvSpPr/>
      </xdr:nvSpPr>
      <xdr:spPr>
        <a:xfrm>
          <a:off x="10426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47733</xdr:rowOff>
    </xdr:from>
    <xdr:ext cx="469744" cy="259045"/>
    <xdr:sp macro="" textlink="">
      <xdr:nvSpPr>
        <xdr:cNvPr id="359" name="【公営住宅】&#10;一人当たり面積該当値テキスト">
          <a:extLst>
            <a:ext uri="{FF2B5EF4-FFF2-40B4-BE49-F238E27FC236}">
              <a16:creationId xmlns:a16="http://schemas.microsoft.com/office/drawing/2014/main" id="{04DF2190-889C-40C1-B52C-EA203E0EF735}"/>
            </a:ext>
          </a:extLst>
        </xdr:cNvPr>
        <xdr:cNvSpPr txBox="1"/>
      </xdr:nvSpPr>
      <xdr:spPr>
        <a:xfrm>
          <a:off x="10515600" y="141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31387</xdr:rowOff>
    </xdr:from>
    <xdr:to>
      <xdr:col>50</xdr:col>
      <xdr:colOff>165100</xdr:colOff>
      <xdr:row>83</xdr:row>
      <xdr:rowOff>132987</xdr:rowOff>
    </xdr:to>
    <xdr:sp macro="" textlink="">
      <xdr:nvSpPr>
        <xdr:cNvPr id="360" name="楕円 359">
          <a:extLst>
            <a:ext uri="{FF2B5EF4-FFF2-40B4-BE49-F238E27FC236}">
              <a16:creationId xmlns:a16="http://schemas.microsoft.com/office/drawing/2014/main" id="{A3DD1938-F9F2-47EF-B854-944083F8D66E}"/>
            </a:ext>
          </a:extLst>
        </xdr:cNvPr>
        <xdr:cNvSpPr/>
      </xdr:nvSpPr>
      <xdr:spPr>
        <a:xfrm>
          <a:off x="9588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75656</xdr:rowOff>
    </xdr:from>
    <xdr:to>
      <xdr:col>55</xdr:col>
      <xdr:colOff>0</xdr:colOff>
      <xdr:row>83</xdr:row>
      <xdr:rowOff>82187</xdr:rowOff>
    </xdr:to>
    <xdr:cxnSp macro="">
      <xdr:nvCxnSpPr>
        <xdr:cNvPr id="361" name="直線コネクタ 360">
          <a:extLst>
            <a:ext uri="{FF2B5EF4-FFF2-40B4-BE49-F238E27FC236}">
              <a16:creationId xmlns:a16="http://schemas.microsoft.com/office/drawing/2014/main" id="{19F83DC1-5DDB-41E1-908D-14DC730FC7CD}"/>
            </a:ext>
          </a:extLst>
        </xdr:cNvPr>
        <xdr:cNvCxnSpPr/>
      </xdr:nvCxnSpPr>
      <xdr:spPr>
        <a:xfrm flipV="1">
          <a:off x="9639300" y="143060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31387</xdr:rowOff>
    </xdr:from>
    <xdr:to>
      <xdr:col>46</xdr:col>
      <xdr:colOff>38100</xdr:colOff>
      <xdr:row>83</xdr:row>
      <xdr:rowOff>132987</xdr:rowOff>
    </xdr:to>
    <xdr:sp macro="" textlink="">
      <xdr:nvSpPr>
        <xdr:cNvPr id="362" name="楕円 361">
          <a:extLst>
            <a:ext uri="{FF2B5EF4-FFF2-40B4-BE49-F238E27FC236}">
              <a16:creationId xmlns:a16="http://schemas.microsoft.com/office/drawing/2014/main" id="{88CE63D6-D3D1-4118-904C-915257E84ED2}"/>
            </a:ext>
          </a:extLst>
        </xdr:cNvPr>
        <xdr:cNvSpPr/>
      </xdr:nvSpPr>
      <xdr:spPr>
        <a:xfrm>
          <a:off x="8699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82187</xdr:rowOff>
    </xdr:from>
    <xdr:to>
      <xdr:col>50</xdr:col>
      <xdr:colOff>114300</xdr:colOff>
      <xdr:row>83</xdr:row>
      <xdr:rowOff>82187</xdr:rowOff>
    </xdr:to>
    <xdr:cxnSp macro="">
      <xdr:nvCxnSpPr>
        <xdr:cNvPr id="363" name="直線コネクタ 362">
          <a:extLst>
            <a:ext uri="{FF2B5EF4-FFF2-40B4-BE49-F238E27FC236}">
              <a16:creationId xmlns:a16="http://schemas.microsoft.com/office/drawing/2014/main" id="{12DF017A-2051-4D2F-A857-91B9098A4002}"/>
            </a:ext>
          </a:extLst>
        </xdr:cNvPr>
        <xdr:cNvCxnSpPr/>
      </xdr:nvCxnSpPr>
      <xdr:spPr>
        <a:xfrm>
          <a:off x="8750300" y="14312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364" name="楕円 363">
          <a:extLst>
            <a:ext uri="{FF2B5EF4-FFF2-40B4-BE49-F238E27FC236}">
              <a16:creationId xmlns:a16="http://schemas.microsoft.com/office/drawing/2014/main" id="{7665AC83-8A5D-4BD2-8BEB-A71E283A5271}"/>
            </a:ext>
          </a:extLst>
        </xdr:cNvPr>
        <xdr:cNvSpPr/>
      </xdr:nvSpPr>
      <xdr:spPr>
        <a:xfrm>
          <a:off x="781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82187</xdr:rowOff>
    </xdr:from>
    <xdr:to>
      <xdr:col>45</xdr:col>
      <xdr:colOff>177800</xdr:colOff>
      <xdr:row>83</xdr:row>
      <xdr:rowOff>83820</xdr:rowOff>
    </xdr:to>
    <xdr:cxnSp macro="">
      <xdr:nvCxnSpPr>
        <xdr:cNvPr id="365" name="直線コネクタ 364">
          <a:extLst>
            <a:ext uri="{FF2B5EF4-FFF2-40B4-BE49-F238E27FC236}">
              <a16:creationId xmlns:a16="http://schemas.microsoft.com/office/drawing/2014/main" id="{ED4C3D08-1C82-42FF-BDBE-BF9708FE228F}"/>
            </a:ext>
          </a:extLst>
        </xdr:cNvPr>
        <xdr:cNvCxnSpPr/>
      </xdr:nvCxnSpPr>
      <xdr:spPr>
        <a:xfrm flipV="1">
          <a:off x="7861300" y="143125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33020</xdr:rowOff>
    </xdr:from>
    <xdr:to>
      <xdr:col>36</xdr:col>
      <xdr:colOff>165100</xdr:colOff>
      <xdr:row>83</xdr:row>
      <xdr:rowOff>134620</xdr:rowOff>
    </xdr:to>
    <xdr:sp macro="" textlink="">
      <xdr:nvSpPr>
        <xdr:cNvPr id="366" name="楕円 365">
          <a:extLst>
            <a:ext uri="{FF2B5EF4-FFF2-40B4-BE49-F238E27FC236}">
              <a16:creationId xmlns:a16="http://schemas.microsoft.com/office/drawing/2014/main" id="{08894991-5A54-4A13-B2E6-91F2E9E118A7}"/>
            </a:ext>
          </a:extLst>
        </xdr:cNvPr>
        <xdr:cNvSpPr/>
      </xdr:nvSpPr>
      <xdr:spPr>
        <a:xfrm>
          <a:off x="692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83820</xdr:rowOff>
    </xdr:from>
    <xdr:to>
      <xdr:col>41</xdr:col>
      <xdr:colOff>50800</xdr:colOff>
      <xdr:row>83</xdr:row>
      <xdr:rowOff>83820</xdr:rowOff>
    </xdr:to>
    <xdr:cxnSp macro="">
      <xdr:nvCxnSpPr>
        <xdr:cNvPr id="367" name="直線コネクタ 366">
          <a:extLst>
            <a:ext uri="{FF2B5EF4-FFF2-40B4-BE49-F238E27FC236}">
              <a16:creationId xmlns:a16="http://schemas.microsoft.com/office/drawing/2014/main" id="{050472BE-71E8-48A3-8832-C25690E758DB}"/>
            </a:ext>
          </a:extLst>
        </xdr:cNvPr>
        <xdr:cNvCxnSpPr/>
      </xdr:nvCxnSpPr>
      <xdr:spPr>
        <a:xfrm>
          <a:off x="6972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163303</xdr:rowOff>
    </xdr:from>
    <xdr:ext cx="469744" cy="259045"/>
    <xdr:sp macro="" textlink="">
      <xdr:nvSpPr>
        <xdr:cNvPr id="368" name="n_1aveValue【公営住宅】&#10;一人当たり面積">
          <a:extLst>
            <a:ext uri="{FF2B5EF4-FFF2-40B4-BE49-F238E27FC236}">
              <a16:creationId xmlns:a16="http://schemas.microsoft.com/office/drawing/2014/main" id="{62C19D7E-024D-431E-BA67-BC4092A76DC4}"/>
            </a:ext>
          </a:extLst>
        </xdr:cNvPr>
        <xdr:cNvSpPr txBox="1"/>
      </xdr:nvSpPr>
      <xdr:spPr>
        <a:xfrm>
          <a:off x="93917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69" name="n_2aveValue【公営住宅】&#10;一人当たり面積">
          <a:extLst>
            <a:ext uri="{FF2B5EF4-FFF2-40B4-BE49-F238E27FC236}">
              <a16:creationId xmlns:a16="http://schemas.microsoft.com/office/drawing/2014/main" id="{67D921DB-FA69-4DDA-9321-B17067290E9A}"/>
            </a:ext>
          </a:extLst>
        </xdr:cNvPr>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a:extLst>
            <a:ext uri="{FF2B5EF4-FFF2-40B4-BE49-F238E27FC236}">
              <a16:creationId xmlns:a16="http://schemas.microsoft.com/office/drawing/2014/main" id="{858C139C-5928-483E-9648-F56346C444F5}"/>
            </a:ext>
          </a:extLst>
        </xdr:cNvPr>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a:extLst>
            <a:ext uri="{FF2B5EF4-FFF2-40B4-BE49-F238E27FC236}">
              <a16:creationId xmlns:a16="http://schemas.microsoft.com/office/drawing/2014/main" id="{EEE5BC39-E38D-42B9-8F24-F897D5481F58}"/>
            </a:ext>
          </a:extLst>
        </xdr:cNvPr>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149514</xdr:rowOff>
    </xdr:from>
    <xdr:ext cx="469744" cy="259045"/>
    <xdr:sp macro="" textlink="">
      <xdr:nvSpPr>
        <xdr:cNvPr id="372" name="n_1mainValue【公営住宅】&#10;一人当たり面積">
          <a:extLst>
            <a:ext uri="{FF2B5EF4-FFF2-40B4-BE49-F238E27FC236}">
              <a16:creationId xmlns:a16="http://schemas.microsoft.com/office/drawing/2014/main" id="{6AED0DBF-0B0A-4263-95F2-AAB6D707C7D6}"/>
            </a:ext>
          </a:extLst>
        </xdr:cNvPr>
        <xdr:cNvSpPr txBox="1"/>
      </xdr:nvSpPr>
      <xdr:spPr>
        <a:xfrm>
          <a:off x="9391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149514</xdr:rowOff>
    </xdr:from>
    <xdr:ext cx="469744" cy="259045"/>
    <xdr:sp macro="" textlink="">
      <xdr:nvSpPr>
        <xdr:cNvPr id="373" name="n_2mainValue【公営住宅】&#10;一人当たり面積">
          <a:extLst>
            <a:ext uri="{FF2B5EF4-FFF2-40B4-BE49-F238E27FC236}">
              <a16:creationId xmlns:a16="http://schemas.microsoft.com/office/drawing/2014/main" id="{1755205B-4884-4A1A-955B-6AF187617465}"/>
            </a:ext>
          </a:extLst>
        </xdr:cNvPr>
        <xdr:cNvSpPr txBox="1"/>
      </xdr:nvSpPr>
      <xdr:spPr>
        <a:xfrm>
          <a:off x="8515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125747</xdr:rowOff>
    </xdr:from>
    <xdr:ext cx="469744" cy="259045"/>
    <xdr:sp macro="" textlink="">
      <xdr:nvSpPr>
        <xdr:cNvPr id="374" name="n_3mainValue【公営住宅】&#10;一人当たり面積">
          <a:extLst>
            <a:ext uri="{FF2B5EF4-FFF2-40B4-BE49-F238E27FC236}">
              <a16:creationId xmlns:a16="http://schemas.microsoft.com/office/drawing/2014/main" id="{C4B8FDC0-8745-4FA3-B2D2-E90F990B3B7A}"/>
            </a:ext>
          </a:extLst>
        </xdr:cNvPr>
        <xdr:cNvSpPr txBox="1"/>
      </xdr:nvSpPr>
      <xdr:spPr>
        <a:xfrm>
          <a:off x="7626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125747</xdr:rowOff>
    </xdr:from>
    <xdr:ext cx="469744" cy="259045"/>
    <xdr:sp macro="" textlink="">
      <xdr:nvSpPr>
        <xdr:cNvPr id="375" name="n_4mainValue【公営住宅】&#10;一人当たり面積">
          <a:extLst>
            <a:ext uri="{FF2B5EF4-FFF2-40B4-BE49-F238E27FC236}">
              <a16:creationId xmlns:a16="http://schemas.microsoft.com/office/drawing/2014/main" id="{BE309B5B-60C1-4F37-97BC-E6D796873444}"/>
            </a:ext>
          </a:extLst>
        </xdr:cNvPr>
        <xdr:cNvSpPr txBox="1"/>
      </xdr:nvSpPr>
      <xdr:spPr>
        <a:xfrm>
          <a:off x="6737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AB0E3CD-436F-45D4-A318-7DD723769A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A8A76D8-DC24-4E2D-AAA4-176AC09880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987F252-3226-4F8A-BDF0-4472292280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FA1717F6-5894-4A2A-8C39-8EA82E8815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F4F1F15-FE3C-419B-81FD-E92B512C40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7D96642-B8A2-4DA8-B690-A721639128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7DC1FCD5-6016-4AAF-9759-496D005E45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20DE12E-E688-40B0-83E0-841E2D379B2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0050078-6122-47B6-A9C0-6481CF4CDD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F6B04757-DA90-4BAB-A8FF-76BFAA5A70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54EFCF0-6B37-43BA-9629-ACA307FE35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91EF529-E7AE-4157-8FD4-1D47F05AC5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B7ADB8BC-69D3-4E13-9874-713DD47057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13F8F58-3DC4-4080-9D22-7BF43F3690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0DFDFC4-293A-4CB8-BA26-27D6ACD14C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1112F52C-CB09-4771-82BC-D8D982E2FC7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2F65C25-5458-4A18-B282-16DD117974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45625A55-6AAE-4879-844D-BDB0C50992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824C733-5708-460E-AA5D-B0CE4AC6F3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3604C4D-0539-4A69-BBC3-100928765B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B1DA165-AB74-457E-8C01-8FF1845109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6F36A65-002A-4AF9-885B-E5FD8452085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23367FED-D25F-4DB2-90F9-4E39608B04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92015F5-70A4-4806-94CB-A188E56C38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FB730555-95C2-4A62-99E5-C4E5695380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77B1852-3C3F-49B6-BDE3-FEEE089C36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4D16D97-0ECA-43D6-9A99-BBFF7EF884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31B0F7AD-2ACD-400E-9C47-20A488FE6B5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980E2A6A-82DC-40FA-B1B0-8E3946A9126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85E7D2CE-4F09-4452-8E67-6BB8609E6A9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52EEFEAD-381F-47E4-9D2A-F70CD64B51F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410EDF13-658A-4A50-9C71-E45028237062}"/>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2D5C0B58-24EC-469B-9D9A-CCB0711847F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77D14DE-8C57-42AA-A582-27464835195A}"/>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28FA611F-A27F-43ED-99F1-9441DCAC8147}"/>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5511023-71D4-4BBE-88A3-519EBC39C0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750B25F3-BB9F-48EC-A7AF-5764F52F5B4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EE7E9494-9F3E-46C9-AAA1-0375A49BF6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700AA8BF-107F-49DA-92A2-37517B2F99EC}"/>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8726B070-A99C-410A-A391-FB166CA79A42}"/>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FCC913DA-1507-4FD5-8AD1-9B9E48000F34}"/>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9E1C4CF9-CE98-4479-A643-6C9A504D768C}"/>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623FFF51-4109-4106-B259-88D4CFCEC31B}"/>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A6E3538-547D-4727-8AA8-DC80B2E4E2F8}"/>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2BB3950D-81DC-45C3-BE81-BAADA93FB4F5}"/>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65714970-D432-46E6-8986-2D3F0D89BFEB}"/>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92336A1F-3D54-40A2-B0DB-E5C3F9AAE4DC}"/>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4CD11137-3F77-46C1-BC5F-211CABF8DC2E}"/>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89C81B93-AE4E-4C56-AED9-9C06B536258C}"/>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2A4AF73-30C1-49F6-A3BA-CAF36B9B1E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9E807BB-066B-4F30-94CE-44855703DC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4FFD399-DBC2-49CD-8B8E-6267CC4E6D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2DFCF4E-5B1C-4805-A31F-EFFCFADFB1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527870E-C5A5-4ECB-BB45-1A1655AB60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43688</xdr:rowOff>
    </xdr:from>
    <xdr:to>
      <xdr:col>85</xdr:col>
      <xdr:colOff>177800</xdr:colOff>
      <xdr:row>39</xdr:row>
      <xdr:rowOff>145288</xdr:rowOff>
    </xdr:to>
    <xdr:sp macro="" textlink="">
      <xdr:nvSpPr>
        <xdr:cNvPr id="430" name="楕円 429">
          <a:extLst>
            <a:ext uri="{FF2B5EF4-FFF2-40B4-BE49-F238E27FC236}">
              <a16:creationId xmlns:a16="http://schemas.microsoft.com/office/drawing/2014/main" id="{6FED106F-C660-4D87-8B1C-0836022C2364}"/>
            </a:ext>
          </a:extLst>
        </xdr:cNvPr>
        <xdr:cNvSpPr/>
      </xdr:nvSpPr>
      <xdr:spPr>
        <a:xfrm>
          <a:off x="16268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22115</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2EF369D5-7AAE-47D9-84CF-21C036D91A27}"/>
            </a:ext>
          </a:extLst>
        </xdr:cNvPr>
        <xdr:cNvSpPr txBox="1"/>
      </xdr:nvSpPr>
      <xdr:spPr>
        <a:xfrm>
          <a:off x="16357600"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xdr:rowOff>
    </xdr:from>
    <xdr:to>
      <xdr:col>81</xdr:col>
      <xdr:colOff>101600</xdr:colOff>
      <xdr:row>39</xdr:row>
      <xdr:rowOff>110998</xdr:rowOff>
    </xdr:to>
    <xdr:sp macro="" textlink="">
      <xdr:nvSpPr>
        <xdr:cNvPr id="432" name="楕円 431">
          <a:extLst>
            <a:ext uri="{FF2B5EF4-FFF2-40B4-BE49-F238E27FC236}">
              <a16:creationId xmlns:a16="http://schemas.microsoft.com/office/drawing/2014/main" id="{2F1A0B06-BA18-4705-8EBC-7AE23C7D6093}"/>
            </a:ext>
          </a:extLst>
        </xdr:cNvPr>
        <xdr:cNvSpPr/>
      </xdr:nvSpPr>
      <xdr:spPr>
        <a:xfrm>
          <a:off x="1543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60198</xdr:rowOff>
    </xdr:from>
    <xdr:to>
      <xdr:col>85</xdr:col>
      <xdr:colOff>127000</xdr:colOff>
      <xdr:row>39</xdr:row>
      <xdr:rowOff>94488</xdr:rowOff>
    </xdr:to>
    <xdr:cxnSp macro="">
      <xdr:nvCxnSpPr>
        <xdr:cNvPr id="433" name="直線コネクタ 432">
          <a:extLst>
            <a:ext uri="{FF2B5EF4-FFF2-40B4-BE49-F238E27FC236}">
              <a16:creationId xmlns:a16="http://schemas.microsoft.com/office/drawing/2014/main" id="{8A72F35D-6469-435D-89E6-B59CFB3E67E3}"/>
            </a:ext>
          </a:extLst>
        </xdr:cNvPr>
        <xdr:cNvCxnSpPr/>
      </xdr:nvCxnSpPr>
      <xdr:spPr>
        <a:xfrm>
          <a:off x="15481300" y="67467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xdr:rowOff>
    </xdr:from>
    <xdr:to>
      <xdr:col>76</xdr:col>
      <xdr:colOff>165100</xdr:colOff>
      <xdr:row>39</xdr:row>
      <xdr:rowOff>117856</xdr:rowOff>
    </xdr:to>
    <xdr:sp macro="" textlink="">
      <xdr:nvSpPr>
        <xdr:cNvPr id="434" name="楕円 433">
          <a:extLst>
            <a:ext uri="{FF2B5EF4-FFF2-40B4-BE49-F238E27FC236}">
              <a16:creationId xmlns:a16="http://schemas.microsoft.com/office/drawing/2014/main" id="{32BF2F32-1415-48DB-BA12-75651518860B}"/>
            </a:ext>
          </a:extLst>
        </xdr:cNvPr>
        <xdr:cNvSpPr/>
      </xdr:nvSpPr>
      <xdr:spPr>
        <a:xfrm>
          <a:off x="14541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60198</xdr:rowOff>
    </xdr:from>
    <xdr:to>
      <xdr:col>81</xdr:col>
      <xdr:colOff>50800</xdr:colOff>
      <xdr:row>39</xdr:row>
      <xdr:rowOff>67056</xdr:rowOff>
    </xdr:to>
    <xdr:cxnSp macro="">
      <xdr:nvCxnSpPr>
        <xdr:cNvPr id="435" name="直線コネクタ 434">
          <a:extLst>
            <a:ext uri="{FF2B5EF4-FFF2-40B4-BE49-F238E27FC236}">
              <a16:creationId xmlns:a16="http://schemas.microsoft.com/office/drawing/2014/main" id="{27D260C9-2B2F-4199-B7FF-E3DC38775095}"/>
            </a:ext>
          </a:extLst>
        </xdr:cNvPr>
        <xdr:cNvCxnSpPr/>
      </xdr:nvCxnSpPr>
      <xdr:spPr>
        <a:xfrm flipV="1">
          <a:off x="14592300" y="6746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xdr:rowOff>
    </xdr:from>
    <xdr:to>
      <xdr:col>72</xdr:col>
      <xdr:colOff>38100</xdr:colOff>
      <xdr:row>39</xdr:row>
      <xdr:rowOff>117856</xdr:rowOff>
    </xdr:to>
    <xdr:sp macro="" textlink="">
      <xdr:nvSpPr>
        <xdr:cNvPr id="436" name="楕円 435">
          <a:extLst>
            <a:ext uri="{FF2B5EF4-FFF2-40B4-BE49-F238E27FC236}">
              <a16:creationId xmlns:a16="http://schemas.microsoft.com/office/drawing/2014/main" id="{E462FC6A-C4F5-491A-94F3-2813857F0BD1}"/>
            </a:ext>
          </a:extLst>
        </xdr:cNvPr>
        <xdr:cNvSpPr/>
      </xdr:nvSpPr>
      <xdr:spPr>
        <a:xfrm>
          <a:off x="13652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67056</xdr:rowOff>
    </xdr:from>
    <xdr:to>
      <xdr:col>76</xdr:col>
      <xdr:colOff>114300</xdr:colOff>
      <xdr:row>39</xdr:row>
      <xdr:rowOff>67056</xdr:rowOff>
    </xdr:to>
    <xdr:cxnSp macro="">
      <xdr:nvCxnSpPr>
        <xdr:cNvPr id="437" name="直線コネクタ 436">
          <a:extLst>
            <a:ext uri="{FF2B5EF4-FFF2-40B4-BE49-F238E27FC236}">
              <a16:creationId xmlns:a16="http://schemas.microsoft.com/office/drawing/2014/main" id="{4FA5BBDE-16B7-4E5E-88BB-FA9116D2C2BC}"/>
            </a:ext>
          </a:extLst>
        </xdr:cNvPr>
        <xdr:cNvCxnSpPr/>
      </xdr:nvCxnSpPr>
      <xdr:spPr>
        <a:xfrm>
          <a:off x="13703300" y="6753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141986</xdr:rowOff>
    </xdr:from>
    <xdr:to>
      <xdr:col>67</xdr:col>
      <xdr:colOff>101600</xdr:colOff>
      <xdr:row>39</xdr:row>
      <xdr:rowOff>72136</xdr:rowOff>
    </xdr:to>
    <xdr:sp macro="" textlink="">
      <xdr:nvSpPr>
        <xdr:cNvPr id="438" name="楕円 437">
          <a:extLst>
            <a:ext uri="{FF2B5EF4-FFF2-40B4-BE49-F238E27FC236}">
              <a16:creationId xmlns:a16="http://schemas.microsoft.com/office/drawing/2014/main" id="{95BBE079-ECFF-4197-938A-157B0CAA4991}"/>
            </a:ext>
          </a:extLst>
        </xdr:cNvPr>
        <xdr:cNvSpPr/>
      </xdr:nvSpPr>
      <xdr:spPr>
        <a:xfrm>
          <a:off x="12763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21336</xdr:rowOff>
    </xdr:from>
    <xdr:to>
      <xdr:col>71</xdr:col>
      <xdr:colOff>177800</xdr:colOff>
      <xdr:row>39</xdr:row>
      <xdr:rowOff>67056</xdr:rowOff>
    </xdr:to>
    <xdr:cxnSp macro="">
      <xdr:nvCxnSpPr>
        <xdr:cNvPr id="439" name="直線コネクタ 438">
          <a:extLst>
            <a:ext uri="{FF2B5EF4-FFF2-40B4-BE49-F238E27FC236}">
              <a16:creationId xmlns:a16="http://schemas.microsoft.com/office/drawing/2014/main" id="{A0454C7A-B970-4874-BFFA-F4ECDBCFAE8F}"/>
            </a:ext>
          </a:extLst>
        </xdr:cNvPr>
        <xdr:cNvCxnSpPr/>
      </xdr:nvCxnSpPr>
      <xdr:spPr>
        <a:xfrm>
          <a:off x="12814300" y="67078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36E3179-E294-4082-9413-9AC0F9D65EE0}"/>
            </a:ext>
          </a:extLst>
        </xdr:cNvPr>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787D66E6-0FDC-42FD-BCB2-EAC60C02CF67}"/>
            </a:ext>
          </a:extLst>
        </xdr:cNvPr>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C0CC9BDF-47B1-4E4C-A7CD-204666AE2969}"/>
            </a:ext>
          </a:extLst>
        </xdr:cNvPr>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775CCB4-FB4D-4F81-8119-FB76739AB70A}"/>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102125</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BC8E18E2-19B7-430F-B915-C9407D836683}"/>
            </a:ext>
          </a:extLst>
        </xdr:cNvPr>
        <xdr:cNvSpPr txBox="1"/>
      </xdr:nvSpPr>
      <xdr:spPr>
        <a:xfrm>
          <a:off x="152660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108983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2BD3FD5F-F935-468D-B483-3E22DAD3967D}"/>
            </a:ext>
          </a:extLst>
        </xdr:cNvPr>
        <xdr:cNvSpPr txBox="1"/>
      </xdr:nvSpPr>
      <xdr:spPr>
        <a:xfrm>
          <a:off x="14389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108983</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38E302AA-906E-471F-8A46-C2F33620D9D0}"/>
            </a:ext>
          </a:extLst>
        </xdr:cNvPr>
        <xdr:cNvSpPr txBox="1"/>
      </xdr:nvSpPr>
      <xdr:spPr>
        <a:xfrm>
          <a:off x="13500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D84163F-56D8-4B01-A589-D804B17BCD1A}"/>
            </a:ext>
          </a:extLst>
        </xdr:cNvPr>
        <xdr:cNvSpPr txBox="1"/>
      </xdr:nvSpPr>
      <xdr:spPr>
        <a:xfrm>
          <a:off x="12611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2039BBA-626D-4D31-9110-D9812D8D1C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21E6C67D-1B6A-4617-9079-B22CC8118F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A5B38840-751F-47C3-896F-ACE882C2F3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A90BFA5-F232-431E-90D5-AC0AE00A3F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5E4C7189-3DAB-4133-93D2-854B8B7D58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D4FD155C-DABC-4524-843A-B1FD856462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8D8F099C-29AB-4C56-800F-2D3AECC65E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4CE6FC39-39BB-41B8-937B-11A026F10B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2A5AE54E-4C78-45C3-A014-744775D683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304A79F3-60C4-417F-954F-3BAAF07E93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7DD214D4-12E9-4311-8DBD-7BCA644E99D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80D3A2F-4CA6-454E-984F-DDC913FBA90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5E5B75B7-6B59-4FFF-A63D-76C4BA232F4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D00C97B3-4F6E-451C-8A7E-417FC902875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5A5F9FC7-4BDA-4397-AE3C-4C17996255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9637F7C6-2D15-443A-86FE-7E81732197B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CC94C3C5-EB59-4CD2-A862-549992CA42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51A560C-9264-4BE3-8D54-F69027EA093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4FC72C2C-0FC9-474F-A148-F7A9002CDC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632B8F86-638D-4056-B57F-3C0691BF712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30B8F975-7F88-483F-AA80-2346BB06B5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9353C09C-901A-41D9-B847-4E6C8F184A87}"/>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C91F08E-FFC7-4563-9DCD-BD6F85109163}"/>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95D52D49-69D3-4265-9CE3-72F5966C1594}"/>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D7272D9-598E-4810-A16C-DE29BF824B5E}"/>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5E148130-8D2F-4746-89E3-2005E137A41F}"/>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C33B16F1-1B55-40C7-9C13-CD0667DA2CFD}"/>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9131F24D-7813-4E0B-8BF1-894FD5649316}"/>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D5C86C1E-FAE4-4C6B-81AB-76323BA45737}"/>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BB693C74-2395-4B03-B784-15D55005600F}"/>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3E75CA27-48F5-4A98-8DBA-56E0F4A8D9F8}"/>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CF8CD385-93A4-431E-AC4D-BB50B6AC944E}"/>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9D57A21-847B-4CC8-BFAC-5515674475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49D534D-07DB-4FF4-85A1-1EA802A729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5FBF9D3-62B4-4F6C-A127-ADF1E960F1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D23E1B7-0F2C-44CE-8A9A-237FC51952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28440B2-C052-4482-8720-632068CF5F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5" name="楕円 484">
          <a:extLst>
            <a:ext uri="{FF2B5EF4-FFF2-40B4-BE49-F238E27FC236}">
              <a16:creationId xmlns:a16="http://schemas.microsoft.com/office/drawing/2014/main" id="{6EFB8808-CBBF-4AC9-A213-AACB705FDC85}"/>
            </a:ext>
          </a:extLst>
        </xdr:cNvPr>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B0B5D8C5-E42F-4595-A06E-D7687AF6D7E4}"/>
            </a:ext>
          </a:extLst>
        </xdr:cNvPr>
        <xdr:cNvSpPr txBox="1"/>
      </xdr:nvSpPr>
      <xdr:spPr>
        <a:xfrm>
          <a:off x="22199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87" name="楕円 486">
          <a:extLst>
            <a:ext uri="{FF2B5EF4-FFF2-40B4-BE49-F238E27FC236}">
              <a16:creationId xmlns:a16="http://schemas.microsoft.com/office/drawing/2014/main" id="{73E773CC-6D54-4F5F-B5BD-D9FF0BD79E0A}"/>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7620</xdr:rowOff>
    </xdr:to>
    <xdr:cxnSp macro="">
      <xdr:nvCxnSpPr>
        <xdr:cNvPr id="488" name="直線コネクタ 487">
          <a:extLst>
            <a:ext uri="{FF2B5EF4-FFF2-40B4-BE49-F238E27FC236}">
              <a16:creationId xmlns:a16="http://schemas.microsoft.com/office/drawing/2014/main" id="{8D53AF4E-89B7-4D09-B798-9786F9236AB7}"/>
            </a:ext>
          </a:extLst>
        </xdr:cNvPr>
        <xdr:cNvCxnSpPr/>
      </xdr:nvCxnSpPr>
      <xdr:spPr>
        <a:xfrm flipV="1">
          <a:off x="21323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89" name="楕円 488">
          <a:extLst>
            <a:ext uri="{FF2B5EF4-FFF2-40B4-BE49-F238E27FC236}">
              <a16:creationId xmlns:a16="http://schemas.microsoft.com/office/drawing/2014/main" id="{22319BCC-EE46-445A-8A0D-B696C516F572}"/>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90" name="直線コネクタ 489">
          <a:extLst>
            <a:ext uri="{FF2B5EF4-FFF2-40B4-BE49-F238E27FC236}">
              <a16:creationId xmlns:a16="http://schemas.microsoft.com/office/drawing/2014/main" id="{F90AAFAE-D1B4-435F-A975-7913B71B40C0}"/>
            </a:ext>
          </a:extLst>
        </xdr:cNvPr>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1" name="楕円 490">
          <a:extLst>
            <a:ext uri="{FF2B5EF4-FFF2-40B4-BE49-F238E27FC236}">
              <a16:creationId xmlns:a16="http://schemas.microsoft.com/office/drawing/2014/main" id="{D4EC6B3C-783B-4869-977D-92848AC26B01}"/>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492" name="直線コネクタ 491">
          <a:extLst>
            <a:ext uri="{FF2B5EF4-FFF2-40B4-BE49-F238E27FC236}">
              <a16:creationId xmlns:a16="http://schemas.microsoft.com/office/drawing/2014/main" id="{73DE5CD7-800E-45DE-9B7F-7405F0B5844E}"/>
            </a:ext>
          </a:extLst>
        </xdr:cNvPr>
        <xdr:cNvCxnSpPr/>
      </xdr:nvCxnSpPr>
      <xdr:spPr>
        <a:xfrm>
          <a:off x="19545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493" name="楕円 492">
          <a:extLst>
            <a:ext uri="{FF2B5EF4-FFF2-40B4-BE49-F238E27FC236}">
              <a16:creationId xmlns:a16="http://schemas.microsoft.com/office/drawing/2014/main" id="{4996AEEE-0FC3-4035-9D83-74B3E6430C91}"/>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494" name="直線コネクタ 493">
          <a:extLst>
            <a:ext uri="{FF2B5EF4-FFF2-40B4-BE49-F238E27FC236}">
              <a16:creationId xmlns:a16="http://schemas.microsoft.com/office/drawing/2014/main" id="{82BD41D0-7F12-49A3-ABCF-84D86883D545}"/>
            </a:ext>
          </a:extLst>
        </xdr:cNvPr>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330BCD08-F0AF-4345-A174-84E22C96F27A}"/>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225BE9AD-CF90-4C64-9DCE-667D4A1E0D4F}"/>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8D53AB81-3F11-4D4B-BFB8-14A5A75D0576}"/>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E3444E83-B164-4695-89F0-A23AB21B044D}"/>
            </a:ext>
          </a:extLst>
        </xdr:cNvPr>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6F80D1B8-871A-4C5B-8703-400DA1E7282B}"/>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E80DDAAA-B1DE-4B38-971F-50FE6C652D7C}"/>
            </a:ext>
          </a:extLst>
        </xdr:cNvPr>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59CEB803-CE51-40FC-B9EC-0B6C3A8A9C76}"/>
            </a:ext>
          </a:extLst>
        </xdr:cNvPr>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CFB60D4D-DB29-45EC-BA5F-B8F4B330B53A}"/>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2877A489-1477-4D36-ADF9-A879986F5B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22355225-E0EC-4835-9851-FD92C812AF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57431FFC-9C8C-43B4-BD1E-6F32233553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5289DBAD-AB73-451B-BFA2-AF87DE95A8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45A9E9AA-7252-44B1-A306-620F45CB8C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F7F83DE2-C4DE-40A6-A37C-E8642FA6A5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2B26B2E1-5AFE-418D-8446-6289444B28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638E1799-4160-45E5-9AAC-691C88AF6C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E0D412DC-E690-4354-85CB-A16B0CC820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9098E57A-FF01-428C-B6E6-B1C4DA4E59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559777A3-FBDF-45DC-86DA-F4C4C23838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8D25A25F-C82A-4242-B8AD-9C31261AA7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475D4D99-078E-47EC-ACA0-E0834D5CAC5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C8487923-EA44-4B6D-9269-11D0AA0BEF6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9AE3A202-BC5E-4083-9141-1378B119530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E633A5F7-0575-4D28-A726-77857CECEC3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EA86B166-4A81-482F-B285-13FCB8692AD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F98500FE-5C3C-4411-9515-A52AB23FD21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FBD2AC6D-84C5-49C3-8270-578DB2BB4E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8F482595-D208-4F28-983C-FD37C1B36A4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D8111169-6660-431F-992A-3EC46FAA635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EEE375F9-2B89-4901-996C-F6DB359823E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3B08902F-1F84-46DA-A81A-CCBBEDB2CB2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3B0987A3-6409-4DD9-9810-6E8BE13030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C15FB1F6-DBF4-4EF0-8E3F-A5574DC7430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F4227A-B245-4A00-85E2-E86F5A6AD2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22637A11-5C6C-4A5A-BACC-24B1B4BC8FBA}"/>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27FF3037-A5C1-40B8-A089-82BF09099A67}"/>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4DAD5722-707E-4C2E-A94B-2B1025509A58}"/>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20B57ECE-328F-4B6B-B646-F1CDEEB196E4}"/>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EC3C0E85-A076-4DF6-B451-5834E46ECED7}"/>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8986B26D-5DC7-4D17-8B78-54AF59804077}"/>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432768F1-42E7-49DC-9F54-00D3345FF15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DF7D604F-2366-46C6-98A3-40831A8D2826}"/>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F87F8F37-982A-4214-AA12-76B1E39C3BA9}"/>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68AF7A42-CBDD-4AC1-BFEF-09FA48B92D1C}"/>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51F8A30A-43BB-4892-A11E-B9F86BE82163}"/>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19E123A-5F72-4249-BBBE-BBE0D7DFDE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2194775-2F4A-4FA0-8621-90B78725C1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A978E0A-BF14-4D8C-8D05-09740E9FB2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104CDA4-AB1C-4D86-9135-FCBD2187E9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C661250-E192-4104-83AB-5A432FB572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545" name="楕円 544">
          <a:extLst>
            <a:ext uri="{FF2B5EF4-FFF2-40B4-BE49-F238E27FC236}">
              <a16:creationId xmlns:a16="http://schemas.microsoft.com/office/drawing/2014/main" id="{94C524DA-D6B7-4F97-8056-710F7B14A1E0}"/>
            </a:ext>
          </a:extLst>
        </xdr:cNvPr>
        <xdr:cNvSpPr/>
      </xdr:nvSpPr>
      <xdr:spPr>
        <a:xfrm>
          <a:off x="16268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84381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D217F2B5-3D76-43DF-8C9F-B79AFE930672}"/>
            </a:ext>
          </a:extLst>
        </xdr:cNvPr>
        <xdr:cNvSpPr txBox="1"/>
      </xdr:nvSpPr>
      <xdr:spPr>
        <a:xfrm>
          <a:off x="16357600"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547" name="楕円 546">
          <a:extLst>
            <a:ext uri="{FF2B5EF4-FFF2-40B4-BE49-F238E27FC236}">
              <a16:creationId xmlns:a16="http://schemas.microsoft.com/office/drawing/2014/main" id="{AA97A34D-9485-4383-AD34-F396122E36B9}"/>
            </a:ext>
          </a:extLst>
        </xdr:cNvPr>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117566</xdr:rowOff>
    </xdr:from>
    <xdr:to>
      <xdr:col>85</xdr:col>
      <xdr:colOff>127000</xdr:colOff>
      <xdr:row>60</xdr:row>
      <xdr:rowOff>156754</xdr:rowOff>
    </xdr:to>
    <xdr:cxnSp macro="">
      <xdr:nvCxnSpPr>
        <xdr:cNvPr id="548" name="直線コネクタ 547">
          <a:extLst>
            <a:ext uri="{FF2B5EF4-FFF2-40B4-BE49-F238E27FC236}">
              <a16:creationId xmlns:a16="http://schemas.microsoft.com/office/drawing/2014/main" id="{C4D7EFB7-9518-419F-BED1-326BF142692C}"/>
            </a:ext>
          </a:extLst>
        </xdr:cNvPr>
        <xdr:cNvCxnSpPr/>
      </xdr:nvCxnSpPr>
      <xdr:spPr>
        <a:xfrm>
          <a:off x="15481300" y="104045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9" name="楕円 548">
          <a:extLst>
            <a:ext uri="{FF2B5EF4-FFF2-40B4-BE49-F238E27FC236}">
              <a16:creationId xmlns:a16="http://schemas.microsoft.com/office/drawing/2014/main" id="{F3CF4E8D-E82F-4DFD-9EEA-23B404A4FA71}"/>
            </a:ext>
          </a:extLst>
        </xdr:cNvPr>
        <xdr:cNvSpPr/>
      </xdr:nvSpPr>
      <xdr:spPr>
        <a:xfrm>
          <a:off x="14541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58783</xdr:rowOff>
    </xdr:from>
    <xdr:to>
      <xdr:col>81</xdr:col>
      <xdr:colOff>50800</xdr:colOff>
      <xdr:row>60</xdr:row>
      <xdr:rowOff>117566</xdr:rowOff>
    </xdr:to>
    <xdr:cxnSp macro="">
      <xdr:nvCxnSpPr>
        <xdr:cNvPr id="550" name="直線コネクタ 549">
          <a:extLst>
            <a:ext uri="{FF2B5EF4-FFF2-40B4-BE49-F238E27FC236}">
              <a16:creationId xmlns:a16="http://schemas.microsoft.com/office/drawing/2014/main" id="{73C0DD54-1D9D-40AE-8B66-69F966962847}"/>
            </a:ext>
          </a:extLst>
        </xdr:cNvPr>
        <xdr:cNvCxnSpPr/>
      </xdr:nvCxnSpPr>
      <xdr:spPr>
        <a:xfrm>
          <a:off x="14592300" y="103457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1" name="楕円 550">
          <a:extLst>
            <a:ext uri="{FF2B5EF4-FFF2-40B4-BE49-F238E27FC236}">
              <a16:creationId xmlns:a16="http://schemas.microsoft.com/office/drawing/2014/main" id="{18D5DAE4-0634-4564-BC2A-4141F7E33F91}"/>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58783</xdr:rowOff>
    </xdr:to>
    <xdr:cxnSp macro="">
      <xdr:nvCxnSpPr>
        <xdr:cNvPr id="552" name="直線コネクタ 551">
          <a:extLst>
            <a:ext uri="{FF2B5EF4-FFF2-40B4-BE49-F238E27FC236}">
              <a16:creationId xmlns:a16="http://schemas.microsoft.com/office/drawing/2014/main" id="{B6B2A557-BDC1-4281-A8F0-40E0FCDFFA94}"/>
            </a:ext>
          </a:extLst>
        </xdr:cNvPr>
        <xdr:cNvCxnSpPr/>
      </xdr:nvCxnSpPr>
      <xdr:spPr>
        <a:xfrm>
          <a:off x="13703300" y="1030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3" name="楕円 552">
          <a:extLst>
            <a:ext uri="{FF2B5EF4-FFF2-40B4-BE49-F238E27FC236}">
              <a16:creationId xmlns:a16="http://schemas.microsoft.com/office/drawing/2014/main" id="{0BBE89AC-5B0D-4B3D-A3AC-408899CE5C23}"/>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22860</xdr:rowOff>
    </xdr:to>
    <xdr:cxnSp macro="">
      <xdr:nvCxnSpPr>
        <xdr:cNvPr id="554" name="直線コネクタ 553">
          <a:extLst>
            <a:ext uri="{FF2B5EF4-FFF2-40B4-BE49-F238E27FC236}">
              <a16:creationId xmlns:a16="http://schemas.microsoft.com/office/drawing/2014/main" id="{2EC0D947-BB95-4E34-ABA4-2BD5E6752092}"/>
            </a:ext>
          </a:extLst>
        </xdr:cNvPr>
        <xdr:cNvCxnSpPr/>
      </xdr:nvCxnSpPr>
      <xdr:spPr>
        <a:xfrm>
          <a:off x="12814300" y="1030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555" name="n_1aveValue【学校施設】&#10;有形固定資産減価償却率">
          <a:extLst>
            <a:ext uri="{FF2B5EF4-FFF2-40B4-BE49-F238E27FC236}">
              <a16:creationId xmlns:a16="http://schemas.microsoft.com/office/drawing/2014/main" id="{3C5DC71E-105D-43EC-8146-48C1B12F81EF}"/>
            </a:ext>
          </a:extLst>
        </xdr:cNvPr>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556" name="n_2aveValue【学校施設】&#10;有形固定資産減価償却率">
          <a:extLst>
            <a:ext uri="{FF2B5EF4-FFF2-40B4-BE49-F238E27FC236}">
              <a16:creationId xmlns:a16="http://schemas.microsoft.com/office/drawing/2014/main" id="{ED6948F6-52DA-4FCC-BE6E-AFFF9A0F9ABB}"/>
            </a:ext>
          </a:extLst>
        </xdr:cNvPr>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57" name="n_3aveValue【学校施設】&#10;有形固定資産減価償却率">
          <a:extLst>
            <a:ext uri="{FF2B5EF4-FFF2-40B4-BE49-F238E27FC236}">
              <a16:creationId xmlns:a16="http://schemas.microsoft.com/office/drawing/2014/main" id="{DEFEBEB4-4561-467E-85C9-0B9821A3F578}"/>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58" name="n_4aveValue【学校施設】&#10;有形固定資産減価償却率">
          <a:extLst>
            <a:ext uri="{FF2B5EF4-FFF2-40B4-BE49-F238E27FC236}">
              <a16:creationId xmlns:a16="http://schemas.microsoft.com/office/drawing/2014/main" id="{C59AB219-F242-445C-84CA-05EAA30D0BEA}"/>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159493</xdr:rowOff>
    </xdr:from>
    <xdr:ext cx="405111" cy="259045"/>
    <xdr:sp macro="" textlink="">
      <xdr:nvSpPr>
        <xdr:cNvPr id="559" name="n_1mainValue【学校施設】&#10;有形固定資産減価償却率">
          <a:extLst>
            <a:ext uri="{FF2B5EF4-FFF2-40B4-BE49-F238E27FC236}">
              <a16:creationId xmlns:a16="http://schemas.microsoft.com/office/drawing/2014/main" id="{9FB363F6-E7B0-4882-8495-B97948A11D20}"/>
            </a:ext>
          </a:extLst>
        </xdr:cNvPr>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0" name="n_2mainValue【学校施設】&#10;有形固定資産減価償却率">
          <a:extLst>
            <a:ext uri="{FF2B5EF4-FFF2-40B4-BE49-F238E27FC236}">
              <a16:creationId xmlns:a16="http://schemas.microsoft.com/office/drawing/2014/main" id="{1A63356C-641E-4206-8499-1AF1676D5C8E}"/>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1" name="n_3mainValue【学校施設】&#10;有形固定資産減価償却率">
          <a:extLst>
            <a:ext uri="{FF2B5EF4-FFF2-40B4-BE49-F238E27FC236}">
              <a16:creationId xmlns:a16="http://schemas.microsoft.com/office/drawing/2014/main" id="{D924D2BA-CCD4-4CEE-A877-9FCFBCA1CF5A}"/>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2" name="n_4mainValue【学校施設】&#10;有形固定資産減価償却率">
          <a:extLst>
            <a:ext uri="{FF2B5EF4-FFF2-40B4-BE49-F238E27FC236}">
              <a16:creationId xmlns:a16="http://schemas.microsoft.com/office/drawing/2014/main" id="{49470F0B-F29A-47AD-9993-D9B6321F24AA}"/>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97C7F2E-62D7-40D6-A92E-F95A53380A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BB0ED9DA-02A2-4E19-BC4A-3754938BE0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661BA157-541B-4AD3-AD38-5F866661C2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67E61A9C-5119-47DA-951F-953C015AD3F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B809E9F7-DEA5-4968-B9AE-A3AF355AF1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4C9A455-2DD8-4894-B1A2-2E040E1206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A61A3A1B-BF55-412C-8670-F180F01783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51E960C0-448E-49F7-9C5D-3299FE558A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987ED956-777B-4274-9C87-0D75E14615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0A3ED3D-F00E-45D6-A115-58E24AEFB5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C51C641A-EABB-45CB-83D7-630EAAB3C84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7A81EC19-8EBD-44B0-8566-7E7E25211D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7A4D8DFE-D167-47FC-BF3D-5FCE56F42D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659D4F4B-49C7-4A4D-B475-8419F99142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B9E3B110-7A11-4D9C-A2AC-CD90A26DE4F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4C097050-2E1B-436F-8EB4-C406FFE9DC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933408B6-37ED-4853-BA7A-74AC8309A45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A20D3A8F-473E-45B7-94BC-B789E20C443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AD358520-C334-460C-A22A-22F5E563899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D03BE8FA-6497-4DC0-A8A5-23D889B4A34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23B70B2C-101C-4046-86CE-728F8F086F0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AC366335-4EDB-4658-8DF0-F7CE0906315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C223DD92-8537-4F9C-B1DE-12D14644EC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769DD63-6816-40D3-A117-1E8DD11D72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1F5C130D-2DCB-4A2A-8CA1-AF8F230228BA}"/>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B1075C1C-F58B-4292-915F-1E8A2DA2192D}"/>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3C99AFCB-0950-40E3-9483-FD3FDF97199D}"/>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7A37541C-EC42-490F-B5D8-FB2489DC14F5}"/>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29C68FFD-FE4D-440D-BB42-8FB88E04E813}"/>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a:extLst>
            <a:ext uri="{FF2B5EF4-FFF2-40B4-BE49-F238E27FC236}">
              <a16:creationId xmlns:a16="http://schemas.microsoft.com/office/drawing/2014/main" id="{326210EF-8FDD-4B64-874F-52E233FB2508}"/>
            </a:ext>
          </a:extLst>
        </xdr:cNvPr>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13FB681E-21EE-4726-9F75-BA1EBC079781}"/>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77689922-E896-4BA6-9276-5D65F8B41F2D}"/>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8FB545F0-8707-422B-A051-285329990D0C}"/>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ADCE0EAB-76DC-468E-917C-4519A24AC067}"/>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378F57DE-4B3A-4FE6-BDC5-150F6FA894F8}"/>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4EC160A-8982-4125-97F3-9023058131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7125E84-D4B5-42A6-8A3B-07CD73533B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51B2F30-954C-428F-B7E0-B5507AB433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4E5CAB8-FA7F-4698-81A1-F3A1C9CFB4C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FB85F6B-117F-4F15-9535-9973C48F4B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91440</xdr:rowOff>
    </xdr:from>
    <xdr:to>
      <xdr:col>116</xdr:col>
      <xdr:colOff>114300</xdr:colOff>
      <xdr:row>62</xdr:row>
      <xdr:rowOff>21590</xdr:rowOff>
    </xdr:to>
    <xdr:sp macro="" textlink="">
      <xdr:nvSpPr>
        <xdr:cNvPr id="603" name="楕円 602">
          <a:extLst>
            <a:ext uri="{FF2B5EF4-FFF2-40B4-BE49-F238E27FC236}">
              <a16:creationId xmlns:a16="http://schemas.microsoft.com/office/drawing/2014/main" id="{7C1B1937-ACEB-47F5-8671-1D0BC3C250C1}"/>
            </a:ext>
          </a:extLst>
        </xdr:cNvPr>
        <xdr:cNvSpPr/>
      </xdr:nvSpPr>
      <xdr:spPr>
        <a:xfrm>
          <a:off x="221107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69867</xdr:rowOff>
    </xdr:from>
    <xdr:ext cx="469744" cy="259045"/>
    <xdr:sp macro="" textlink="">
      <xdr:nvSpPr>
        <xdr:cNvPr id="604" name="【学校施設】&#10;一人当たり面積該当値テキスト">
          <a:extLst>
            <a:ext uri="{FF2B5EF4-FFF2-40B4-BE49-F238E27FC236}">
              <a16:creationId xmlns:a16="http://schemas.microsoft.com/office/drawing/2014/main" id="{CD92F6B2-33F4-4892-AAD5-B90A65C6E8C6}"/>
            </a:ext>
          </a:extLst>
        </xdr:cNvPr>
        <xdr:cNvSpPr txBox="1"/>
      </xdr:nvSpPr>
      <xdr:spPr>
        <a:xfrm>
          <a:off x="22199600" y="105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605" name="楕円 604">
          <a:extLst>
            <a:ext uri="{FF2B5EF4-FFF2-40B4-BE49-F238E27FC236}">
              <a16:creationId xmlns:a16="http://schemas.microsoft.com/office/drawing/2014/main" id="{F38ACB6A-8C65-47D0-923F-C72B9668933D}"/>
            </a:ext>
          </a:extLst>
        </xdr:cNvPr>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142240</xdr:rowOff>
    </xdr:to>
    <xdr:cxnSp macro="">
      <xdr:nvCxnSpPr>
        <xdr:cNvPr id="606" name="直線コネクタ 605">
          <a:extLst>
            <a:ext uri="{FF2B5EF4-FFF2-40B4-BE49-F238E27FC236}">
              <a16:creationId xmlns:a16="http://schemas.microsoft.com/office/drawing/2014/main" id="{3E72913F-FDEE-4EC0-A2EB-2FBC11A64648}"/>
            </a:ext>
          </a:extLst>
        </xdr:cNvPr>
        <xdr:cNvCxnSpPr/>
      </xdr:nvCxnSpPr>
      <xdr:spPr>
        <a:xfrm>
          <a:off x="21323300" y="1059561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90170</xdr:rowOff>
    </xdr:from>
    <xdr:to>
      <xdr:col>107</xdr:col>
      <xdr:colOff>101600</xdr:colOff>
      <xdr:row>62</xdr:row>
      <xdr:rowOff>20320</xdr:rowOff>
    </xdr:to>
    <xdr:sp macro="" textlink="">
      <xdr:nvSpPr>
        <xdr:cNvPr id="607" name="楕円 606">
          <a:extLst>
            <a:ext uri="{FF2B5EF4-FFF2-40B4-BE49-F238E27FC236}">
              <a16:creationId xmlns:a16="http://schemas.microsoft.com/office/drawing/2014/main" id="{6DF11EAD-6EA6-4F5E-9883-7058DA573A51}"/>
            </a:ext>
          </a:extLst>
        </xdr:cNvPr>
        <xdr:cNvSpPr/>
      </xdr:nvSpPr>
      <xdr:spPr>
        <a:xfrm>
          <a:off x="2038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140970</xdr:rowOff>
    </xdr:to>
    <xdr:cxnSp macro="">
      <xdr:nvCxnSpPr>
        <xdr:cNvPr id="608" name="直線コネクタ 607">
          <a:extLst>
            <a:ext uri="{FF2B5EF4-FFF2-40B4-BE49-F238E27FC236}">
              <a16:creationId xmlns:a16="http://schemas.microsoft.com/office/drawing/2014/main" id="{B7F36357-F7E3-4717-A095-044863F987B9}"/>
            </a:ext>
          </a:extLst>
        </xdr:cNvPr>
        <xdr:cNvCxnSpPr/>
      </xdr:nvCxnSpPr>
      <xdr:spPr>
        <a:xfrm flipV="1">
          <a:off x="20434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91440</xdr:rowOff>
    </xdr:from>
    <xdr:to>
      <xdr:col>102</xdr:col>
      <xdr:colOff>165100</xdr:colOff>
      <xdr:row>62</xdr:row>
      <xdr:rowOff>21590</xdr:rowOff>
    </xdr:to>
    <xdr:sp macro="" textlink="">
      <xdr:nvSpPr>
        <xdr:cNvPr id="609" name="楕円 608">
          <a:extLst>
            <a:ext uri="{FF2B5EF4-FFF2-40B4-BE49-F238E27FC236}">
              <a16:creationId xmlns:a16="http://schemas.microsoft.com/office/drawing/2014/main" id="{CEF062DD-EAEA-4B6D-8A99-95BA7A136E4E}"/>
            </a:ext>
          </a:extLst>
        </xdr:cNvPr>
        <xdr:cNvSpPr/>
      </xdr:nvSpPr>
      <xdr:spPr>
        <a:xfrm>
          <a:off x="194945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140970</xdr:rowOff>
    </xdr:from>
    <xdr:to>
      <xdr:col>107</xdr:col>
      <xdr:colOff>50800</xdr:colOff>
      <xdr:row>61</xdr:row>
      <xdr:rowOff>142240</xdr:rowOff>
    </xdr:to>
    <xdr:cxnSp macro="">
      <xdr:nvCxnSpPr>
        <xdr:cNvPr id="610" name="直線コネクタ 609">
          <a:extLst>
            <a:ext uri="{FF2B5EF4-FFF2-40B4-BE49-F238E27FC236}">
              <a16:creationId xmlns:a16="http://schemas.microsoft.com/office/drawing/2014/main" id="{63DA1424-996C-4DE6-946A-412DFD8CE8D8}"/>
            </a:ext>
          </a:extLst>
        </xdr:cNvPr>
        <xdr:cNvCxnSpPr/>
      </xdr:nvCxnSpPr>
      <xdr:spPr>
        <a:xfrm flipV="1">
          <a:off x="19545300" y="10599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11" name="楕円 610">
          <a:extLst>
            <a:ext uri="{FF2B5EF4-FFF2-40B4-BE49-F238E27FC236}">
              <a16:creationId xmlns:a16="http://schemas.microsoft.com/office/drawing/2014/main" id="{84EB3EF9-E69F-4DCF-9241-28CFB034EE9E}"/>
            </a:ext>
          </a:extLst>
        </xdr:cNvPr>
        <xdr:cNvSpPr/>
      </xdr:nvSpPr>
      <xdr:spPr>
        <a:xfrm>
          <a:off x="18605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142240</xdr:rowOff>
    </xdr:from>
    <xdr:to>
      <xdr:col>102</xdr:col>
      <xdr:colOff>114300</xdr:colOff>
      <xdr:row>62</xdr:row>
      <xdr:rowOff>7620</xdr:rowOff>
    </xdr:to>
    <xdr:cxnSp macro="">
      <xdr:nvCxnSpPr>
        <xdr:cNvPr id="612" name="直線コネクタ 611">
          <a:extLst>
            <a:ext uri="{FF2B5EF4-FFF2-40B4-BE49-F238E27FC236}">
              <a16:creationId xmlns:a16="http://schemas.microsoft.com/office/drawing/2014/main" id="{C1E65834-88C7-4F0B-A157-F4A5493489CE}"/>
            </a:ext>
          </a:extLst>
        </xdr:cNvPr>
        <xdr:cNvCxnSpPr/>
      </xdr:nvCxnSpPr>
      <xdr:spPr>
        <a:xfrm flipV="1">
          <a:off x="18656300" y="106006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a:extLst>
            <a:ext uri="{FF2B5EF4-FFF2-40B4-BE49-F238E27FC236}">
              <a16:creationId xmlns:a16="http://schemas.microsoft.com/office/drawing/2014/main" id="{E3A6025D-C11B-4C78-AD44-68D1049E498C}"/>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4" name="n_2aveValue【学校施設】&#10;一人当たり面積">
          <a:extLst>
            <a:ext uri="{FF2B5EF4-FFF2-40B4-BE49-F238E27FC236}">
              <a16:creationId xmlns:a16="http://schemas.microsoft.com/office/drawing/2014/main" id="{EAC27CE1-FD7D-4586-91DE-43EC1EDA4B2A}"/>
            </a:ext>
          </a:extLst>
        </xdr:cNvPr>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a:extLst>
            <a:ext uri="{FF2B5EF4-FFF2-40B4-BE49-F238E27FC236}">
              <a16:creationId xmlns:a16="http://schemas.microsoft.com/office/drawing/2014/main" id="{2C735AC7-4CF3-4971-B949-85F669853CA1}"/>
            </a:ext>
          </a:extLst>
        </xdr:cNvPr>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a:extLst>
            <a:ext uri="{FF2B5EF4-FFF2-40B4-BE49-F238E27FC236}">
              <a16:creationId xmlns:a16="http://schemas.microsoft.com/office/drawing/2014/main" id="{A4E12B54-D1C8-4FA1-AB15-EAE6B3F4565E}"/>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7637</xdr:rowOff>
    </xdr:from>
    <xdr:ext cx="469744" cy="259045"/>
    <xdr:sp macro="" textlink="">
      <xdr:nvSpPr>
        <xdr:cNvPr id="617" name="n_1mainValue【学校施設】&#10;一人当たり面積">
          <a:extLst>
            <a:ext uri="{FF2B5EF4-FFF2-40B4-BE49-F238E27FC236}">
              <a16:creationId xmlns:a16="http://schemas.microsoft.com/office/drawing/2014/main" id="{DB3E4FCE-0C4F-428F-93D2-1C8865A50D5A}"/>
            </a:ext>
          </a:extLst>
        </xdr:cNvPr>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11447</xdr:rowOff>
    </xdr:from>
    <xdr:ext cx="469744" cy="259045"/>
    <xdr:sp macro="" textlink="">
      <xdr:nvSpPr>
        <xdr:cNvPr id="618" name="n_2mainValue【学校施設】&#10;一人当たり面積">
          <a:extLst>
            <a:ext uri="{FF2B5EF4-FFF2-40B4-BE49-F238E27FC236}">
              <a16:creationId xmlns:a16="http://schemas.microsoft.com/office/drawing/2014/main" id="{68D0D67A-B809-4C0E-A772-FE27D2232CC0}"/>
            </a:ext>
          </a:extLst>
        </xdr:cNvPr>
        <xdr:cNvSpPr txBox="1"/>
      </xdr:nvSpPr>
      <xdr:spPr>
        <a:xfrm>
          <a:off x="20199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12717</xdr:rowOff>
    </xdr:from>
    <xdr:ext cx="469744" cy="259045"/>
    <xdr:sp macro="" textlink="">
      <xdr:nvSpPr>
        <xdr:cNvPr id="619" name="n_3mainValue【学校施設】&#10;一人当たり面積">
          <a:extLst>
            <a:ext uri="{FF2B5EF4-FFF2-40B4-BE49-F238E27FC236}">
              <a16:creationId xmlns:a16="http://schemas.microsoft.com/office/drawing/2014/main" id="{72527F45-0451-449B-818E-AAFF4972793D}"/>
            </a:ext>
          </a:extLst>
        </xdr:cNvPr>
        <xdr:cNvSpPr txBox="1"/>
      </xdr:nvSpPr>
      <xdr:spPr>
        <a:xfrm>
          <a:off x="19310427"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620" name="n_4mainValue【学校施設】&#10;一人当たり面積">
          <a:extLst>
            <a:ext uri="{FF2B5EF4-FFF2-40B4-BE49-F238E27FC236}">
              <a16:creationId xmlns:a16="http://schemas.microsoft.com/office/drawing/2014/main" id="{6803F2FD-4D3C-4437-BC84-F4081E4F1578}"/>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E229A4B2-6AE2-4FD5-B817-0F64E6426E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26A7AB8D-263B-40E6-85CA-7A52B7B048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C194FFA-CE8B-4FA9-B2B5-DB50155570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399BD1D1-2841-4CD2-AEDF-700EB20844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25ECA311-B687-42B2-8CF0-78971ABBF4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AF244318-441F-4036-A8AA-F002091DA4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18F4F928-8876-41B4-AC5D-60C582159C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5882F520-791F-4FE8-80AA-D0C47E0C4C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E5AF5871-01DB-492A-9FDB-8FA26D0C3E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A5D36BAB-73B2-4A7A-BDE3-C2CB79581D7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D929AF0-E869-460F-A68C-D1D17587703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8374B65C-2DB9-4054-9598-81EB9E0DAC2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1F35047B-8B4D-4717-91BC-1B7895B37FB8}"/>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5F4D6900-1DA1-4853-8609-D278479F82B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DE342BAA-3508-4BD8-856C-0A02F62E0BF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60A73F80-4613-429F-BEF1-C466CA47230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82587481-0622-4D88-8C3A-BCD5F389402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6C1AD731-F83A-4F22-83C8-F1D0673EA4F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B1621367-E5BE-47CC-A053-13E00EA49D1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3726EF0F-924B-44FA-95F0-16765D5D73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371CD684-B046-49CD-B2D9-AABF8589F33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D2BCCF35-E6EA-4813-AF1A-7B282934351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a:extLst>
            <a:ext uri="{FF2B5EF4-FFF2-40B4-BE49-F238E27FC236}">
              <a16:creationId xmlns:a16="http://schemas.microsoft.com/office/drawing/2014/main" id="{45ABB74B-8DBB-4DAF-9D46-FDF61C23B5FB}"/>
            </a:ext>
          </a:extLst>
        </xdr:cNvPr>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a:extLst>
            <a:ext uri="{FF2B5EF4-FFF2-40B4-BE49-F238E27FC236}">
              <a16:creationId xmlns:a16="http://schemas.microsoft.com/office/drawing/2014/main" id="{01F88E25-9797-4D44-8B9E-2325DDF23535}"/>
            </a:ext>
          </a:extLst>
        </xdr:cNvPr>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a:extLst>
            <a:ext uri="{FF2B5EF4-FFF2-40B4-BE49-F238E27FC236}">
              <a16:creationId xmlns:a16="http://schemas.microsoft.com/office/drawing/2014/main" id="{BB62FCB0-9FAA-42CB-9BB0-907F76D04D4E}"/>
            </a:ext>
          </a:extLst>
        </xdr:cNvPr>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a:extLst>
            <a:ext uri="{FF2B5EF4-FFF2-40B4-BE49-F238E27FC236}">
              <a16:creationId xmlns:a16="http://schemas.microsoft.com/office/drawing/2014/main" id="{C7C8A102-DB9F-4E48-827C-05DEBA48A064}"/>
            </a:ext>
          </a:extLst>
        </xdr:cNvPr>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a:extLst>
            <a:ext uri="{FF2B5EF4-FFF2-40B4-BE49-F238E27FC236}">
              <a16:creationId xmlns:a16="http://schemas.microsoft.com/office/drawing/2014/main" id="{CC026FE2-9D05-4BD4-B303-96DDF646F2D8}"/>
            </a:ext>
          </a:extLst>
        </xdr:cNvPr>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57166</xdr:rowOff>
    </xdr:from>
    <xdr:ext cx="405111" cy="259045"/>
    <xdr:sp macro="" textlink="">
      <xdr:nvSpPr>
        <xdr:cNvPr id="648" name="【児童館】&#10;有形固定資産減価償却率平均値テキスト">
          <a:extLst>
            <a:ext uri="{FF2B5EF4-FFF2-40B4-BE49-F238E27FC236}">
              <a16:creationId xmlns:a16="http://schemas.microsoft.com/office/drawing/2014/main" id="{4048932F-8061-4B9E-9F32-65CAD296E49C}"/>
            </a:ext>
          </a:extLst>
        </xdr:cNvPr>
        <xdr:cNvSpPr txBox="1"/>
      </xdr:nvSpPr>
      <xdr:spPr>
        <a:xfrm>
          <a:off x="16357600" y="13773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a:extLst>
            <a:ext uri="{FF2B5EF4-FFF2-40B4-BE49-F238E27FC236}">
              <a16:creationId xmlns:a16="http://schemas.microsoft.com/office/drawing/2014/main" id="{656DCE9C-F14C-4BD5-B110-14AA7599060C}"/>
            </a:ext>
          </a:extLst>
        </xdr:cNvPr>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a:extLst>
            <a:ext uri="{FF2B5EF4-FFF2-40B4-BE49-F238E27FC236}">
              <a16:creationId xmlns:a16="http://schemas.microsoft.com/office/drawing/2014/main" id="{8C43D303-B2E8-4712-B116-AADAF8B3E8D2}"/>
            </a:ext>
          </a:extLst>
        </xdr:cNvPr>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a:extLst>
            <a:ext uri="{FF2B5EF4-FFF2-40B4-BE49-F238E27FC236}">
              <a16:creationId xmlns:a16="http://schemas.microsoft.com/office/drawing/2014/main" id="{553DD30D-890A-4AF4-A833-7B6472BB1D01}"/>
            </a:ext>
          </a:extLst>
        </xdr:cNvPr>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a:extLst>
            <a:ext uri="{FF2B5EF4-FFF2-40B4-BE49-F238E27FC236}">
              <a16:creationId xmlns:a16="http://schemas.microsoft.com/office/drawing/2014/main" id="{001A94E1-7CFC-46BA-B2ED-F90A0EC4BD61}"/>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a:extLst>
            <a:ext uri="{FF2B5EF4-FFF2-40B4-BE49-F238E27FC236}">
              <a16:creationId xmlns:a16="http://schemas.microsoft.com/office/drawing/2014/main" id="{4B3DC40D-6428-466F-B3DE-67F2A9B657E4}"/>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7530B98-3EAB-4E53-8900-F02B346E378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B543738-008D-4858-A5F1-6347611563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171CCE2-CB8B-4092-A1A2-1FC9AF1450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F21271A-C89F-40B3-BEF8-FE4609AFFC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7189F63-6706-4ACF-A38A-69EF975C72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659" name="楕円 658">
          <a:extLst>
            <a:ext uri="{FF2B5EF4-FFF2-40B4-BE49-F238E27FC236}">
              <a16:creationId xmlns:a16="http://schemas.microsoft.com/office/drawing/2014/main" id="{9CBA3A16-B259-4769-854B-36CACAFD5532}"/>
            </a:ext>
          </a:extLst>
        </xdr:cNvPr>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660" name="【児童館】&#10;有形固定資産減価償却率該当値テキスト">
          <a:extLst>
            <a:ext uri="{FF2B5EF4-FFF2-40B4-BE49-F238E27FC236}">
              <a16:creationId xmlns:a16="http://schemas.microsoft.com/office/drawing/2014/main" id="{6A451751-6EF9-4C6B-B32F-2B129AF0E123}"/>
            </a:ext>
          </a:extLst>
        </xdr:cNvPr>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xdr:rowOff>
    </xdr:from>
    <xdr:to>
      <xdr:col>81</xdr:col>
      <xdr:colOff>101600</xdr:colOff>
      <xdr:row>79</xdr:row>
      <xdr:rowOff>104902</xdr:rowOff>
    </xdr:to>
    <xdr:sp macro="" textlink="">
      <xdr:nvSpPr>
        <xdr:cNvPr id="661" name="楕円 660">
          <a:extLst>
            <a:ext uri="{FF2B5EF4-FFF2-40B4-BE49-F238E27FC236}">
              <a16:creationId xmlns:a16="http://schemas.microsoft.com/office/drawing/2014/main" id="{78A89526-89C6-4809-AFE5-FC3006389C8C}"/>
            </a:ext>
          </a:extLst>
        </xdr:cNvPr>
        <xdr:cNvSpPr/>
      </xdr:nvSpPr>
      <xdr:spPr>
        <a:xfrm>
          <a:off x="15430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54102</xdr:rowOff>
    </xdr:from>
    <xdr:to>
      <xdr:col>85</xdr:col>
      <xdr:colOff>127000</xdr:colOff>
      <xdr:row>79</xdr:row>
      <xdr:rowOff>118111</xdr:rowOff>
    </xdr:to>
    <xdr:cxnSp macro="">
      <xdr:nvCxnSpPr>
        <xdr:cNvPr id="662" name="直線コネクタ 661">
          <a:extLst>
            <a:ext uri="{FF2B5EF4-FFF2-40B4-BE49-F238E27FC236}">
              <a16:creationId xmlns:a16="http://schemas.microsoft.com/office/drawing/2014/main" id="{0B77A5C1-62EC-43FE-B7BF-0B7672A50727}"/>
            </a:ext>
          </a:extLst>
        </xdr:cNvPr>
        <xdr:cNvCxnSpPr/>
      </xdr:nvCxnSpPr>
      <xdr:spPr>
        <a:xfrm>
          <a:off x="15481300" y="135986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122174</xdr:rowOff>
    </xdr:from>
    <xdr:to>
      <xdr:col>76</xdr:col>
      <xdr:colOff>165100</xdr:colOff>
      <xdr:row>79</xdr:row>
      <xdr:rowOff>52324</xdr:rowOff>
    </xdr:to>
    <xdr:sp macro="" textlink="">
      <xdr:nvSpPr>
        <xdr:cNvPr id="663" name="楕円 662">
          <a:extLst>
            <a:ext uri="{FF2B5EF4-FFF2-40B4-BE49-F238E27FC236}">
              <a16:creationId xmlns:a16="http://schemas.microsoft.com/office/drawing/2014/main" id="{703CAC80-470D-4972-B53E-107D099CD33C}"/>
            </a:ext>
          </a:extLst>
        </xdr:cNvPr>
        <xdr:cNvSpPr/>
      </xdr:nvSpPr>
      <xdr:spPr>
        <a:xfrm>
          <a:off x="14541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xdr:rowOff>
    </xdr:from>
    <xdr:to>
      <xdr:col>81</xdr:col>
      <xdr:colOff>50800</xdr:colOff>
      <xdr:row>79</xdr:row>
      <xdr:rowOff>54102</xdr:rowOff>
    </xdr:to>
    <xdr:cxnSp macro="">
      <xdr:nvCxnSpPr>
        <xdr:cNvPr id="664" name="直線コネクタ 663">
          <a:extLst>
            <a:ext uri="{FF2B5EF4-FFF2-40B4-BE49-F238E27FC236}">
              <a16:creationId xmlns:a16="http://schemas.microsoft.com/office/drawing/2014/main" id="{A120C4A2-DBF8-4C15-916C-88C18C123990}"/>
            </a:ext>
          </a:extLst>
        </xdr:cNvPr>
        <xdr:cNvCxnSpPr/>
      </xdr:nvCxnSpPr>
      <xdr:spPr>
        <a:xfrm>
          <a:off x="14592300" y="135460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60452</xdr:rowOff>
    </xdr:from>
    <xdr:to>
      <xdr:col>72</xdr:col>
      <xdr:colOff>38100</xdr:colOff>
      <xdr:row>78</xdr:row>
      <xdr:rowOff>162052</xdr:rowOff>
    </xdr:to>
    <xdr:sp macro="" textlink="">
      <xdr:nvSpPr>
        <xdr:cNvPr id="665" name="楕円 664">
          <a:extLst>
            <a:ext uri="{FF2B5EF4-FFF2-40B4-BE49-F238E27FC236}">
              <a16:creationId xmlns:a16="http://schemas.microsoft.com/office/drawing/2014/main" id="{AA83C9C7-7DEC-4E42-8AED-7E2E2FFA1B02}"/>
            </a:ext>
          </a:extLst>
        </xdr:cNvPr>
        <xdr:cNvSpPr/>
      </xdr:nvSpPr>
      <xdr:spPr>
        <a:xfrm>
          <a:off x="13652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111252</xdr:rowOff>
    </xdr:from>
    <xdr:to>
      <xdr:col>76</xdr:col>
      <xdr:colOff>114300</xdr:colOff>
      <xdr:row>79</xdr:row>
      <xdr:rowOff>1524</xdr:rowOff>
    </xdr:to>
    <xdr:cxnSp macro="">
      <xdr:nvCxnSpPr>
        <xdr:cNvPr id="666" name="直線コネクタ 665">
          <a:extLst>
            <a:ext uri="{FF2B5EF4-FFF2-40B4-BE49-F238E27FC236}">
              <a16:creationId xmlns:a16="http://schemas.microsoft.com/office/drawing/2014/main" id="{F0BB7833-B3F3-491C-9664-8C88CD1B44F4}"/>
            </a:ext>
          </a:extLst>
        </xdr:cNvPr>
        <xdr:cNvCxnSpPr/>
      </xdr:nvCxnSpPr>
      <xdr:spPr>
        <a:xfrm>
          <a:off x="13703300" y="134843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xdr:rowOff>
    </xdr:from>
    <xdr:to>
      <xdr:col>67</xdr:col>
      <xdr:colOff>101600</xdr:colOff>
      <xdr:row>78</xdr:row>
      <xdr:rowOff>104902</xdr:rowOff>
    </xdr:to>
    <xdr:sp macro="" textlink="">
      <xdr:nvSpPr>
        <xdr:cNvPr id="667" name="楕円 666">
          <a:extLst>
            <a:ext uri="{FF2B5EF4-FFF2-40B4-BE49-F238E27FC236}">
              <a16:creationId xmlns:a16="http://schemas.microsoft.com/office/drawing/2014/main" id="{0E75C3A1-F6DA-4985-A86A-18220F975515}"/>
            </a:ext>
          </a:extLst>
        </xdr:cNvPr>
        <xdr:cNvSpPr/>
      </xdr:nvSpPr>
      <xdr:spPr>
        <a:xfrm>
          <a:off x="12763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54102</xdr:rowOff>
    </xdr:from>
    <xdr:to>
      <xdr:col>71</xdr:col>
      <xdr:colOff>177800</xdr:colOff>
      <xdr:row>78</xdr:row>
      <xdr:rowOff>111252</xdr:rowOff>
    </xdr:to>
    <xdr:cxnSp macro="">
      <xdr:nvCxnSpPr>
        <xdr:cNvPr id="668" name="直線コネクタ 667">
          <a:extLst>
            <a:ext uri="{FF2B5EF4-FFF2-40B4-BE49-F238E27FC236}">
              <a16:creationId xmlns:a16="http://schemas.microsoft.com/office/drawing/2014/main" id="{9324D222-860E-4D28-9EC4-DFEE51D34B08}"/>
            </a:ext>
          </a:extLst>
        </xdr:cNvPr>
        <xdr:cNvCxnSpPr/>
      </xdr:nvCxnSpPr>
      <xdr:spPr>
        <a:xfrm>
          <a:off x="12814300" y="134272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105173</xdr:rowOff>
    </xdr:from>
    <xdr:ext cx="405111" cy="259045"/>
    <xdr:sp macro="" textlink="">
      <xdr:nvSpPr>
        <xdr:cNvPr id="669" name="n_1aveValue【児童館】&#10;有形固定資産減価償却率">
          <a:extLst>
            <a:ext uri="{FF2B5EF4-FFF2-40B4-BE49-F238E27FC236}">
              <a16:creationId xmlns:a16="http://schemas.microsoft.com/office/drawing/2014/main" id="{478235C6-5352-44E3-91F3-69B0F1951172}"/>
            </a:ext>
          </a:extLst>
        </xdr:cNvPr>
        <xdr:cNvSpPr txBox="1"/>
      </xdr:nvSpPr>
      <xdr:spPr>
        <a:xfrm>
          <a:off x="15266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102888</xdr:rowOff>
    </xdr:from>
    <xdr:ext cx="405111" cy="259045"/>
    <xdr:sp macro="" textlink="">
      <xdr:nvSpPr>
        <xdr:cNvPr id="670" name="n_2aveValue【児童館】&#10;有形固定資産減価償却率">
          <a:extLst>
            <a:ext uri="{FF2B5EF4-FFF2-40B4-BE49-F238E27FC236}">
              <a16:creationId xmlns:a16="http://schemas.microsoft.com/office/drawing/2014/main" id="{9ED74D19-E5B7-4428-9566-8375BCEC637C}"/>
            </a:ext>
          </a:extLst>
        </xdr:cNvPr>
        <xdr:cNvSpPr txBox="1"/>
      </xdr:nvSpPr>
      <xdr:spPr>
        <a:xfrm>
          <a:off x="14389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73169</xdr:rowOff>
    </xdr:from>
    <xdr:ext cx="405111" cy="259045"/>
    <xdr:sp macro="" textlink="">
      <xdr:nvSpPr>
        <xdr:cNvPr id="671" name="n_3aveValue【児童館】&#10;有形固定資産減価償却率">
          <a:extLst>
            <a:ext uri="{FF2B5EF4-FFF2-40B4-BE49-F238E27FC236}">
              <a16:creationId xmlns:a16="http://schemas.microsoft.com/office/drawing/2014/main" id="{9E54A167-A4C0-4185-9F53-FEB7302A5595}"/>
            </a:ext>
          </a:extLst>
        </xdr:cNvPr>
        <xdr:cNvSpPr txBox="1"/>
      </xdr:nvSpPr>
      <xdr:spPr>
        <a:xfrm>
          <a:off x="13500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2" name="n_4aveValue【児童館】&#10;有形固定資産減価償却率">
          <a:extLst>
            <a:ext uri="{FF2B5EF4-FFF2-40B4-BE49-F238E27FC236}">
              <a16:creationId xmlns:a16="http://schemas.microsoft.com/office/drawing/2014/main" id="{38342B5F-9D76-460B-9222-580BF8E2492F}"/>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121429</xdr:rowOff>
    </xdr:from>
    <xdr:ext cx="405111" cy="259045"/>
    <xdr:sp macro="" textlink="">
      <xdr:nvSpPr>
        <xdr:cNvPr id="673" name="n_1mainValue【児童館】&#10;有形固定資産減価償却率">
          <a:extLst>
            <a:ext uri="{FF2B5EF4-FFF2-40B4-BE49-F238E27FC236}">
              <a16:creationId xmlns:a16="http://schemas.microsoft.com/office/drawing/2014/main" id="{943695F1-B879-40B6-A817-C7484B4C3E88}"/>
            </a:ext>
          </a:extLst>
        </xdr:cNvPr>
        <xdr:cNvSpPr txBox="1"/>
      </xdr:nvSpPr>
      <xdr:spPr>
        <a:xfrm>
          <a:off x="15266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68851</xdr:rowOff>
    </xdr:from>
    <xdr:ext cx="405111" cy="259045"/>
    <xdr:sp macro="" textlink="">
      <xdr:nvSpPr>
        <xdr:cNvPr id="674" name="n_2mainValue【児童館】&#10;有形固定資産減価償却率">
          <a:extLst>
            <a:ext uri="{FF2B5EF4-FFF2-40B4-BE49-F238E27FC236}">
              <a16:creationId xmlns:a16="http://schemas.microsoft.com/office/drawing/2014/main" id="{B3C323F5-9D15-41E1-B80F-CF55A3F1D2D1}"/>
            </a:ext>
          </a:extLst>
        </xdr:cNvPr>
        <xdr:cNvSpPr txBox="1"/>
      </xdr:nvSpPr>
      <xdr:spPr>
        <a:xfrm>
          <a:off x="14389744" y="132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7129</xdr:rowOff>
    </xdr:from>
    <xdr:ext cx="405111" cy="259045"/>
    <xdr:sp macro="" textlink="">
      <xdr:nvSpPr>
        <xdr:cNvPr id="675" name="n_3mainValue【児童館】&#10;有形固定資産減価償却率">
          <a:extLst>
            <a:ext uri="{FF2B5EF4-FFF2-40B4-BE49-F238E27FC236}">
              <a16:creationId xmlns:a16="http://schemas.microsoft.com/office/drawing/2014/main" id="{BCDF8614-1A88-41A6-A8B0-89BF7330DC6A}"/>
            </a:ext>
          </a:extLst>
        </xdr:cNvPr>
        <xdr:cNvSpPr txBox="1"/>
      </xdr:nvSpPr>
      <xdr:spPr>
        <a:xfrm>
          <a:off x="135007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121429</xdr:rowOff>
    </xdr:from>
    <xdr:ext cx="405111" cy="259045"/>
    <xdr:sp macro="" textlink="">
      <xdr:nvSpPr>
        <xdr:cNvPr id="676" name="n_4mainValue【児童館】&#10;有形固定資産減価償却率">
          <a:extLst>
            <a:ext uri="{FF2B5EF4-FFF2-40B4-BE49-F238E27FC236}">
              <a16:creationId xmlns:a16="http://schemas.microsoft.com/office/drawing/2014/main" id="{1301E1AC-73AE-4586-B025-C977DADF5228}"/>
            </a:ext>
          </a:extLst>
        </xdr:cNvPr>
        <xdr:cNvSpPr txBox="1"/>
      </xdr:nvSpPr>
      <xdr:spPr>
        <a:xfrm>
          <a:off x="12611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EE6307F5-4F54-4CFD-A6D6-5206826BE6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E73D19E5-7FD1-4380-A4A5-ADE52E85E3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6D7464F5-557F-47DA-B91C-4332D866AD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E080E58D-F4B6-4E85-A903-464BADC646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6C7A7BD-23C2-4AA2-98BC-B393595DD6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C64E5D0D-DFBF-4C3E-AB4C-209F3583C7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F9862CAD-1C1B-43BC-AEE2-59CA73B349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75F8616D-EE7F-41E6-BCA2-EDEC0D5DE4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49564588-E844-4C95-BF86-BF61644811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C19D67BB-0E7A-4B69-978C-0A4828A92E6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EAFCB311-3520-4033-8446-7643D1F86AB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3585C604-35CC-4A9A-A3E9-984BA247601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DD7EE6D0-4C8F-4DCB-85F7-CC5B02175B2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4E163424-320E-4B06-B0EE-D2FC552570C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973F2111-80C9-4F20-8C6D-4A5AEFB24A4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BD4E25EC-2CEA-4497-978F-488C812369F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8FEC93D5-2CDE-42F9-9422-C92003AC6CD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A448D831-E7CD-4559-A199-CBBAB5AC87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D145D905-6D3B-4256-B27E-C84E3FA0634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12D6C970-92FB-4BF9-84BE-ED6AFF5D728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92DBA271-6F60-407D-A7A6-CA97905BF3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85678E3-CACD-4FBD-B373-1EE26519A9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4669A689-C18F-4D0D-B459-C6083E0B4C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14FAE870-E8D9-47D0-8171-F9D4A7B43391}"/>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B62F249A-92CD-41AF-90C8-80C101C9839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CC9F337D-538A-4CE1-AC1F-6384B049545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a:extLst>
            <a:ext uri="{FF2B5EF4-FFF2-40B4-BE49-F238E27FC236}">
              <a16:creationId xmlns:a16="http://schemas.microsoft.com/office/drawing/2014/main" id="{2DB76DC5-4375-445A-BBBF-038FBC563211}"/>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a:extLst>
            <a:ext uri="{FF2B5EF4-FFF2-40B4-BE49-F238E27FC236}">
              <a16:creationId xmlns:a16="http://schemas.microsoft.com/office/drawing/2014/main" id="{21472DB7-99C8-4FD8-AA25-663E78C48AA3}"/>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5" name="【児童館】&#10;一人当たり面積平均値テキスト">
          <a:extLst>
            <a:ext uri="{FF2B5EF4-FFF2-40B4-BE49-F238E27FC236}">
              <a16:creationId xmlns:a16="http://schemas.microsoft.com/office/drawing/2014/main" id="{83BF00BB-2151-4A08-9346-19F58C92F0FC}"/>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a:extLst>
            <a:ext uri="{FF2B5EF4-FFF2-40B4-BE49-F238E27FC236}">
              <a16:creationId xmlns:a16="http://schemas.microsoft.com/office/drawing/2014/main" id="{9C8B6406-8EE1-48EF-95B6-BFCDB5575CD8}"/>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a:extLst>
            <a:ext uri="{FF2B5EF4-FFF2-40B4-BE49-F238E27FC236}">
              <a16:creationId xmlns:a16="http://schemas.microsoft.com/office/drawing/2014/main" id="{640EAF7D-E1C9-4DE2-B094-86D9DEEFB56F}"/>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18934D5A-3A9E-4089-A8FB-F49F563376AB}"/>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a:extLst>
            <a:ext uri="{FF2B5EF4-FFF2-40B4-BE49-F238E27FC236}">
              <a16:creationId xmlns:a16="http://schemas.microsoft.com/office/drawing/2014/main" id="{5CD85A12-4E33-4462-B224-58A1058FFEF3}"/>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a:extLst>
            <a:ext uri="{FF2B5EF4-FFF2-40B4-BE49-F238E27FC236}">
              <a16:creationId xmlns:a16="http://schemas.microsoft.com/office/drawing/2014/main" id="{99DF904E-794C-445F-BEBF-7CD968F721AD}"/>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2EF8E23-4A61-459A-B355-F7B8E5B081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8C59EB0-1132-41B5-964C-976AACBAC2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24FD8DE-3B89-4D50-B9A3-F6C1947E29C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CF6582B-04C5-44BF-8E01-87969B4773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4A60F6A-98F7-4169-AC82-1EEBA39126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6" name="楕円 715">
          <a:extLst>
            <a:ext uri="{FF2B5EF4-FFF2-40B4-BE49-F238E27FC236}">
              <a16:creationId xmlns:a16="http://schemas.microsoft.com/office/drawing/2014/main" id="{DCB9AF85-24AE-4932-8571-514BC84E6E30}"/>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7" name="【児童館】&#10;一人当たり面積該当値テキスト">
          <a:extLst>
            <a:ext uri="{FF2B5EF4-FFF2-40B4-BE49-F238E27FC236}">
              <a16:creationId xmlns:a16="http://schemas.microsoft.com/office/drawing/2014/main" id="{F97EE00F-AC11-4F3D-BAD9-5F632CF5AD68}"/>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18" name="楕円 717">
          <a:extLst>
            <a:ext uri="{FF2B5EF4-FFF2-40B4-BE49-F238E27FC236}">
              <a16:creationId xmlns:a16="http://schemas.microsoft.com/office/drawing/2014/main" id="{75D600BB-D6AD-4B13-A159-AB504A04E96C}"/>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19" name="直線コネクタ 718">
          <a:extLst>
            <a:ext uri="{FF2B5EF4-FFF2-40B4-BE49-F238E27FC236}">
              <a16:creationId xmlns:a16="http://schemas.microsoft.com/office/drawing/2014/main" id="{476BCAA2-7CD3-41E5-B72D-FFF22EBE7D82}"/>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0" name="楕円 719">
          <a:extLst>
            <a:ext uri="{FF2B5EF4-FFF2-40B4-BE49-F238E27FC236}">
              <a16:creationId xmlns:a16="http://schemas.microsoft.com/office/drawing/2014/main" id="{24E0D94A-1927-407C-B625-D58A078277D3}"/>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21" name="直線コネクタ 720">
          <a:extLst>
            <a:ext uri="{FF2B5EF4-FFF2-40B4-BE49-F238E27FC236}">
              <a16:creationId xmlns:a16="http://schemas.microsoft.com/office/drawing/2014/main" id="{46314FFC-9CF0-4C34-9328-06853AB3A64B}"/>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2" name="楕円 721">
          <a:extLst>
            <a:ext uri="{FF2B5EF4-FFF2-40B4-BE49-F238E27FC236}">
              <a16:creationId xmlns:a16="http://schemas.microsoft.com/office/drawing/2014/main" id="{5798976D-007C-4317-BC07-6955B4B4916E}"/>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23" name="直線コネクタ 722">
          <a:extLst>
            <a:ext uri="{FF2B5EF4-FFF2-40B4-BE49-F238E27FC236}">
              <a16:creationId xmlns:a16="http://schemas.microsoft.com/office/drawing/2014/main" id="{C36986DB-82A6-4F58-AFCE-BE8080FDDFC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4" name="楕円 723">
          <a:extLst>
            <a:ext uri="{FF2B5EF4-FFF2-40B4-BE49-F238E27FC236}">
              <a16:creationId xmlns:a16="http://schemas.microsoft.com/office/drawing/2014/main" id="{EECC7047-4417-4E2E-97AE-42274D7017B7}"/>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25" name="直線コネクタ 724">
          <a:extLst>
            <a:ext uri="{FF2B5EF4-FFF2-40B4-BE49-F238E27FC236}">
              <a16:creationId xmlns:a16="http://schemas.microsoft.com/office/drawing/2014/main" id="{D0FA5C62-0D90-425E-8770-BF3A2C7E9AC6}"/>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26" name="n_1aveValue【児童館】&#10;一人当たり面積">
          <a:extLst>
            <a:ext uri="{FF2B5EF4-FFF2-40B4-BE49-F238E27FC236}">
              <a16:creationId xmlns:a16="http://schemas.microsoft.com/office/drawing/2014/main" id="{FC4F11C6-6C0D-4CD3-90DC-4807F3FB1F19}"/>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7" name="n_2aveValue【児童館】&#10;一人当たり面積">
          <a:extLst>
            <a:ext uri="{FF2B5EF4-FFF2-40B4-BE49-F238E27FC236}">
              <a16:creationId xmlns:a16="http://schemas.microsoft.com/office/drawing/2014/main" id="{9B9FE719-E159-4F6E-B2AC-955DD73BD0B8}"/>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aveValue【児童館】&#10;一人当たり面積">
          <a:extLst>
            <a:ext uri="{FF2B5EF4-FFF2-40B4-BE49-F238E27FC236}">
              <a16:creationId xmlns:a16="http://schemas.microsoft.com/office/drawing/2014/main" id="{6496D07C-3844-4324-BDC1-284419ABA3D7}"/>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29" name="n_4aveValue【児童館】&#10;一人当たり面積">
          <a:extLst>
            <a:ext uri="{FF2B5EF4-FFF2-40B4-BE49-F238E27FC236}">
              <a16:creationId xmlns:a16="http://schemas.microsoft.com/office/drawing/2014/main" id="{CA6760C6-81E0-46C7-949C-3C53D5004D5B}"/>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30" name="n_1mainValue【児童館】&#10;一人当たり面積">
          <a:extLst>
            <a:ext uri="{FF2B5EF4-FFF2-40B4-BE49-F238E27FC236}">
              <a16:creationId xmlns:a16="http://schemas.microsoft.com/office/drawing/2014/main" id="{6C3D7BF7-0DB7-43EF-9D26-2D547E21BF9E}"/>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1" name="n_2mainValue【児童館】&#10;一人当たり面積">
          <a:extLst>
            <a:ext uri="{FF2B5EF4-FFF2-40B4-BE49-F238E27FC236}">
              <a16:creationId xmlns:a16="http://schemas.microsoft.com/office/drawing/2014/main" id="{6366E2AD-00FB-4CB3-B591-866FB5D15AA1}"/>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2" name="n_3mainValue【児童館】&#10;一人当たり面積">
          <a:extLst>
            <a:ext uri="{FF2B5EF4-FFF2-40B4-BE49-F238E27FC236}">
              <a16:creationId xmlns:a16="http://schemas.microsoft.com/office/drawing/2014/main" id="{8416D6FA-BB82-4814-9B51-FFA98942FEF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3" name="n_4mainValue【児童館】&#10;一人当たり面積">
          <a:extLst>
            <a:ext uri="{FF2B5EF4-FFF2-40B4-BE49-F238E27FC236}">
              <a16:creationId xmlns:a16="http://schemas.microsoft.com/office/drawing/2014/main" id="{D0F3D359-8B05-4423-A4CF-3654C781002D}"/>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59BAD3A5-80D4-4E46-AABF-14FF6C703C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90EAF12E-C5D7-42DD-B5D9-D234ECB64C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F94DB988-6010-4DAC-8DE7-DB955FAF22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BBC37724-BD38-4174-BA55-292676BCDE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2F13454E-B3FB-41F3-B5B6-1C5E6B340F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CF141FE7-7FAA-4808-96D8-C25B9C26D9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CD0E3AC8-3109-4B1C-B991-BDECD2B1E0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CDBF1A2B-3873-45AA-A9B4-CAF7C22836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B566C171-6277-4F14-81D2-A45A0DD841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B27F0708-0C95-4ED1-8DFD-30F41DC5D0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CB06C5F3-93D3-488B-9C15-C10E818395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D89DB724-8B34-440B-87A3-1B39E8C70F9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a:extLst>
            <a:ext uri="{FF2B5EF4-FFF2-40B4-BE49-F238E27FC236}">
              <a16:creationId xmlns:a16="http://schemas.microsoft.com/office/drawing/2014/main" id="{AE9BAE92-575E-452B-8A22-2081EDBBA0E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BF6E087F-EE5F-4253-9022-79F12F4F68C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DCDC03F9-E94B-4DDD-9DCB-A2D138E8830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59ECFB7B-5A96-45B9-8E3B-B032184E72A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47936DE5-8C8D-4DF7-89A8-4FD071E39E7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4FB58567-6AD4-48DB-8DA9-00CACF6A6DA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C88BEA04-BC78-4AA4-A079-8DAD65B0409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F9EDD274-EB12-4575-9F33-1F48D43026B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F8C62240-7E3B-4658-B349-0268C4A26B7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5089EF3F-090D-4065-9768-5C61C817ED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a:extLst>
            <a:ext uri="{FF2B5EF4-FFF2-40B4-BE49-F238E27FC236}">
              <a16:creationId xmlns:a16="http://schemas.microsoft.com/office/drawing/2014/main" id="{F0EE5F7E-E611-4D01-888C-7E0BEAD4EE63}"/>
            </a:ext>
          </a:extLst>
        </xdr:cNvPr>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a:extLst>
            <a:ext uri="{FF2B5EF4-FFF2-40B4-BE49-F238E27FC236}">
              <a16:creationId xmlns:a16="http://schemas.microsoft.com/office/drawing/2014/main" id="{0D9BC543-AAAE-42FC-85D4-E008A0009D88}"/>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a:extLst>
            <a:ext uri="{FF2B5EF4-FFF2-40B4-BE49-F238E27FC236}">
              <a16:creationId xmlns:a16="http://schemas.microsoft.com/office/drawing/2014/main" id="{194B0B7A-4DE8-48D1-BA27-DE307EAC2AA5}"/>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a:extLst>
            <a:ext uri="{FF2B5EF4-FFF2-40B4-BE49-F238E27FC236}">
              <a16:creationId xmlns:a16="http://schemas.microsoft.com/office/drawing/2014/main" id="{77601794-FA62-4B8A-90F4-3B5769041DDA}"/>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a:extLst>
            <a:ext uri="{FF2B5EF4-FFF2-40B4-BE49-F238E27FC236}">
              <a16:creationId xmlns:a16="http://schemas.microsoft.com/office/drawing/2014/main" id="{C997C8EF-44B1-461D-B375-393FD6A54FD9}"/>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761" name="【公民館】&#10;有形固定資産減価償却率平均値テキスト">
          <a:extLst>
            <a:ext uri="{FF2B5EF4-FFF2-40B4-BE49-F238E27FC236}">
              <a16:creationId xmlns:a16="http://schemas.microsoft.com/office/drawing/2014/main" id="{E1A100DE-DCC6-4013-B67F-E47CBCC5D4DC}"/>
            </a:ext>
          </a:extLst>
        </xdr:cNvPr>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a:extLst>
            <a:ext uri="{FF2B5EF4-FFF2-40B4-BE49-F238E27FC236}">
              <a16:creationId xmlns:a16="http://schemas.microsoft.com/office/drawing/2014/main" id="{237D4E80-AF03-4BB2-9941-49F197D250F7}"/>
            </a:ext>
          </a:extLst>
        </xdr:cNvPr>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a:extLst>
            <a:ext uri="{FF2B5EF4-FFF2-40B4-BE49-F238E27FC236}">
              <a16:creationId xmlns:a16="http://schemas.microsoft.com/office/drawing/2014/main" id="{D123BCE2-73BF-462B-9098-731881B5732E}"/>
            </a:ext>
          </a:extLst>
        </xdr:cNvPr>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a:extLst>
            <a:ext uri="{FF2B5EF4-FFF2-40B4-BE49-F238E27FC236}">
              <a16:creationId xmlns:a16="http://schemas.microsoft.com/office/drawing/2014/main" id="{EF81FA54-4AA8-4AB6-BB36-643C3F3C43AD}"/>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a:extLst>
            <a:ext uri="{FF2B5EF4-FFF2-40B4-BE49-F238E27FC236}">
              <a16:creationId xmlns:a16="http://schemas.microsoft.com/office/drawing/2014/main" id="{355C3E1A-3D14-4A99-905A-22AA091808F3}"/>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AF014631-A4B6-440C-91DC-B24D1E5B9D15}"/>
            </a:ext>
          </a:extLst>
        </xdr:cNvPr>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4C75540-CB0E-4732-8CE1-C5238B7CFC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A37FB29-1AFB-40B9-B043-3CF4211170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79F3DD5-EB32-4375-ACD1-FCB24E5B9F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776EFF0-204B-4F49-8714-DFDB9298CC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1BB5585-C922-42E1-B04E-81DAAB7354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109982</xdr:rowOff>
    </xdr:from>
    <xdr:to>
      <xdr:col>85</xdr:col>
      <xdr:colOff>177800</xdr:colOff>
      <xdr:row>103</xdr:row>
      <xdr:rowOff>40132</xdr:rowOff>
    </xdr:to>
    <xdr:sp macro="" textlink="">
      <xdr:nvSpPr>
        <xdr:cNvPr id="772" name="楕円 771">
          <a:extLst>
            <a:ext uri="{FF2B5EF4-FFF2-40B4-BE49-F238E27FC236}">
              <a16:creationId xmlns:a16="http://schemas.microsoft.com/office/drawing/2014/main" id="{F5449B43-52F2-41D2-827F-71A5314512D9}"/>
            </a:ext>
          </a:extLst>
        </xdr:cNvPr>
        <xdr:cNvSpPr/>
      </xdr:nvSpPr>
      <xdr:spPr>
        <a:xfrm>
          <a:off x="162687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132859</xdr:rowOff>
    </xdr:from>
    <xdr:ext cx="405111" cy="259045"/>
    <xdr:sp macro="" textlink="">
      <xdr:nvSpPr>
        <xdr:cNvPr id="773" name="【公民館】&#10;有形固定資産減価償却率該当値テキスト">
          <a:extLst>
            <a:ext uri="{FF2B5EF4-FFF2-40B4-BE49-F238E27FC236}">
              <a16:creationId xmlns:a16="http://schemas.microsoft.com/office/drawing/2014/main" id="{CDA3012F-0DE8-4A12-80FB-ECB012079E6B}"/>
            </a:ext>
          </a:extLst>
        </xdr:cNvPr>
        <xdr:cNvSpPr txBox="1"/>
      </xdr:nvSpPr>
      <xdr:spPr>
        <a:xfrm>
          <a:off x="16357600" y="1744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64263</xdr:rowOff>
    </xdr:from>
    <xdr:to>
      <xdr:col>81</xdr:col>
      <xdr:colOff>101600</xdr:colOff>
      <xdr:row>102</xdr:row>
      <xdr:rowOff>165863</xdr:rowOff>
    </xdr:to>
    <xdr:sp macro="" textlink="">
      <xdr:nvSpPr>
        <xdr:cNvPr id="774" name="楕円 773">
          <a:extLst>
            <a:ext uri="{FF2B5EF4-FFF2-40B4-BE49-F238E27FC236}">
              <a16:creationId xmlns:a16="http://schemas.microsoft.com/office/drawing/2014/main" id="{DA32D2D2-3969-4510-9482-308B2A8B522A}"/>
            </a:ext>
          </a:extLst>
        </xdr:cNvPr>
        <xdr:cNvSpPr/>
      </xdr:nvSpPr>
      <xdr:spPr>
        <a:xfrm>
          <a:off x="15430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115063</xdr:rowOff>
    </xdr:from>
    <xdr:to>
      <xdr:col>85</xdr:col>
      <xdr:colOff>127000</xdr:colOff>
      <xdr:row>102</xdr:row>
      <xdr:rowOff>160782</xdr:rowOff>
    </xdr:to>
    <xdr:cxnSp macro="">
      <xdr:nvCxnSpPr>
        <xdr:cNvPr id="775" name="直線コネクタ 774">
          <a:extLst>
            <a:ext uri="{FF2B5EF4-FFF2-40B4-BE49-F238E27FC236}">
              <a16:creationId xmlns:a16="http://schemas.microsoft.com/office/drawing/2014/main" id="{90C96CCF-3D33-4D8E-8875-C6D62E937BD7}"/>
            </a:ext>
          </a:extLst>
        </xdr:cNvPr>
        <xdr:cNvCxnSpPr/>
      </xdr:nvCxnSpPr>
      <xdr:spPr>
        <a:xfrm>
          <a:off x="15481300" y="176029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4826</xdr:rowOff>
    </xdr:from>
    <xdr:to>
      <xdr:col>76</xdr:col>
      <xdr:colOff>165100</xdr:colOff>
      <xdr:row>102</xdr:row>
      <xdr:rowOff>106426</xdr:rowOff>
    </xdr:to>
    <xdr:sp macro="" textlink="">
      <xdr:nvSpPr>
        <xdr:cNvPr id="776" name="楕円 775">
          <a:extLst>
            <a:ext uri="{FF2B5EF4-FFF2-40B4-BE49-F238E27FC236}">
              <a16:creationId xmlns:a16="http://schemas.microsoft.com/office/drawing/2014/main" id="{D114E664-8CDE-4794-8B25-F3B0E7F0E88C}"/>
            </a:ext>
          </a:extLst>
        </xdr:cNvPr>
        <xdr:cNvSpPr/>
      </xdr:nvSpPr>
      <xdr:spPr>
        <a:xfrm>
          <a:off x="14541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55626</xdr:rowOff>
    </xdr:from>
    <xdr:to>
      <xdr:col>81</xdr:col>
      <xdr:colOff>50800</xdr:colOff>
      <xdr:row>102</xdr:row>
      <xdr:rowOff>115063</xdr:rowOff>
    </xdr:to>
    <xdr:cxnSp macro="">
      <xdr:nvCxnSpPr>
        <xdr:cNvPr id="777" name="直線コネクタ 776">
          <a:extLst>
            <a:ext uri="{FF2B5EF4-FFF2-40B4-BE49-F238E27FC236}">
              <a16:creationId xmlns:a16="http://schemas.microsoft.com/office/drawing/2014/main" id="{42F188A6-2666-4D86-B9A1-B335264D3D0D}"/>
            </a:ext>
          </a:extLst>
        </xdr:cNvPr>
        <xdr:cNvCxnSpPr/>
      </xdr:nvCxnSpPr>
      <xdr:spPr>
        <a:xfrm>
          <a:off x="14592300" y="1754352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778" name="楕円 777">
          <a:extLst>
            <a:ext uri="{FF2B5EF4-FFF2-40B4-BE49-F238E27FC236}">
              <a16:creationId xmlns:a16="http://schemas.microsoft.com/office/drawing/2014/main" id="{050DB5A3-944D-49D9-8B6E-2790E2394E44}"/>
            </a:ext>
          </a:extLst>
        </xdr:cNvPr>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102</xdr:row>
      <xdr:rowOff>55626</xdr:rowOff>
    </xdr:to>
    <xdr:cxnSp macro="">
      <xdr:nvCxnSpPr>
        <xdr:cNvPr id="779" name="直線コネクタ 778">
          <a:extLst>
            <a:ext uri="{FF2B5EF4-FFF2-40B4-BE49-F238E27FC236}">
              <a16:creationId xmlns:a16="http://schemas.microsoft.com/office/drawing/2014/main" id="{EF3AD076-39AA-4043-8B06-80FE003AFC0F}"/>
            </a:ext>
          </a:extLst>
        </xdr:cNvPr>
        <xdr:cNvCxnSpPr/>
      </xdr:nvCxnSpPr>
      <xdr:spPr>
        <a:xfrm>
          <a:off x="13703300" y="174840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xdr:rowOff>
    </xdr:from>
    <xdr:to>
      <xdr:col>67</xdr:col>
      <xdr:colOff>101600</xdr:colOff>
      <xdr:row>102</xdr:row>
      <xdr:rowOff>106426</xdr:rowOff>
    </xdr:to>
    <xdr:sp macro="" textlink="">
      <xdr:nvSpPr>
        <xdr:cNvPr id="780" name="楕円 779">
          <a:extLst>
            <a:ext uri="{FF2B5EF4-FFF2-40B4-BE49-F238E27FC236}">
              <a16:creationId xmlns:a16="http://schemas.microsoft.com/office/drawing/2014/main" id="{87F9570E-AF8A-4247-8CBE-8C7829609273}"/>
            </a:ext>
          </a:extLst>
        </xdr:cNvPr>
        <xdr:cNvSpPr/>
      </xdr:nvSpPr>
      <xdr:spPr>
        <a:xfrm>
          <a:off x="12763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167639</xdr:rowOff>
    </xdr:from>
    <xdr:to>
      <xdr:col>71</xdr:col>
      <xdr:colOff>177800</xdr:colOff>
      <xdr:row>102</xdr:row>
      <xdr:rowOff>55626</xdr:rowOff>
    </xdr:to>
    <xdr:cxnSp macro="">
      <xdr:nvCxnSpPr>
        <xdr:cNvPr id="781" name="直線コネクタ 780">
          <a:extLst>
            <a:ext uri="{FF2B5EF4-FFF2-40B4-BE49-F238E27FC236}">
              <a16:creationId xmlns:a16="http://schemas.microsoft.com/office/drawing/2014/main" id="{02076724-FFC6-4EDC-AA9A-7D84978DA8BE}"/>
            </a:ext>
          </a:extLst>
        </xdr:cNvPr>
        <xdr:cNvCxnSpPr/>
      </xdr:nvCxnSpPr>
      <xdr:spPr>
        <a:xfrm flipV="1">
          <a:off x="12814300" y="174840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17542</xdr:rowOff>
    </xdr:from>
    <xdr:ext cx="405111" cy="259045"/>
    <xdr:sp macro="" textlink="">
      <xdr:nvSpPr>
        <xdr:cNvPr id="782" name="n_1aveValue【公民館】&#10;有形固定資産減価償却率">
          <a:extLst>
            <a:ext uri="{FF2B5EF4-FFF2-40B4-BE49-F238E27FC236}">
              <a16:creationId xmlns:a16="http://schemas.microsoft.com/office/drawing/2014/main" id="{64B4DD1B-76C4-4F34-AF71-E79FA8FF65A5}"/>
            </a:ext>
          </a:extLst>
        </xdr:cNvPr>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83" name="n_2aveValue【公民館】&#10;有形固定資産減価償却率">
          <a:extLst>
            <a:ext uri="{FF2B5EF4-FFF2-40B4-BE49-F238E27FC236}">
              <a16:creationId xmlns:a16="http://schemas.microsoft.com/office/drawing/2014/main" id="{942FBC89-2518-4669-9AE9-FF8E45567748}"/>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84" name="n_3aveValue【公民館】&#10;有形固定資産減価償却率">
          <a:extLst>
            <a:ext uri="{FF2B5EF4-FFF2-40B4-BE49-F238E27FC236}">
              <a16:creationId xmlns:a16="http://schemas.microsoft.com/office/drawing/2014/main" id="{8CE5F651-1298-4790-A213-3455102AE841}"/>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108983</xdr:rowOff>
    </xdr:from>
    <xdr:ext cx="405111" cy="259045"/>
    <xdr:sp macro="" textlink="">
      <xdr:nvSpPr>
        <xdr:cNvPr id="785" name="n_4aveValue【公民館】&#10;有形固定資産減価償却率">
          <a:extLst>
            <a:ext uri="{FF2B5EF4-FFF2-40B4-BE49-F238E27FC236}">
              <a16:creationId xmlns:a16="http://schemas.microsoft.com/office/drawing/2014/main" id="{6F9F2BFC-EA6E-40B8-B4FB-DD30C35FE5F1}"/>
            </a:ext>
          </a:extLst>
        </xdr:cNvPr>
        <xdr:cNvSpPr txBox="1"/>
      </xdr:nvSpPr>
      <xdr:spPr>
        <a:xfrm>
          <a:off x="12611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10940</xdr:rowOff>
    </xdr:from>
    <xdr:ext cx="405111" cy="259045"/>
    <xdr:sp macro="" textlink="">
      <xdr:nvSpPr>
        <xdr:cNvPr id="786" name="n_1mainValue【公民館】&#10;有形固定資産減価償却率">
          <a:extLst>
            <a:ext uri="{FF2B5EF4-FFF2-40B4-BE49-F238E27FC236}">
              <a16:creationId xmlns:a16="http://schemas.microsoft.com/office/drawing/2014/main" id="{F9F66BE1-A3BB-4A94-AEB3-E0AF1E9F8093}"/>
            </a:ext>
          </a:extLst>
        </xdr:cNvPr>
        <xdr:cNvSpPr txBox="1"/>
      </xdr:nvSpPr>
      <xdr:spPr>
        <a:xfrm>
          <a:off x="15266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122953</xdr:rowOff>
    </xdr:from>
    <xdr:ext cx="405111" cy="259045"/>
    <xdr:sp macro="" textlink="">
      <xdr:nvSpPr>
        <xdr:cNvPr id="787" name="n_2mainValue【公民館】&#10;有形固定資産減価償却率">
          <a:extLst>
            <a:ext uri="{FF2B5EF4-FFF2-40B4-BE49-F238E27FC236}">
              <a16:creationId xmlns:a16="http://schemas.microsoft.com/office/drawing/2014/main" id="{84FCB9BC-E0C1-4366-9C44-AD37FAA1458D}"/>
            </a:ext>
          </a:extLst>
        </xdr:cNvPr>
        <xdr:cNvSpPr txBox="1"/>
      </xdr:nvSpPr>
      <xdr:spPr>
        <a:xfrm>
          <a:off x="143897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788" name="n_3mainValue【公民館】&#10;有形固定資産減価償却率">
          <a:extLst>
            <a:ext uri="{FF2B5EF4-FFF2-40B4-BE49-F238E27FC236}">
              <a16:creationId xmlns:a16="http://schemas.microsoft.com/office/drawing/2014/main" id="{96479959-F69E-421F-A6A0-4DB4E825D8AC}"/>
            </a:ext>
          </a:extLst>
        </xdr:cNvPr>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122953</xdr:rowOff>
    </xdr:from>
    <xdr:ext cx="405111" cy="259045"/>
    <xdr:sp macro="" textlink="">
      <xdr:nvSpPr>
        <xdr:cNvPr id="789" name="n_4mainValue【公民館】&#10;有形固定資産減価償却率">
          <a:extLst>
            <a:ext uri="{FF2B5EF4-FFF2-40B4-BE49-F238E27FC236}">
              <a16:creationId xmlns:a16="http://schemas.microsoft.com/office/drawing/2014/main" id="{23874145-122D-4EE8-AAF9-D40B7084D89C}"/>
            </a:ext>
          </a:extLst>
        </xdr:cNvPr>
        <xdr:cNvSpPr txBox="1"/>
      </xdr:nvSpPr>
      <xdr:spPr>
        <a:xfrm>
          <a:off x="126117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4D5FE557-2FD8-4A69-A193-708A86C8D4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A192C620-ED03-4357-BF9B-80F4F8E37F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C8B77131-3CE0-415C-A4CA-B4B9253A20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76D6B68C-9A01-435F-AB42-0E531AAE93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EC494549-C41C-4C73-929C-BBE22F636F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D9F830CF-ACEB-4887-8853-47DF55D325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9E954CA2-DB09-485D-AB07-5280DC76C5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200667B8-729E-4134-B653-3F8F2EA20E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47A4B6F7-3C9A-4D70-8235-5BB7DDD0EE0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9BB4A55B-941A-4A50-8FAA-E1B82597AB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C20B1FA8-BEE8-475B-9431-DBDD1882A71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3161D710-5B82-45AB-8518-31EB73E6F7C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731C3661-77C6-44E1-9535-C4C650E83E6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40E65CF2-1A58-4281-AE06-92CDA711788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73971FB9-D0EA-4FFE-BF14-5B65C41566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BD7676D1-0BEA-41F9-90C7-95CED8D956C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1500CE44-A185-4A2F-AF49-7088009D97B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1E533067-D86F-4C21-BEF7-40EBF381609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A8C14E93-88FB-401A-9952-1A077D81547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25210457-D724-4CB9-A8F7-007BC4925A3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76412CBE-83A6-4FA6-947D-D6F9DFBB62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C369E065-7745-4509-B49C-7F7719C23D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BE1CC036-B7DB-45B9-B22E-2A03BD8019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a:extLst>
            <a:ext uri="{FF2B5EF4-FFF2-40B4-BE49-F238E27FC236}">
              <a16:creationId xmlns:a16="http://schemas.microsoft.com/office/drawing/2014/main" id="{5F6D7B11-D99E-4F3F-9DC3-DB7F0CEFA034}"/>
            </a:ext>
          </a:extLst>
        </xdr:cNvPr>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a:extLst>
            <a:ext uri="{FF2B5EF4-FFF2-40B4-BE49-F238E27FC236}">
              <a16:creationId xmlns:a16="http://schemas.microsoft.com/office/drawing/2014/main" id="{568CE5F7-9137-4FF2-8F37-4323871DEDAF}"/>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a:extLst>
            <a:ext uri="{FF2B5EF4-FFF2-40B4-BE49-F238E27FC236}">
              <a16:creationId xmlns:a16="http://schemas.microsoft.com/office/drawing/2014/main" id="{7D8353B6-CA9D-4F0A-88B0-5C764F31AF35}"/>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a:extLst>
            <a:ext uri="{FF2B5EF4-FFF2-40B4-BE49-F238E27FC236}">
              <a16:creationId xmlns:a16="http://schemas.microsoft.com/office/drawing/2014/main" id="{F88E6E0A-251C-42E4-A795-EDC0ADC3F1A1}"/>
            </a:ext>
          </a:extLst>
        </xdr:cNvPr>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a:extLst>
            <a:ext uri="{FF2B5EF4-FFF2-40B4-BE49-F238E27FC236}">
              <a16:creationId xmlns:a16="http://schemas.microsoft.com/office/drawing/2014/main" id="{5B3E79D1-9C10-4A60-A527-5F664E95E62C}"/>
            </a:ext>
          </a:extLst>
        </xdr:cNvPr>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818" name="【公民館】&#10;一人当たり面積平均値テキスト">
          <a:extLst>
            <a:ext uri="{FF2B5EF4-FFF2-40B4-BE49-F238E27FC236}">
              <a16:creationId xmlns:a16="http://schemas.microsoft.com/office/drawing/2014/main" id="{528F16F9-3FAB-44CC-93C4-92A1613F246A}"/>
            </a:ext>
          </a:extLst>
        </xdr:cNvPr>
        <xdr:cNvSpPr txBox="1"/>
      </xdr:nvSpPr>
      <xdr:spPr>
        <a:xfrm>
          <a:off x="22199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a:extLst>
            <a:ext uri="{FF2B5EF4-FFF2-40B4-BE49-F238E27FC236}">
              <a16:creationId xmlns:a16="http://schemas.microsoft.com/office/drawing/2014/main" id="{C0E39C3D-0C9B-4CDD-A6B0-3210ECB91635}"/>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a:extLst>
            <a:ext uri="{FF2B5EF4-FFF2-40B4-BE49-F238E27FC236}">
              <a16:creationId xmlns:a16="http://schemas.microsoft.com/office/drawing/2014/main" id="{D0DEF2E3-E62C-494E-B13C-922498046892}"/>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a:extLst>
            <a:ext uri="{FF2B5EF4-FFF2-40B4-BE49-F238E27FC236}">
              <a16:creationId xmlns:a16="http://schemas.microsoft.com/office/drawing/2014/main" id="{A004BA60-C61F-4B55-92A9-164CEE4A1D05}"/>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a:extLst>
            <a:ext uri="{FF2B5EF4-FFF2-40B4-BE49-F238E27FC236}">
              <a16:creationId xmlns:a16="http://schemas.microsoft.com/office/drawing/2014/main" id="{96A443D2-6898-483E-84BD-1ACBC412E6B7}"/>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a:extLst>
            <a:ext uri="{FF2B5EF4-FFF2-40B4-BE49-F238E27FC236}">
              <a16:creationId xmlns:a16="http://schemas.microsoft.com/office/drawing/2014/main" id="{80684823-A4E0-4095-971C-75308FB585F8}"/>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3D88D3F-5E9F-464A-906C-900A657082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38293D6-F83C-4888-913C-FE8DC1E926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FDEFDC03-FCB8-491C-8E97-F55ED24019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AF41297-CE07-4DC5-B2C6-776BBEFF7E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B428678-6801-4D86-B31E-54D8FAFEB1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29" name="楕円 828">
          <a:extLst>
            <a:ext uri="{FF2B5EF4-FFF2-40B4-BE49-F238E27FC236}">
              <a16:creationId xmlns:a16="http://schemas.microsoft.com/office/drawing/2014/main" id="{5E6B184F-B243-471E-8F6C-D99B10590C1E}"/>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830" name="【公民館】&#10;一人当たり面積該当値テキスト">
          <a:extLst>
            <a:ext uri="{FF2B5EF4-FFF2-40B4-BE49-F238E27FC236}">
              <a16:creationId xmlns:a16="http://schemas.microsoft.com/office/drawing/2014/main" id="{D99F895F-7D93-4684-B59A-21FCAAC1CABD}"/>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831" name="楕円 830">
          <a:extLst>
            <a:ext uri="{FF2B5EF4-FFF2-40B4-BE49-F238E27FC236}">
              <a16:creationId xmlns:a16="http://schemas.microsoft.com/office/drawing/2014/main" id="{1C86FA50-C19C-4466-8592-D30612624A18}"/>
            </a:ext>
          </a:extLst>
        </xdr:cNvPr>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106680</xdr:rowOff>
    </xdr:to>
    <xdr:cxnSp macro="">
      <xdr:nvCxnSpPr>
        <xdr:cNvPr id="832" name="直線コネクタ 831">
          <a:extLst>
            <a:ext uri="{FF2B5EF4-FFF2-40B4-BE49-F238E27FC236}">
              <a16:creationId xmlns:a16="http://schemas.microsoft.com/office/drawing/2014/main" id="{A30B9D2C-9AF5-4555-9BC6-ABEA1BF945EC}"/>
            </a:ext>
          </a:extLst>
        </xdr:cNvPr>
        <xdr:cNvCxnSpPr/>
      </xdr:nvCxnSpPr>
      <xdr:spPr>
        <a:xfrm flipV="1">
          <a:off x="21323300" y="18272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33" name="楕円 832">
          <a:extLst>
            <a:ext uri="{FF2B5EF4-FFF2-40B4-BE49-F238E27FC236}">
              <a16:creationId xmlns:a16="http://schemas.microsoft.com/office/drawing/2014/main" id="{02138C25-8012-4C27-B213-121C492701B3}"/>
            </a:ext>
          </a:extLst>
        </xdr:cNvPr>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106680</xdr:rowOff>
    </xdr:to>
    <xdr:cxnSp macro="">
      <xdr:nvCxnSpPr>
        <xdr:cNvPr id="834" name="直線コネクタ 833">
          <a:extLst>
            <a:ext uri="{FF2B5EF4-FFF2-40B4-BE49-F238E27FC236}">
              <a16:creationId xmlns:a16="http://schemas.microsoft.com/office/drawing/2014/main" id="{23A969B1-1003-4805-A5B6-AB6C2F1D6239}"/>
            </a:ext>
          </a:extLst>
        </xdr:cNvPr>
        <xdr:cNvCxnSpPr/>
      </xdr:nvCxnSpPr>
      <xdr:spPr>
        <a:xfrm>
          <a:off x="20434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835" name="楕円 834">
          <a:extLst>
            <a:ext uri="{FF2B5EF4-FFF2-40B4-BE49-F238E27FC236}">
              <a16:creationId xmlns:a16="http://schemas.microsoft.com/office/drawing/2014/main" id="{7B72D194-220E-443E-BD88-6C955E3F5F54}"/>
            </a:ext>
          </a:extLst>
        </xdr:cNvPr>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106680</xdr:rowOff>
    </xdr:to>
    <xdr:cxnSp macro="">
      <xdr:nvCxnSpPr>
        <xdr:cNvPr id="836" name="直線コネクタ 835">
          <a:extLst>
            <a:ext uri="{FF2B5EF4-FFF2-40B4-BE49-F238E27FC236}">
              <a16:creationId xmlns:a16="http://schemas.microsoft.com/office/drawing/2014/main" id="{CFAED13F-0218-4743-9C71-B6233CB912C7}"/>
            </a:ext>
          </a:extLst>
        </xdr:cNvPr>
        <xdr:cNvCxnSpPr/>
      </xdr:nvCxnSpPr>
      <xdr:spPr>
        <a:xfrm>
          <a:off x="19545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837" name="楕円 836">
          <a:extLst>
            <a:ext uri="{FF2B5EF4-FFF2-40B4-BE49-F238E27FC236}">
              <a16:creationId xmlns:a16="http://schemas.microsoft.com/office/drawing/2014/main" id="{84F9A9E9-593D-4373-9D84-B06B059EC182}"/>
            </a:ext>
          </a:extLst>
        </xdr:cNvPr>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137161</xdr:rowOff>
    </xdr:to>
    <xdr:cxnSp macro="">
      <xdr:nvCxnSpPr>
        <xdr:cNvPr id="838" name="直線コネクタ 837">
          <a:extLst>
            <a:ext uri="{FF2B5EF4-FFF2-40B4-BE49-F238E27FC236}">
              <a16:creationId xmlns:a16="http://schemas.microsoft.com/office/drawing/2014/main" id="{9DE9AC97-214F-410D-AF8D-87183ED63A61}"/>
            </a:ext>
          </a:extLst>
        </xdr:cNvPr>
        <xdr:cNvCxnSpPr/>
      </xdr:nvCxnSpPr>
      <xdr:spPr>
        <a:xfrm flipV="1">
          <a:off x="18656300" y="18280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39" name="n_1aveValue【公民館】&#10;一人当たり面積">
          <a:extLst>
            <a:ext uri="{FF2B5EF4-FFF2-40B4-BE49-F238E27FC236}">
              <a16:creationId xmlns:a16="http://schemas.microsoft.com/office/drawing/2014/main" id="{C039662D-1141-4C78-9EC6-63C312CBF38F}"/>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0" name="n_2aveValue【公民館】&#10;一人当たり面積">
          <a:extLst>
            <a:ext uri="{FF2B5EF4-FFF2-40B4-BE49-F238E27FC236}">
              <a16:creationId xmlns:a16="http://schemas.microsoft.com/office/drawing/2014/main" id="{E35F2BE5-8500-40C4-829E-219FB603B89D}"/>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1" name="n_3aveValue【公民館】&#10;一人当たり面積">
          <a:extLst>
            <a:ext uri="{FF2B5EF4-FFF2-40B4-BE49-F238E27FC236}">
              <a16:creationId xmlns:a16="http://schemas.microsoft.com/office/drawing/2014/main" id="{7E92ADCE-CCDC-48FD-A3E3-3E41CA2DC9F0}"/>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2" name="n_4aveValue【公民館】&#10;一人当たり面積">
          <a:extLst>
            <a:ext uri="{FF2B5EF4-FFF2-40B4-BE49-F238E27FC236}">
              <a16:creationId xmlns:a16="http://schemas.microsoft.com/office/drawing/2014/main" id="{FE8C1EA6-2E3E-487B-84AC-E84E288EDE23}"/>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148607</xdr:rowOff>
    </xdr:from>
    <xdr:ext cx="469744" cy="259045"/>
    <xdr:sp macro="" textlink="">
      <xdr:nvSpPr>
        <xdr:cNvPr id="843" name="n_1mainValue【公民館】&#10;一人当たり面積">
          <a:extLst>
            <a:ext uri="{FF2B5EF4-FFF2-40B4-BE49-F238E27FC236}">
              <a16:creationId xmlns:a16="http://schemas.microsoft.com/office/drawing/2014/main" id="{0BD510F4-5BA2-4828-AF58-603396ED6EDD}"/>
            </a:ext>
          </a:extLst>
        </xdr:cNvPr>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44" name="n_2mainValue【公民館】&#10;一人当たり面積">
          <a:extLst>
            <a:ext uri="{FF2B5EF4-FFF2-40B4-BE49-F238E27FC236}">
              <a16:creationId xmlns:a16="http://schemas.microsoft.com/office/drawing/2014/main" id="{EB629EBC-13CC-495D-AC9F-FED4AFD53823}"/>
            </a:ext>
          </a:extLst>
        </xdr:cNvPr>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845" name="n_3mainValue【公民館】&#10;一人当たり面積">
          <a:extLst>
            <a:ext uri="{FF2B5EF4-FFF2-40B4-BE49-F238E27FC236}">
              <a16:creationId xmlns:a16="http://schemas.microsoft.com/office/drawing/2014/main" id="{3826C334-749E-427E-889C-A00AF180E49A}"/>
            </a:ext>
          </a:extLst>
        </xdr:cNvPr>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846" name="n_4mainValue【公民館】&#10;一人当たり面積">
          <a:extLst>
            <a:ext uri="{FF2B5EF4-FFF2-40B4-BE49-F238E27FC236}">
              <a16:creationId xmlns:a16="http://schemas.microsoft.com/office/drawing/2014/main" id="{CF261673-7F79-4DE9-BD32-CB9CE33A28C0}"/>
            </a:ext>
          </a:extLst>
        </xdr:cNvPr>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A9CECD9F-300C-4B7F-A430-026B93C3F3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50901F13-45D6-432A-84CF-341EC0D7A3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4B308A81-5BAB-4624-A132-4F84ACE853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年度と分類ごとに比較すると、インフラ資産の整備の推進により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は有形固定資産減価償却率が改善した。しかしながら、その他については、取得価額より減価償却費が多く、指数は悪化している。また、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を除いて数字の大小はあるが類似団体内平均を上回っている。今後も宝塚市公共施設保有量最適化方針に従い、資産の最適化を目指していく。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3B786D-0929-411B-B18C-1531C25219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A20F44-7B03-48C0-ACC8-86D6BA4A26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A3636C-417B-4316-9C41-303DB46E5D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4C03FF-1540-4F19-8D09-52FDEFDD8F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D30DA4-A2FC-448F-B6FF-55F825AE8F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208E28-8CD1-4487-ADBE-52BA662677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68871F-B4A7-4B69-AFF2-A21B07ED11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4DD68F-9D09-4BCF-A42F-2113759005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25B1CC-305E-4184-A282-67DB016620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3E95F7-4A2D-480B-B346-ABFB19B8DD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232,171
229,162
101.80
93,911,813
91,020,766
2,383,362
48,258,386
71,898,982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0DCC08-CF7D-4B24-9F87-6475C553E0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5603C2-F4BA-4F50-BFC8-E8CFCFD5F1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C807D1-8CD8-424C-89FB-9FD7E9CD25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4932637-E37E-4203-BEA7-EE948888FC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0AB8D6-8A42-4DDE-A5AB-C27D0ACEA0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C7434B-D21D-4C0D-932E-2DBE701452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003873-55EE-4FB0-8D81-7AA25035AD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0E796C-A7AD-44CA-B39E-569664D4AB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4AADBF-C002-48B1-B56C-9933C31902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DFDFC4-A57B-4E84-BF1F-5E7E50DCE3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B788A5-40DF-4304-827B-37E1535D00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38567F-8AC4-4C62-ABDF-9A4957A2A3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7F499A-85E7-47C5-ADF9-CEA4D23498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C3BF4B-3892-4D48-927D-5FCA13697A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470BB4-89B5-47E0-9878-9FB94CDF62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035B65-2EFB-4E40-B8DD-9E89CFEB35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5E8BF6-0CCB-4DD8-9584-9223EEE7E5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43A85B-BC04-4AD8-BF59-8CAC351882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13F976-2164-4DDE-ADA3-1D36BB9007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D3AA41-CE31-4A9B-86F2-1480BAD054A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D005D9-DE72-4A9A-BCAE-BCF1ABC1A3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4BC4E7-8CE7-4016-B862-F1A2F99CDA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D48545-A687-4790-8888-F05C6AF8FC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0C820E-8DF1-48D4-AF1F-033D6CA6C1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F4B9C0-319A-44D3-80C2-6DE3738304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A6F0DD-C14D-409E-9A76-48662C174B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0A04DC-EB07-4C93-9256-50B078FF12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6B5044-40C7-4A3B-A3F6-3B1FBFAD69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102667-9EFF-492B-A8EF-AB971527AB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038A32-69EF-4346-9B11-C7ABED097C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9EBD15-7102-4E5C-A317-5D0201FC1C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E17A33-5B5A-4640-8BC3-ABC53842DE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BE90BD-2EBE-45DE-B6D4-227381C4B8F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D8253CE-D40D-4B65-AF89-E9A0DF3C8CE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6DB4480-488C-4C50-AD3F-A09100C1AD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4B2F808-9458-4EA0-BF5A-87C7E2EBBD0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6DB0D6D-AE9C-4F5C-972D-4975C79218F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CCB531C-B279-45A5-BC03-939602B28D5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0C0EFCE-155E-410E-9607-260F42C428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7D035CF-8348-4A8D-B3E7-71D3A65478F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63E9146-E847-44B4-A740-CFAB49CF81B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06C33B-B37D-456B-80C7-D41E9AECDD8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5277F95-1AC5-4E0F-B19A-AE922BD1A85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21AE45E-36DB-4FE9-8BF4-E94F3B38A6B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62172D-6A30-4CEF-9D68-BAC36F72A00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2136C3C-16D6-4C04-8660-CE44EA55A5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F73355F8-2553-4DAA-8BEE-D5D2A2B477F3}"/>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E8C34BB7-0B4F-4AF9-AC04-7B641F20E654}"/>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881886A4-C659-4FF6-A891-082E23DFC8A3}"/>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01B0CDE4-97F0-4CB1-83C2-E3294492DCD5}"/>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922C4CC0-AF10-45EB-AB55-792BDAC6A573}"/>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ED5D1AB0-49F6-4043-8B36-821C6A9FA902}"/>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D237D11C-E571-436B-96BF-96BAE20D676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498279EF-5967-4487-BE6B-6134C6FD8C8E}"/>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AF2BC156-4FF9-4580-A754-7043F8C63421}"/>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EF609EC3-6E0E-4795-8D63-86E2BF95412A}"/>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5252617D-57B9-4707-9FC3-8C432153A3B7}"/>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DF939E-9344-47E3-B874-11F2438308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BEBFD1-DB34-4667-8C74-B73339B764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C71ACE-57D6-4D10-94BA-037DF9EADB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90606A-9160-45C7-BBCE-7EF670D9E1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DD23A8B-A97E-413E-9006-99658A6DFD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74" name="楕円 73">
          <a:extLst>
            <a:ext uri="{FF2B5EF4-FFF2-40B4-BE49-F238E27FC236}">
              <a16:creationId xmlns:a16="http://schemas.microsoft.com/office/drawing/2014/main" id="{EA91C0FF-0641-4DC8-8538-F335E9AEB0F1}"/>
            </a:ext>
          </a:extLst>
        </xdr:cNvPr>
        <xdr:cNvSpPr/>
      </xdr:nvSpPr>
      <xdr:spPr>
        <a:xfrm>
          <a:off x="4584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25197271-2893-4D1C-A5B5-D7D1BC50F015}"/>
            </a:ext>
          </a:extLst>
        </xdr:cNvPr>
        <xdr:cNvSpPr txBox="1"/>
      </xdr:nvSpPr>
      <xdr:spPr>
        <a:xfrm>
          <a:off x="4673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AE333D08-9B10-4885-BED2-86C13708FC5F}"/>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166007</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A7850E63-0E53-4AC5-A2E9-53D6835741AA}"/>
            </a:ext>
          </a:extLst>
        </xdr:cNvPr>
        <xdr:cNvCxnSpPr/>
      </xdr:nvCxnSpPr>
      <xdr:spPr>
        <a:xfrm flipV="1">
          <a:off x="3797300" y="6852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62B518E4-8505-4B24-965C-7E2B76F623E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E3501706-F47B-4FAC-B151-14FBC808465C}"/>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4B07B986-20F0-4911-BFED-3323458645CD}"/>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5017BE57-9B15-4E61-9743-CEF9832DD08B}"/>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7EAB2145-6BBD-48C0-A758-3A7D1F294E8E}"/>
            </a:ext>
          </a:extLst>
        </xdr:cNvPr>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5C7F33F6-6FD7-413D-BC1B-A7B55E90F5D0}"/>
            </a:ext>
          </a:extLst>
        </xdr:cNvPr>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DC3DACE0-F041-43FC-8A87-AB4C674103F5}"/>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0AB39F94-BF90-469F-BCC8-1390F46DBCD2}"/>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a:extLst>
            <a:ext uri="{FF2B5EF4-FFF2-40B4-BE49-F238E27FC236}">
              <a16:creationId xmlns:a16="http://schemas.microsoft.com/office/drawing/2014/main" id="{3B1D8C3D-CEB6-4E9C-879C-063A50175C6B}"/>
            </a:ext>
          </a:extLst>
        </xdr:cNvPr>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a:extLst>
            <a:ext uri="{FF2B5EF4-FFF2-40B4-BE49-F238E27FC236}">
              <a16:creationId xmlns:a16="http://schemas.microsoft.com/office/drawing/2014/main" id="{2AC311DC-F7C5-4700-A4FC-16C8E67E98B2}"/>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1C8B71AB-C1E6-4C1B-AC4B-FCE0A851C69F}"/>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622651BF-FA54-45FA-8096-4B852E963317}"/>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E34571E3-1534-4F5C-9975-8270D5C2681D}"/>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E8908068-E832-466B-BA7A-08C8C9BD782A}"/>
            </a:ext>
          </a:extLst>
        </xdr:cNvPr>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A7D24F2-4EE4-4C7B-B653-586AD6379F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12E8DD-4CAF-47E5-9E06-4F8988C7AA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0F10AC0-31F0-4589-9722-821635D084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2D9CF9-5F5F-448D-90A5-DE3F7FB993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0FF55B3-EE74-432E-B799-DB4423CB85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EE7C8A8-00FD-49EC-A7C5-F5B46E8E4D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144DFB6-A686-4DBA-8123-6B07F8A426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885368B-0040-44DA-9101-123499D35B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D6EF180-A1AB-4757-A9B3-97084ADBF3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77FA0D7-1E78-486C-9DD6-C8461F3F33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699CDCF-778B-4C90-ABDC-AA151C1A8D9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66B13C8-F960-4C35-B542-A649CA0B06F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7A50F98-B173-4FD2-B728-5FC3F58A4FD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FC37960C-BB62-443F-A824-35B0329F390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C72E1A6-2E00-41C0-9F87-71EDADE7154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C5ABF52-4554-46EC-B306-3C0AA7F7415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77CFBD9-16BD-4BF9-8B2E-0A8BD6EF4E3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36124E2-07CA-4188-AD19-E43D16E0BC6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2948FB3-548A-40CF-AAE2-67D3D20F49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9B8A89B-A3C5-4891-B348-48B82416312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6FA44EC-710D-4D5A-AAC7-C8B4C79A68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8DCCEC2F-F938-4419-827E-7FC614800834}"/>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195C1F25-11E8-462B-9CEE-D0802A5FF764}"/>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3027B806-0BA2-4231-A918-129A0A7733ED}"/>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9D22F015-CFB7-4E7D-8651-2CC5B2F1D468}"/>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B7475B75-DF58-446D-8ACC-D1032E3539C4}"/>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E082B922-C2E5-47BC-A9EF-5320C6F0B3AE}"/>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6ADC90C9-D6DC-494D-82C7-2C5BE691FD92}"/>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FAE0C335-9BE6-48D0-90F4-1F55B016A58E}"/>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948C3AA2-3072-49F3-A666-EE09D40659C7}"/>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0C5A91EC-7A01-42F3-8C6E-86C1C82E505A}"/>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C2970BFD-3B8A-4DFB-BFB2-B690C31C500C}"/>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A018EE-0B6D-454D-B8B7-7CB91105AB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1F12697-C967-4237-84FB-B7C4875E9A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F5CE03-3B26-4ACA-A83D-8F859A07F2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B11478-F8A8-444E-B06D-EFC3A94591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60B625-3EC4-4631-A9E7-0C57165FDE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9" name="楕円 128">
          <a:extLst>
            <a:ext uri="{FF2B5EF4-FFF2-40B4-BE49-F238E27FC236}">
              <a16:creationId xmlns:a16="http://schemas.microsoft.com/office/drawing/2014/main" id="{395C00A1-6CEA-46B2-AD71-683E1686A46B}"/>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30" name="【図書館】&#10;一人当たり面積該当値テキスト">
          <a:extLst>
            <a:ext uri="{FF2B5EF4-FFF2-40B4-BE49-F238E27FC236}">
              <a16:creationId xmlns:a16="http://schemas.microsoft.com/office/drawing/2014/main" id="{B610D6F1-14A3-4EE0-953E-CB151CA32F5E}"/>
            </a:ext>
          </a:extLst>
        </xdr:cNvPr>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1" name="楕円 130">
          <a:extLst>
            <a:ext uri="{FF2B5EF4-FFF2-40B4-BE49-F238E27FC236}">
              <a16:creationId xmlns:a16="http://schemas.microsoft.com/office/drawing/2014/main" id="{26D4C36A-9C41-4CC2-BB71-7F821F73484A}"/>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2" name="直線コネクタ 131">
          <a:extLst>
            <a:ext uri="{FF2B5EF4-FFF2-40B4-BE49-F238E27FC236}">
              <a16:creationId xmlns:a16="http://schemas.microsoft.com/office/drawing/2014/main" id="{33068EB0-ECDF-4842-801D-830B39694FA6}"/>
            </a:ext>
          </a:extLst>
        </xdr:cNvPr>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3" name="楕円 132">
          <a:extLst>
            <a:ext uri="{FF2B5EF4-FFF2-40B4-BE49-F238E27FC236}">
              <a16:creationId xmlns:a16="http://schemas.microsoft.com/office/drawing/2014/main" id="{466CE256-63CF-4549-B06F-4255F3BE2A4F}"/>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4" name="直線コネクタ 133">
          <a:extLst>
            <a:ext uri="{FF2B5EF4-FFF2-40B4-BE49-F238E27FC236}">
              <a16:creationId xmlns:a16="http://schemas.microsoft.com/office/drawing/2014/main" id="{D69B5FF6-5FEC-49A3-A8E8-0596E9129A1B}"/>
            </a:ext>
          </a:extLst>
        </xdr:cNvPr>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5" name="楕円 134">
          <a:extLst>
            <a:ext uri="{FF2B5EF4-FFF2-40B4-BE49-F238E27FC236}">
              <a16:creationId xmlns:a16="http://schemas.microsoft.com/office/drawing/2014/main" id="{167EBE1D-B4CF-464A-932A-9E3A32737544}"/>
            </a:ext>
          </a:extLst>
        </xdr:cNvPr>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144780</xdr:rowOff>
    </xdr:to>
    <xdr:cxnSp macro="">
      <xdr:nvCxnSpPr>
        <xdr:cNvPr id="136" name="直線コネクタ 135">
          <a:extLst>
            <a:ext uri="{FF2B5EF4-FFF2-40B4-BE49-F238E27FC236}">
              <a16:creationId xmlns:a16="http://schemas.microsoft.com/office/drawing/2014/main" id="{5401305F-46B6-4B65-ADBE-EE8313D343A5}"/>
            </a:ext>
          </a:extLst>
        </xdr:cNvPr>
        <xdr:cNvCxnSpPr/>
      </xdr:nvCxnSpPr>
      <xdr:spPr>
        <a:xfrm>
          <a:off x="7861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7" name="楕円 136">
          <a:extLst>
            <a:ext uri="{FF2B5EF4-FFF2-40B4-BE49-F238E27FC236}">
              <a16:creationId xmlns:a16="http://schemas.microsoft.com/office/drawing/2014/main" id="{58DE30CD-27D7-41DE-A31D-0E8692146AF1}"/>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167640</xdr:rowOff>
    </xdr:to>
    <xdr:cxnSp macro="">
      <xdr:nvCxnSpPr>
        <xdr:cNvPr id="138" name="直線コネクタ 137">
          <a:extLst>
            <a:ext uri="{FF2B5EF4-FFF2-40B4-BE49-F238E27FC236}">
              <a16:creationId xmlns:a16="http://schemas.microsoft.com/office/drawing/2014/main" id="{704BB807-D8A9-4C8B-909E-56A979FB8699}"/>
            </a:ext>
          </a:extLst>
        </xdr:cNvPr>
        <xdr:cNvCxnSpPr/>
      </xdr:nvCxnSpPr>
      <xdr:spPr>
        <a:xfrm flipV="1">
          <a:off x="6972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DCD4EE7F-DE58-4C29-A221-A541E57E95C7}"/>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0" name="n_2aveValue【図書館】&#10;一人当たり面積">
          <a:extLst>
            <a:ext uri="{FF2B5EF4-FFF2-40B4-BE49-F238E27FC236}">
              <a16:creationId xmlns:a16="http://schemas.microsoft.com/office/drawing/2014/main" id="{A201DA47-7535-4113-8D81-DB33C14950F7}"/>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5DBC0F21-34E6-4780-8A0A-02DF40C81EB8}"/>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536743D1-DB4C-498B-9B9D-29AF3947AF82}"/>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3" name="n_1mainValue【図書館】&#10;一人当たり面積">
          <a:extLst>
            <a:ext uri="{FF2B5EF4-FFF2-40B4-BE49-F238E27FC236}">
              <a16:creationId xmlns:a16="http://schemas.microsoft.com/office/drawing/2014/main" id="{5324DA15-86E9-44E3-B8A4-655C170EE16A}"/>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4" name="n_2mainValue【図書館】&#10;一人当たり面積">
          <a:extLst>
            <a:ext uri="{FF2B5EF4-FFF2-40B4-BE49-F238E27FC236}">
              <a16:creationId xmlns:a16="http://schemas.microsoft.com/office/drawing/2014/main" id="{C01CD1E4-319C-4520-B836-A534A62924BA}"/>
            </a:ext>
          </a:extLst>
        </xdr:cNvPr>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5" name="n_3mainValue【図書館】&#10;一人当たり面積">
          <a:extLst>
            <a:ext uri="{FF2B5EF4-FFF2-40B4-BE49-F238E27FC236}">
              <a16:creationId xmlns:a16="http://schemas.microsoft.com/office/drawing/2014/main" id="{69EDECD8-3C51-44F7-8D34-2365D57AFE8E}"/>
            </a:ext>
          </a:extLst>
        </xdr:cNvPr>
        <xdr:cNvSpPr txBox="1"/>
      </xdr:nvSpPr>
      <xdr:spPr>
        <a:xfrm>
          <a:off x="7626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6" name="n_4mainValue【図書館】&#10;一人当たり面積">
          <a:extLst>
            <a:ext uri="{FF2B5EF4-FFF2-40B4-BE49-F238E27FC236}">
              <a16:creationId xmlns:a16="http://schemas.microsoft.com/office/drawing/2014/main" id="{1F605BFC-0446-424F-AE30-CB5DF4EFD04D}"/>
            </a:ext>
          </a:extLst>
        </xdr:cNvPr>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37446AA-7853-4B24-BAF0-A8C85C3C8F5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3E76A01-72D7-4364-8C55-7E39758DE9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D63AA86-9984-430E-B281-AC2221BCD8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2EA3509-B956-4964-90CE-6C0B056F8F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C98F599-7566-4DEB-97C1-504BAACD3C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9B39051-AB8C-4E6F-88D5-164557621F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86A148C-3FA0-4FB3-B65F-CE9120E70D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2EF1F3E-29AD-4628-B37F-9D7D808A38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706B1F6-2EDD-4C67-8504-2D520B6632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DB88B38-3256-4AA4-BF52-27BA92A521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9CE0D8A-BCD4-4B04-9F0F-EDD95E7E40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E185D7A-4EB4-4B70-BA02-BC960A40B4C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0363E35-E7F3-4D12-9161-8CADF336902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5FDD5C5-A15B-423F-97E7-C987A8B5B10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28F0C88-5537-4B9D-814B-59956AAB5BE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34C580C-D9C6-4089-9525-AD0F778A24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675F9A8-AF57-4B4A-BD12-DF152F1ABF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0E81912-807C-427D-A0E1-986C34FA254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5B4773E-F79D-48C8-8160-11A4E1C5E97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AC1168F-A521-4E3A-8B3A-DF3FF9AE52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CD56260-0E24-4F18-85DF-748823DF19C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0B75C87-1B79-4555-B7AA-4E5471278F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DAE00F6-1516-41C5-853C-5D367B9B4CF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3BFA0F7-FFA5-47E5-8024-EBB14AB6F7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84B73B40-064D-48F5-8A1B-4E3B612F28A3}"/>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4E4EEC34-74FA-42D6-A1DE-42761AB6DF4D}"/>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BF758BB5-3F54-4235-B418-7A532DF7134E}"/>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C3C3B33-52C0-4189-BB72-4A9528BCA5A6}"/>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F9B36F30-AF35-4403-87FA-E890059A8312}"/>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57FB8BD-9B8D-488E-AC32-634AFEEF3F47}"/>
            </a:ext>
          </a:extLst>
        </xdr:cNvPr>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244DFB15-305D-4097-9AA9-5468E4C7972D}"/>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BEB76AD6-F613-49C5-ABDE-20A47BF39FDF}"/>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8132426F-2686-4819-97B0-F763B165D1B7}"/>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D215E228-6EC0-4FE7-A937-3A6037974CF9}"/>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18E1D04E-3CBE-4AA2-8D4C-3F377B0F45A1}"/>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7F04921-2D9B-421C-9762-64F4113172E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A09B738-7901-410D-8B96-497B86BECB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3BFAF9B-73F0-48EB-8E66-4BE8564643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CFD567-2EDC-448E-BA80-213F7A4140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BF56F19-48F5-4572-8EC7-4D0F7527CE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7" name="楕円 186">
          <a:extLst>
            <a:ext uri="{FF2B5EF4-FFF2-40B4-BE49-F238E27FC236}">
              <a16:creationId xmlns:a16="http://schemas.microsoft.com/office/drawing/2014/main" id="{F34E2E61-E9BC-429C-BD88-5CFAB1D92DF1}"/>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A7E941A-F5EF-4470-9382-F5536AA08262}"/>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89" name="楕円 188">
          <a:extLst>
            <a:ext uri="{FF2B5EF4-FFF2-40B4-BE49-F238E27FC236}">
              <a16:creationId xmlns:a16="http://schemas.microsoft.com/office/drawing/2014/main" id="{99F551B7-68FD-43BC-BC91-2E53EB6975F4}"/>
            </a:ext>
          </a:extLst>
        </xdr:cNvPr>
        <xdr:cNvSpPr/>
      </xdr:nvSpPr>
      <xdr:spPr>
        <a:xfrm>
          <a:off x="3746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81915</xdr:rowOff>
    </xdr:to>
    <xdr:cxnSp macro="">
      <xdr:nvCxnSpPr>
        <xdr:cNvPr id="190" name="直線コネクタ 189">
          <a:extLst>
            <a:ext uri="{FF2B5EF4-FFF2-40B4-BE49-F238E27FC236}">
              <a16:creationId xmlns:a16="http://schemas.microsoft.com/office/drawing/2014/main" id="{F4CCEB40-17CE-46A9-AE3B-06F2E74C266A}"/>
            </a:ext>
          </a:extLst>
        </xdr:cNvPr>
        <xdr:cNvCxnSpPr/>
      </xdr:nvCxnSpPr>
      <xdr:spPr>
        <a:xfrm>
          <a:off x="3797300" y="105117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91" name="楕円 190">
          <a:extLst>
            <a:ext uri="{FF2B5EF4-FFF2-40B4-BE49-F238E27FC236}">
              <a16:creationId xmlns:a16="http://schemas.microsoft.com/office/drawing/2014/main" id="{46BAA2C3-C361-4D50-B5FC-A092EFF88347}"/>
            </a:ext>
          </a:extLst>
        </xdr:cNvPr>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53340</xdr:rowOff>
    </xdr:to>
    <xdr:cxnSp macro="">
      <xdr:nvCxnSpPr>
        <xdr:cNvPr id="192" name="直線コネクタ 191">
          <a:extLst>
            <a:ext uri="{FF2B5EF4-FFF2-40B4-BE49-F238E27FC236}">
              <a16:creationId xmlns:a16="http://schemas.microsoft.com/office/drawing/2014/main" id="{8B88ABC2-39BF-454B-84FF-8227F121D748}"/>
            </a:ext>
          </a:extLst>
        </xdr:cNvPr>
        <xdr:cNvCxnSpPr/>
      </xdr:nvCxnSpPr>
      <xdr:spPr>
        <a:xfrm>
          <a:off x="2908300" y="104660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3" name="楕円 192">
          <a:extLst>
            <a:ext uri="{FF2B5EF4-FFF2-40B4-BE49-F238E27FC236}">
              <a16:creationId xmlns:a16="http://schemas.microsoft.com/office/drawing/2014/main" id="{9F36C174-E59C-4906-B2CA-77B4CD80E151}"/>
            </a:ext>
          </a:extLst>
        </xdr:cNvPr>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61</xdr:row>
      <xdr:rowOff>7620</xdr:rowOff>
    </xdr:to>
    <xdr:cxnSp macro="">
      <xdr:nvCxnSpPr>
        <xdr:cNvPr id="194" name="直線コネクタ 193">
          <a:extLst>
            <a:ext uri="{FF2B5EF4-FFF2-40B4-BE49-F238E27FC236}">
              <a16:creationId xmlns:a16="http://schemas.microsoft.com/office/drawing/2014/main" id="{54F07C99-AF60-4968-A544-E811B8E5A818}"/>
            </a:ext>
          </a:extLst>
        </xdr:cNvPr>
        <xdr:cNvCxnSpPr/>
      </xdr:nvCxnSpPr>
      <xdr:spPr>
        <a:xfrm>
          <a:off x="2019300" y="10422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xdr:rowOff>
    </xdr:from>
    <xdr:to>
      <xdr:col>6</xdr:col>
      <xdr:colOff>38100</xdr:colOff>
      <xdr:row>60</xdr:row>
      <xdr:rowOff>113665</xdr:rowOff>
    </xdr:to>
    <xdr:sp macro="" textlink="">
      <xdr:nvSpPr>
        <xdr:cNvPr id="195" name="楕円 194">
          <a:extLst>
            <a:ext uri="{FF2B5EF4-FFF2-40B4-BE49-F238E27FC236}">
              <a16:creationId xmlns:a16="http://schemas.microsoft.com/office/drawing/2014/main" id="{4691B325-113E-43B9-9E91-6B31C1B7E52B}"/>
            </a:ext>
          </a:extLst>
        </xdr:cNvPr>
        <xdr:cNvSpPr/>
      </xdr:nvSpPr>
      <xdr:spPr>
        <a:xfrm>
          <a:off x="107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62865</xdr:rowOff>
    </xdr:from>
    <xdr:to>
      <xdr:col>10</xdr:col>
      <xdr:colOff>114300</xdr:colOff>
      <xdr:row>60</xdr:row>
      <xdr:rowOff>135255</xdr:rowOff>
    </xdr:to>
    <xdr:cxnSp macro="">
      <xdr:nvCxnSpPr>
        <xdr:cNvPr id="196" name="直線コネクタ 195">
          <a:extLst>
            <a:ext uri="{FF2B5EF4-FFF2-40B4-BE49-F238E27FC236}">
              <a16:creationId xmlns:a16="http://schemas.microsoft.com/office/drawing/2014/main" id="{4DB937E7-F07E-463B-A481-92EBE6B065EB}"/>
            </a:ext>
          </a:extLst>
        </xdr:cNvPr>
        <xdr:cNvCxnSpPr/>
      </xdr:nvCxnSpPr>
      <xdr:spPr>
        <a:xfrm>
          <a:off x="1130300" y="103498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F3C0EFC4-8E88-42CC-A774-901AD09DEFBF}"/>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1F78DCFD-9534-41BD-A9F2-71C2816B5C2E}"/>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E7168629-FFEB-4AA9-93CB-2638A0AE6813}"/>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a:extLst>
            <a:ext uri="{FF2B5EF4-FFF2-40B4-BE49-F238E27FC236}">
              <a16:creationId xmlns:a16="http://schemas.microsoft.com/office/drawing/2014/main" id="{7354A8FE-D238-4C12-B6F6-158F5F7CDAC1}"/>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macro="" textlink="">
      <xdr:nvSpPr>
        <xdr:cNvPr id="201" name="n_1mainValue【体育館・プール】&#10;有形固定資産減価償却率">
          <a:extLst>
            <a:ext uri="{FF2B5EF4-FFF2-40B4-BE49-F238E27FC236}">
              <a16:creationId xmlns:a16="http://schemas.microsoft.com/office/drawing/2014/main" id="{D63AC356-5A46-4A4E-AAB9-A0C7427C4E4D}"/>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202" name="n_2mainValue【体育館・プール】&#10;有形固定資産減価償却率">
          <a:extLst>
            <a:ext uri="{FF2B5EF4-FFF2-40B4-BE49-F238E27FC236}">
              <a16:creationId xmlns:a16="http://schemas.microsoft.com/office/drawing/2014/main" id="{7DEB9BFE-4B0A-4652-9387-6366132C27B7}"/>
            </a:ext>
          </a:extLst>
        </xdr:cNvPr>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3" name="n_3mainValue【体育館・プール】&#10;有形固定資産減価償却率">
          <a:extLst>
            <a:ext uri="{FF2B5EF4-FFF2-40B4-BE49-F238E27FC236}">
              <a16:creationId xmlns:a16="http://schemas.microsoft.com/office/drawing/2014/main" id="{5E97CC60-968F-4992-901B-D0989645B7DF}"/>
            </a:ext>
          </a:extLst>
        </xdr:cNvPr>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4" name="n_4mainValue【体育館・プール】&#10;有形固定資産減価償却率">
          <a:extLst>
            <a:ext uri="{FF2B5EF4-FFF2-40B4-BE49-F238E27FC236}">
              <a16:creationId xmlns:a16="http://schemas.microsoft.com/office/drawing/2014/main" id="{2804890E-395E-4F98-928B-1320BE0646E9}"/>
            </a:ext>
          </a:extLst>
        </xdr:cNvPr>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E656C2B-2C86-4B09-B938-17D82660E5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9113755-56EF-43F9-B440-AC5DA002DC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D34B8AD-2820-4435-919A-5D685FC138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36C28C9-9F69-49AA-ADCA-9F2EF4F2F0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3EF8BD6-6FD2-4998-AF2B-6D0B8DCB34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8E556BA-9030-4F86-ACC5-FB2F7832AB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F6CDBEB-124E-4880-9215-AA38F76685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2417630-A5EE-4867-8373-7A61048514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B937B1E-DBFC-4398-A219-644ECC568D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3EBE2BC-FFBF-4FAB-9243-73EBCC100D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4122A50-A4B6-4E2B-8FD5-09DF21FBEB4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0D87A5C-BDB5-4BE3-8206-9513A23CB73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0772EEA-6076-40B4-8E43-9165EA2BE3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D810146-E1BE-4FA5-8CF7-1F5E777BF1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BA7FC20-279E-4431-B145-A4F9EAF78EE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C70C1F21-6B0D-476F-9B70-39BBF07CD1F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DD18F10-23B9-49BB-BD49-78E8348E5C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90FC1B9-051D-45C8-A2BA-64D23234D84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A548803-1643-4129-8A91-4A187DFE43D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B669015-3C99-4C42-AE4A-A3B4D22C639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5F4B244-002F-468E-AE4A-1835C67B03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0D232B4-6B28-496E-9080-5E3A6FF9D84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8161818-31DE-48B9-9068-10BB1941C62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6EB3F645-870C-412D-A981-91C40E6FD335}"/>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2FCE7910-86A4-4599-853B-B5EBBDC02133}"/>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C525C98E-C32B-4D6C-916B-5965E026EF88}"/>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91B99E10-2814-468F-BD84-4FDEBBE39EA5}"/>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8FBBB269-5C75-4CCB-84CD-D499404694D4}"/>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9FD9088E-21D5-4D0D-BEAF-BAB616594773}"/>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B9114067-59E1-4AF1-B761-C38BF91D5A9B}"/>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3F68B8D6-2398-423B-A851-941359DE4E9E}"/>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4476A790-69C0-452C-BD44-2183901264A2}"/>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1D6B14D3-3104-4B65-A812-1DC5F1C1A5BD}"/>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B0B3A270-EA11-42D5-A032-7DB2A1788BA2}"/>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95FB30B-4EB5-4B72-BC3F-93FE337D5E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10BFF2B-2831-4689-A06F-C0B79026F4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2DFDE9-FF83-4328-B0D1-ECFB58E250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74E5E27-8E85-4F54-A7F8-A44F049F4C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30E7A05-7034-403A-A8DD-765C7B08B4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4" name="楕円 243">
          <a:extLst>
            <a:ext uri="{FF2B5EF4-FFF2-40B4-BE49-F238E27FC236}">
              <a16:creationId xmlns:a16="http://schemas.microsoft.com/office/drawing/2014/main" id="{0B8A8BD7-52F3-4FE9-9F4B-5C8B97A46AF4}"/>
            </a:ext>
          </a:extLst>
        </xdr:cNvPr>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127017</xdr:rowOff>
    </xdr:from>
    <xdr:ext cx="469744" cy="259045"/>
    <xdr:sp macro="" textlink="">
      <xdr:nvSpPr>
        <xdr:cNvPr id="245" name="【体育館・プール】&#10;一人当たり面積該当値テキスト">
          <a:extLst>
            <a:ext uri="{FF2B5EF4-FFF2-40B4-BE49-F238E27FC236}">
              <a16:creationId xmlns:a16="http://schemas.microsoft.com/office/drawing/2014/main" id="{F7CA69EA-D00B-4435-B8F6-E948F2C8E19A}"/>
            </a:ext>
          </a:extLst>
        </xdr:cNvPr>
        <xdr:cNvSpPr txBox="1"/>
      </xdr:nvSpPr>
      <xdr:spPr>
        <a:xfrm>
          <a:off x="10515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6" name="楕円 245">
          <a:extLst>
            <a:ext uri="{FF2B5EF4-FFF2-40B4-BE49-F238E27FC236}">
              <a16:creationId xmlns:a16="http://schemas.microsoft.com/office/drawing/2014/main" id="{82D1177D-8D1B-42C7-98FF-FD6E85524BCD}"/>
            </a:ext>
          </a:extLst>
        </xdr:cNvPr>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95250</xdr:rowOff>
    </xdr:to>
    <xdr:cxnSp macro="">
      <xdr:nvCxnSpPr>
        <xdr:cNvPr id="247" name="直線コネクタ 246">
          <a:extLst>
            <a:ext uri="{FF2B5EF4-FFF2-40B4-BE49-F238E27FC236}">
              <a16:creationId xmlns:a16="http://schemas.microsoft.com/office/drawing/2014/main" id="{84D2C2DC-15B7-412D-90F7-83C8120E386C}"/>
            </a:ext>
          </a:extLst>
        </xdr:cNvPr>
        <xdr:cNvCxnSpPr/>
      </xdr:nvCxnSpPr>
      <xdr:spPr>
        <a:xfrm flipV="1">
          <a:off x="9639300" y="1072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8" name="楕円 247">
          <a:extLst>
            <a:ext uri="{FF2B5EF4-FFF2-40B4-BE49-F238E27FC236}">
              <a16:creationId xmlns:a16="http://schemas.microsoft.com/office/drawing/2014/main" id="{7E0FBB19-EA38-4D60-BFC9-82A6FF9EC1B4}"/>
            </a:ext>
          </a:extLst>
        </xdr:cNvPr>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49" name="直線コネクタ 248">
          <a:extLst>
            <a:ext uri="{FF2B5EF4-FFF2-40B4-BE49-F238E27FC236}">
              <a16:creationId xmlns:a16="http://schemas.microsoft.com/office/drawing/2014/main" id="{6FB974E8-31B4-47DE-AEB8-4BE4BD327C14}"/>
            </a:ext>
          </a:extLst>
        </xdr:cNvPr>
        <xdr:cNvCxnSpPr/>
      </xdr:nvCxnSpPr>
      <xdr:spPr>
        <a:xfrm>
          <a:off x="8750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0" name="楕円 249">
          <a:extLst>
            <a:ext uri="{FF2B5EF4-FFF2-40B4-BE49-F238E27FC236}">
              <a16:creationId xmlns:a16="http://schemas.microsoft.com/office/drawing/2014/main" id="{325E4910-0949-4BC4-B10A-52A018423BA4}"/>
            </a:ext>
          </a:extLst>
        </xdr:cNvPr>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51" name="直線コネクタ 250">
          <a:extLst>
            <a:ext uri="{FF2B5EF4-FFF2-40B4-BE49-F238E27FC236}">
              <a16:creationId xmlns:a16="http://schemas.microsoft.com/office/drawing/2014/main" id="{A9D4094C-AACE-4ED3-8C97-161778E8D857}"/>
            </a:ext>
          </a:extLst>
        </xdr:cNvPr>
        <xdr:cNvCxnSpPr/>
      </xdr:nvCxnSpPr>
      <xdr:spPr>
        <a:xfrm>
          <a:off x="7861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xdr:rowOff>
    </xdr:from>
    <xdr:to>
      <xdr:col>36</xdr:col>
      <xdr:colOff>165100</xdr:colOff>
      <xdr:row>62</xdr:row>
      <xdr:rowOff>115570</xdr:rowOff>
    </xdr:to>
    <xdr:sp macro="" textlink="">
      <xdr:nvSpPr>
        <xdr:cNvPr id="252" name="楕円 251">
          <a:extLst>
            <a:ext uri="{FF2B5EF4-FFF2-40B4-BE49-F238E27FC236}">
              <a16:creationId xmlns:a16="http://schemas.microsoft.com/office/drawing/2014/main" id="{6D423D3B-5B5B-40E2-8BB4-7FE64080882B}"/>
            </a:ext>
          </a:extLst>
        </xdr:cNvPr>
        <xdr:cNvSpPr/>
      </xdr:nvSpPr>
      <xdr:spPr>
        <a:xfrm>
          <a:off x="6921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64770</xdr:rowOff>
    </xdr:from>
    <xdr:to>
      <xdr:col>41</xdr:col>
      <xdr:colOff>50800</xdr:colOff>
      <xdr:row>62</xdr:row>
      <xdr:rowOff>95250</xdr:rowOff>
    </xdr:to>
    <xdr:cxnSp macro="">
      <xdr:nvCxnSpPr>
        <xdr:cNvPr id="253" name="直線コネクタ 252">
          <a:extLst>
            <a:ext uri="{FF2B5EF4-FFF2-40B4-BE49-F238E27FC236}">
              <a16:creationId xmlns:a16="http://schemas.microsoft.com/office/drawing/2014/main" id="{2EDCBDC6-5403-4A00-A073-37674F3428A9}"/>
            </a:ext>
          </a:extLst>
        </xdr:cNvPr>
        <xdr:cNvCxnSpPr/>
      </xdr:nvCxnSpPr>
      <xdr:spPr>
        <a:xfrm>
          <a:off x="6972300" y="1069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a:extLst>
            <a:ext uri="{FF2B5EF4-FFF2-40B4-BE49-F238E27FC236}">
              <a16:creationId xmlns:a16="http://schemas.microsoft.com/office/drawing/2014/main" id="{95005B98-023A-45A2-92D0-4F372BA1FED1}"/>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7BA84026-AB1B-49BF-8243-9E4A809FCBD1}"/>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a:extLst>
            <a:ext uri="{FF2B5EF4-FFF2-40B4-BE49-F238E27FC236}">
              <a16:creationId xmlns:a16="http://schemas.microsoft.com/office/drawing/2014/main" id="{F7A20B9C-6CD0-401F-B9C5-8D6BC0D8C892}"/>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a:extLst>
            <a:ext uri="{FF2B5EF4-FFF2-40B4-BE49-F238E27FC236}">
              <a16:creationId xmlns:a16="http://schemas.microsoft.com/office/drawing/2014/main" id="{DFD20F28-9673-46C9-953C-1676274FD875}"/>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58" name="n_1mainValue【体育館・プール】&#10;一人当たり面積">
          <a:extLst>
            <a:ext uri="{FF2B5EF4-FFF2-40B4-BE49-F238E27FC236}">
              <a16:creationId xmlns:a16="http://schemas.microsoft.com/office/drawing/2014/main" id="{E69F4574-C2F2-42B0-8C21-87A0A13A0A6E}"/>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59" name="n_2mainValue【体育館・プール】&#10;一人当たり面積">
          <a:extLst>
            <a:ext uri="{FF2B5EF4-FFF2-40B4-BE49-F238E27FC236}">
              <a16:creationId xmlns:a16="http://schemas.microsoft.com/office/drawing/2014/main" id="{9F1C95A8-A17C-43CB-B46F-1AB26D62EEFB}"/>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0" name="n_3mainValue【体育館・プール】&#10;一人当たり面積">
          <a:extLst>
            <a:ext uri="{FF2B5EF4-FFF2-40B4-BE49-F238E27FC236}">
              <a16:creationId xmlns:a16="http://schemas.microsoft.com/office/drawing/2014/main" id="{C4DCEE97-348B-4003-8E25-20E50ED49626}"/>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106697</xdr:rowOff>
    </xdr:from>
    <xdr:ext cx="469744" cy="259045"/>
    <xdr:sp macro="" textlink="">
      <xdr:nvSpPr>
        <xdr:cNvPr id="261" name="n_4mainValue【体育館・プール】&#10;一人当たり面積">
          <a:extLst>
            <a:ext uri="{FF2B5EF4-FFF2-40B4-BE49-F238E27FC236}">
              <a16:creationId xmlns:a16="http://schemas.microsoft.com/office/drawing/2014/main" id="{072BB001-EEF3-4337-B789-06FE730D5E5B}"/>
            </a:ext>
          </a:extLst>
        </xdr:cNvPr>
        <xdr:cNvSpPr txBox="1"/>
      </xdr:nvSpPr>
      <xdr:spPr>
        <a:xfrm>
          <a:off x="6737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C02839C-1DA4-4016-918D-13282FA026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7661A43-E89D-4B8B-B9A0-1DBEEA4F4D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EF99600-CAF5-4C2E-B0BA-29FE069331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8C8AD25-F5E4-45A7-B9C0-7FD285E99B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38C1B34-556F-4E4A-8303-972F2C01A1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8A4D2F1-6AA2-417B-BBAE-98090FAD30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B76E706-54BB-4479-9EA5-6046AE6E3E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59D9867-9ABD-49A4-8CC5-D22118BBAC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FF2DE94-5E6E-4675-AA34-7CFAC08AFD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90A392A-C01C-459F-BC58-70B2D182D4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1ACBA8BD-11F9-4F0E-A1FC-8AAF0DE2EE6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2AE688B-F787-461E-ACD5-A99CBFEEE05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8D62C9B2-1AF5-413E-9A73-6502536217EC}"/>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F6BEC20-C3DF-48F7-8EDA-24EB459605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3307630-3B4A-4CDC-A14D-AC3AD48B9D3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77F553D-E496-47AA-9D01-50F8BE758C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83DEB07-2927-4E8D-A545-49755A93490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E0E496D-A82C-4945-A785-AF4BD9463A7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271EAE9-5A28-433B-AF02-00996A329DB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6403F31-785B-42C8-8BE7-9E1159FC076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EBF699D-2F5F-4046-8FC6-D0731B3D8BD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A33D44D-05E7-4C95-95EA-50AB462BEB9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CBB94777-D1F1-4A2D-AA07-09C04DF02B3E}"/>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60392C5-3859-4CEC-B91B-E4F7508230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44283D3B-A747-4017-AC07-5D867F2E08E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6539133-2E0F-4D14-8943-360C755C6C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1E15BEF8-F045-4DF7-B5F4-9F911D0E4F52}"/>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104D0E33-49D5-4C0F-A2F8-DB2F24C81C03}"/>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FB841836-78C5-4B77-99E5-53894F88E5F4}"/>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6DBAE70-342E-4C99-A5EC-82558A76C1C2}"/>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D0F0814D-7F98-4FAA-88DD-B33A4C62D51C}"/>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96E10357-4FA5-43AA-B3A4-D2EE71CC2E56}"/>
            </a:ext>
          </a:extLst>
        </xdr:cNvPr>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9D3F3692-C943-4C0B-9BE4-4F6BC34F1B3F}"/>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B12AF3F5-5A1B-4856-9321-BF84EEAE6E2A}"/>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89563EBB-0403-4044-BFEF-27A6206EEB4E}"/>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A8D8BB04-5999-4366-A0F0-5B0B2ED102A6}"/>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CA8C6E2D-638D-4F5C-9C0F-A80C522125E9}"/>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78D6CF-906B-49FE-8128-E9F7555194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8C4CB1-9B65-4A6D-B263-9E04EAA8D3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F402E8-6022-4235-B9D4-E7A5D7BE33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A97D176-FA80-40AA-90B2-543D393F59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0D9E59-9CA7-43CA-B913-8355C5D9CA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304" name="楕円 303">
          <a:extLst>
            <a:ext uri="{FF2B5EF4-FFF2-40B4-BE49-F238E27FC236}">
              <a16:creationId xmlns:a16="http://schemas.microsoft.com/office/drawing/2014/main" id="{8E555162-0162-403E-BE52-87A97A1F57FE}"/>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4364AA2-12AF-4141-8C91-2BDCB314C12B}"/>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306" name="楕円 305">
          <a:extLst>
            <a:ext uri="{FF2B5EF4-FFF2-40B4-BE49-F238E27FC236}">
              <a16:creationId xmlns:a16="http://schemas.microsoft.com/office/drawing/2014/main" id="{429FB384-0291-440E-B9D2-D28D53C00946}"/>
            </a:ext>
          </a:extLst>
        </xdr:cNvPr>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111579</xdr:rowOff>
    </xdr:from>
    <xdr:to>
      <xdr:col>24</xdr:col>
      <xdr:colOff>63500</xdr:colOff>
      <xdr:row>84</xdr:row>
      <xdr:rowOff>15239</xdr:rowOff>
    </xdr:to>
    <xdr:cxnSp macro="">
      <xdr:nvCxnSpPr>
        <xdr:cNvPr id="307" name="直線コネクタ 306">
          <a:extLst>
            <a:ext uri="{FF2B5EF4-FFF2-40B4-BE49-F238E27FC236}">
              <a16:creationId xmlns:a16="http://schemas.microsoft.com/office/drawing/2014/main" id="{63FDC487-41C7-44F0-8B3E-2B134F17DDA6}"/>
            </a:ext>
          </a:extLst>
        </xdr:cNvPr>
        <xdr:cNvCxnSpPr/>
      </xdr:nvCxnSpPr>
      <xdr:spPr>
        <a:xfrm>
          <a:off x="3797300" y="14341929"/>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8" name="楕円 307">
          <a:extLst>
            <a:ext uri="{FF2B5EF4-FFF2-40B4-BE49-F238E27FC236}">
              <a16:creationId xmlns:a16="http://schemas.microsoft.com/office/drawing/2014/main" id="{6DD07BB2-BEA3-49F5-8F9C-B0DA0CFF80C4}"/>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111579</xdr:rowOff>
    </xdr:to>
    <xdr:cxnSp macro="">
      <xdr:nvCxnSpPr>
        <xdr:cNvPr id="309" name="直線コネクタ 308">
          <a:extLst>
            <a:ext uri="{FF2B5EF4-FFF2-40B4-BE49-F238E27FC236}">
              <a16:creationId xmlns:a16="http://schemas.microsoft.com/office/drawing/2014/main" id="{051226EA-34FD-4403-A291-859CC1BD7B5A}"/>
            </a:ext>
          </a:extLst>
        </xdr:cNvPr>
        <xdr:cNvCxnSpPr/>
      </xdr:nvCxnSpPr>
      <xdr:spPr>
        <a:xfrm>
          <a:off x="2908300" y="143027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10" name="楕円 309">
          <a:extLst>
            <a:ext uri="{FF2B5EF4-FFF2-40B4-BE49-F238E27FC236}">
              <a16:creationId xmlns:a16="http://schemas.microsoft.com/office/drawing/2014/main" id="{DD53C5D6-B6B1-44B8-A136-553E41529F1D}"/>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72389</xdr:rowOff>
    </xdr:to>
    <xdr:cxnSp macro="">
      <xdr:nvCxnSpPr>
        <xdr:cNvPr id="311" name="直線コネクタ 310">
          <a:extLst>
            <a:ext uri="{FF2B5EF4-FFF2-40B4-BE49-F238E27FC236}">
              <a16:creationId xmlns:a16="http://schemas.microsoft.com/office/drawing/2014/main" id="{C48A5DE0-9E63-4B74-BC33-A17D5E5C9EDC}"/>
            </a:ext>
          </a:extLst>
        </xdr:cNvPr>
        <xdr:cNvCxnSpPr/>
      </xdr:nvCxnSpPr>
      <xdr:spPr>
        <a:xfrm>
          <a:off x="2019300" y="14188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2" name="楕円 311">
          <a:extLst>
            <a:ext uri="{FF2B5EF4-FFF2-40B4-BE49-F238E27FC236}">
              <a16:creationId xmlns:a16="http://schemas.microsoft.com/office/drawing/2014/main" id="{5B784D84-658F-41E2-AD4B-384F7890CEF1}"/>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129539</xdr:rowOff>
    </xdr:to>
    <xdr:cxnSp macro="">
      <xdr:nvCxnSpPr>
        <xdr:cNvPr id="313" name="直線コネクタ 312">
          <a:extLst>
            <a:ext uri="{FF2B5EF4-FFF2-40B4-BE49-F238E27FC236}">
              <a16:creationId xmlns:a16="http://schemas.microsoft.com/office/drawing/2014/main" id="{968CBA32-718A-4FA0-80EB-EA75AA227B86}"/>
            </a:ext>
          </a:extLst>
        </xdr:cNvPr>
        <xdr:cNvCxnSpPr/>
      </xdr:nvCxnSpPr>
      <xdr:spPr>
        <a:xfrm>
          <a:off x="1130300" y="1414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a:extLst>
            <a:ext uri="{FF2B5EF4-FFF2-40B4-BE49-F238E27FC236}">
              <a16:creationId xmlns:a16="http://schemas.microsoft.com/office/drawing/2014/main" id="{88D0E4B3-EFF2-4C1A-B5E3-FDFC3FE0AB21}"/>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a:extLst>
            <a:ext uri="{FF2B5EF4-FFF2-40B4-BE49-F238E27FC236}">
              <a16:creationId xmlns:a16="http://schemas.microsoft.com/office/drawing/2014/main" id="{882A918B-86B4-4BB8-95AA-AEBE8B211340}"/>
            </a:ext>
          </a:extLst>
        </xdr:cNvPr>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a:extLst>
            <a:ext uri="{FF2B5EF4-FFF2-40B4-BE49-F238E27FC236}">
              <a16:creationId xmlns:a16="http://schemas.microsoft.com/office/drawing/2014/main" id="{70A00786-7237-4B0F-92E5-997E74AB5450}"/>
            </a:ext>
          </a:extLst>
        </xdr:cNvPr>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a:extLst>
            <a:ext uri="{FF2B5EF4-FFF2-40B4-BE49-F238E27FC236}">
              <a16:creationId xmlns:a16="http://schemas.microsoft.com/office/drawing/2014/main" id="{471B4809-A513-49ED-964E-42D20F54D408}"/>
            </a:ext>
          </a:extLst>
        </xdr:cNvPr>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318" name="n_1mainValue【福祉施設】&#10;有形固定資産減価償却率">
          <a:extLst>
            <a:ext uri="{FF2B5EF4-FFF2-40B4-BE49-F238E27FC236}">
              <a16:creationId xmlns:a16="http://schemas.microsoft.com/office/drawing/2014/main" id="{53FA5277-BD17-4174-A092-D58D35877DF7}"/>
            </a:ext>
          </a:extLst>
        </xdr:cNvPr>
        <xdr:cNvSpPr txBox="1"/>
      </xdr:nvSpPr>
      <xdr:spPr>
        <a:xfrm>
          <a:off x="3582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9" name="n_2mainValue【福祉施設】&#10;有形固定資産減価償却率">
          <a:extLst>
            <a:ext uri="{FF2B5EF4-FFF2-40B4-BE49-F238E27FC236}">
              <a16:creationId xmlns:a16="http://schemas.microsoft.com/office/drawing/2014/main" id="{735BBD5F-E876-48A2-B828-EE592D4DD6FE}"/>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20" name="n_3mainValue【福祉施設】&#10;有形固定資産減価償却率">
          <a:extLst>
            <a:ext uri="{FF2B5EF4-FFF2-40B4-BE49-F238E27FC236}">
              <a16:creationId xmlns:a16="http://schemas.microsoft.com/office/drawing/2014/main" id="{753B1A38-E8CB-45EB-8942-764E35C4B6CE}"/>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1" name="n_4mainValue【福祉施設】&#10;有形固定資産減価償却率">
          <a:extLst>
            <a:ext uri="{FF2B5EF4-FFF2-40B4-BE49-F238E27FC236}">
              <a16:creationId xmlns:a16="http://schemas.microsoft.com/office/drawing/2014/main" id="{BD658283-F04B-49A1-9804-BF81753CA385}"/>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349C763-FB7C-421D-B0D4-EFA84C1738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BAFACF5-59CA-45CA-B3B2-238216E08F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8F1B730-32AB-4A11-81FF-D4E0E56C58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8A92F54-F1A9-43AB-8EE4-290052B1F5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B980768-4E13-4DF4-B5C2-3F4243A505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D1A9478-4E06-4B4B-B768-B12CF620BA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1755CC4-7D75-4F7B-B30E-2446E7C543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F755619-187F-409F-AEA7-BE54E5F7C2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51D8F7C-4E9F-44AE-932C-366D30B165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E7FB530-B71A-41A1-890D-39FD5BFBE8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D91DDCA-307B-4C2D-B224-C17E881ABAF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8C257EB-650B-4A2B-8847-FACED5A134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D98C0F0-F226-43FC-BD92-BB1BFFB7290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96BD693-701D-43F5-8CED-666D9ADCEF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393250F-C908-42DB-8016-FD1B391428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0287938-0862-4DA9-BE09-ABFDE1EF6ED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28831CF-68BF-401C-B4B2-B61D62A0C64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DCE2438-A17B-44FE-B962-224B6F73815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CA6A011-0EC2-48CD-9D0F-1F9B0BDDC26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CFC68B7-FE00-4737-8F5F-55500458EAC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83BC933-9B1D-4DC3-B2ED-52578C3FA5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51F642C-72B0-44DD-9303-880C64C3F40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C273A67D-B064-4027-96AA-9101F87ABD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E1D7216D-3049-45B6-BEEA-2002DFE8F619}"/>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E168F3FF-886B-482D-ADBD-AA777BCB9DFA}"/>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40411F8B-5860-447A-9CD2-CB20CC293B5F}"/>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13ED8422-BB53-476D-819A-7BB7D759E5CF}"/>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DD0D20A0-4993-4199-B3C1-3340727E4747}"/>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a:extLst>
            <a:ext uri="{FF2B5EF4-FFF2-40B4-BE49-F238E27FC236}">
              <a16:creationId xmlns:a16="http://schemas.microsoft.com/office/drawing/2014/main" id="{BCFE62F7-C16B-44D9-AAA7-670BB4FB4ED6}"/>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C165BAEF-588D-40DF-A0CD-EC29B1983FDA}"/>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74F0AA6D-7EF6-46D8-88DE-77C7E68CFB12}"/>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67BD0447-8370-43E3-92FC-F17027839F93}"/>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53F94609-4FA8-4F9E-B197-AC739224D64B}"/>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9D5717A5-F3D6-40C2-8177-CE2303FC80EA}"/>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435B095-95A2-4E52-BE05-2A6B86BCA5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29EF500-21E1-422B-BFB7-EC134C7C2A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E9324D-DA23-4709-AE79-8CF7E0AA9C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51F95E3-2B5B-45B4-B8C7-02E3FAE082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1631C06-FE88-4968-9E7A-FF3486ECB7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25400</xdr:rowOff>
    </xdr:from>
    <xdr:to>
      <xdr:col>55</xdr:col>
      <xdr:colOff>50800</xdr:colOff>
      <xdr:row>78</xdr:row>
      <xdr:rowOff>127000</xdr:rowOff>
    </xdr:to>
    <xdr:sp macro="" textlink="">
      <xdr:nvSpPr>
        <xdr:cNvPr id="361" name="楕円 360">
          <a:extLst>
            <a:ext uri="{FF2B5EF4-FFF2-40B4-BE49-F238E27FC236}">
              <a16:creationId xmlns:a16="http://schemas.microsoft.com/office/drawing/2014/main" id="{F68F1440-A863-4DE2-AF83-5EA3016BC0D9}"/>
            </a:ext>
          </a:extLst>
        </xdr:cNvPr>
        <xdr:cNvSpPr/>
      </xdr:nvSpPr>
      <xdr:spPr>
        <a:xfrm>
          <a:off x="10426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149877</xdr:rowOff>
    </xdr:from>
    <xdr:ext cx="469744" cy="259045"/>
    <xdr:sp macro="" textlink="">
      <xdr:nvSpPr>
        <xdr:cNvPr id="362" name="【福祉施設】&#10;一人当たり面積該当値テキスト">
          <a:extLst>
            <a:ext uri="{FF2B5EF4-FFF2-40B4-BE49-F238E27FC236}">
              <a16:creationId xmlns:a16="http://schemas.microsoft.com/office/drawing/2014/main" id="{EFD74870-0F12-48BE-9F9F-4618CADCC702}"/>
            </a:ext>
          </a:extLst>
        </xdr:cNvPr>
        <xdr:cNvSpPr txBox="1"/>
      </xdr:nvSpPr>
      <xdr:spPr>
        <a:xfrm>
          <a:off x="10515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114300</xdr:rowOff>
    </xdr:from>
    <xdr:to>
      <xdr:col>50</xdr:col>
      <xdr:colOff>165100</xdr:colOff>
      <xdr:row>79</xdr:row>
      <xdr:rowOff>44450</xdr:rowOff>
    </xdr:to>
    <xdr:sp macro="" textlink="">
      <xdr:nvSpPr>
        <xdr:cNvPr id="363" name="楕円 362">
          <a:extLst>
            <a:ext uri="{FF2B5EF4-FFF2-40B4-BE49-F238E27FC236}">
              <a16:creationId xmlns:a16="http://schemas.microsoft.com/office/drawing/2014/main" id="{1470465B-BD22-4B01-BE65-EB53B584AB9E}"/>
            </a:ext>
          </a:extLst>
        </xdr:cNvPr>
        <xdr:cNvSpPr/>
      </xdr:nvSpPr>
      <xdr:spPr>
        <a:xfrm>
          <a:off x="958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76200</xdr:rowOff>
    </xdr:from>
    <xdr:to>
      <xdr:col>55</xdr:col>
      <xdr:colOff>0</xdr:colOff>
      <xdr:row>78</xdr:row>
      <xdr:rowOff>165100</xdr:rowOff>
    </xdr:to>
    <xdr:cxnSp macro="">
      <xdr:nvCxnSpPr>
        <xdr:cNvPr id="364" name="直線コネクタ 363">
          <a:extLst>
            <a:ext uri="{FF2B5EF4-FFF2-40B4-BE49-F238E27FC236}">
              <a16:creationId xmlns:a16="http://schemas.microsoft.com/office/drawing/2014/main" id="{C49B5F04-5278-443C-88B4-6BFE205EEFE0}"/>
            </a:ext>
          </a:extLst>
        </xdr:cNvPr>
        <xdr:cNvCxnSpPr/>
      </xdr:nvCxnSpPr>
      <xdr:spPr>
        <a:xfrm flipV="1">
          <a:off x="9639300" y="13449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114300</xdr:rowOff>
    </xdr:from>
    <xdr:to>
      <xdr:col>46</xdr:col>
      <xdr:colOff>38100</xdr:colOff>
      <xdr:row>79</xdr:row>
      <xdr:rowOff>44450</xdr:rowOff>
    </xdr:to>
    <xdr:sp macro="" textlink="">
      <xdr:nvSpPr>
        <xdr:cNvPr id="365" name="楕円 364">
          <a:extLst>
            <a:ext uri="{FF2B5EF4-FFF2-40B4-BE49-F238E27FC236}">
              <a16:creationId xmlns:a16="http://schemas.microsoft.com/office/drawing/2014/main" id="{1BEAE0A0-10A0-4A9A-A9DA-A574AB141463}"/>
            </a:ext>
          </a:extLst>
        </xdr:cNvPr>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165100</xdr:rowOff>
    </xdr:from>
    <xdr:to>
      <xdr:col>50</xdr:col>
      <xdr:colOff>114300</xdr:colOff>
      <xdr:row>78</xdr:row>
      <xdr:rowOff>165100</xdr:rowOff>
    </xdr:to>
    <xdr:cxnSp macro="">
      <xdr:nvCxnSpPr>
        <xdr:cNvPr id="366" name="直線コネクタ 365">
          <a:extLst>
            <a:ext uri="{FF2B5EF4-FFF2-40B4-BE49-F238E27FC236}">
              <a16:creationId xmlns:a16="http://schemas.microsoft.com/office/drawing/2014/main" id="{62B29055-39A8-41CC-B531-2237673C3B4F}"/>
            </a:ext>
          </a:extLst>
        </xdr:cNvPr>
        <xdr:cNvCxnSpPr/>
      </xdr:nvCxnSpPr>
      <xdr:spPr>
        <a:xfrm>
          <a:off x="8750300" y="1353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107950</xdr:rowOff>
    </xdr:from>
    <xdr:to>
      <xdr:col>41</xdr:col>
      <xdr:colOff>101600</xdr:colOff>
      <xdr:row>80</xdr:row>
      <xdr:rowOff>38100</xdr:rowOff>
    </xdr:to>
    <xdr:sp macro="" textlink="">
      <xdr:nvSpPr>
        <xdr:cNvPr id="367" name="楕円 366">
          <a:extLst>
            <a:ext uri="{FF2B5EF4-FFF2-40B4-BE49-F238E27FC236}">
              <a16:creationId xmlns:a16="http://schemas.microsoft.com/office/drawing/2014/main" id="{DA315351-E4F4-4F20-8FA3-22328492110F}"/>
            </a:ext>
          </a:extLst>
        </xdr:cNvPr>
        <xdr:cNvSpPr/>
      </xdr:nvSpPr>
      <xdr:spPr>
        <a:xfrm>
          <a:off x="7810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165100</xdr:rowOff>
    </xdr:from>
    <xdr:to>
      <xdr:col>45</xdr:col>
      <xdr:colOff>177800</xdr:colOff>
      <xdr:row>79</xdr:row>
      <xdr:rowOff>158750</xdr:rowOff>
    </xdr:to>
    <xdr:cxnSp macro="">
      <xdr:nvCxnSpPr>
        <xdr:cNvPr id="368" name="直線コネクタ 367">
          <a:extLst>
            <a:ext uri="{FF2B5EF4-FFF2-40B4-BE49-F238E27FC236}">
              <a16:creationId xmlns:a16="http://schemas.microsoft.com/office/drawing/2014/main" id="{49100BC9-E7F6-4E11-87A7-27C809819E64}"/>
            </a:ext>
          </a:extLst>
        </xdr:cNvPr>
        <xdr:cNvCxnSpPr/>
      </xdr:nvCxnSpPr>
      <xdr:spPr>
        <a:xfrm flipV="1">
          <a:off x="7861300" y="13538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38100</xdr:rowOff>
    </xdr:from>
    <xdr:to>
      <xdr:col>36</xdr:col>
      <xdr:colOff>165100</xdr:colOff>
      <xdr:row>78</xdr:row>
      <xdr:rowOff>139700</xdr:rowOff>
    </xdr:to>
    <xdr:sp macro="" textlink="">
      <xdr:nvSpPr>
        <xdr:cNvPr id="369" name="楕円 368">
          <a:extLst>
            <a:ext uri="{FF2B5EF4-FFF2-40B4-BE49-F238E27FC236}">
              <a16:creationId xmlns:a16="http://schemas.microsoft.com/office/drawing/2014/main" id="{388C63B1-B2BF-43E5-BA40-89F28ABB8768}"/>
            </a:ext>
          </a:extLst>
        </xdr:cNvPr>
        <xdr:cNvSpPr/>
      </xdr:nvSpPr>
      <xdr:spPr>
        <a:xfrm>
          <a:off x="6921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88900</xdr:rowOff>
    </xdr:from>
    <xdr:to>
      <xdr:col>41</xdr:col>
      <xdr:colOff>50800</xdr:colOff>
      <xdr:row>79</xdr:row>
      <xdr:rowOff>158750</xdr:rowOff>
    </xdr:to>
    <xdr:cxnSp macro="">
      <xdr:nvCxnSpPr>
        <xdr:cNvPr id="370" name="直線コネクタ 369">
          <a:extLst>
            <a:ext uri="{FF2B5EF4-FFF2-40B4-BE49-F238E27FC236}">
              <a16:creationId xmlns:a16="http://schemas.microsoft.com/office/drawing/2014/main" id="{B4E2B533-29AA-4240-B27C-FC6894372D19}"/>
            </a:ext>
          </a:extLst>
        </xdr:cNvPr>
        <xdr:cNvCxnSpPr/>
      </xdr:nvCxnSpPr>
      <xdr:spPr>
        <a:xfrm>
          <a:off x="6972300" y="13462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a:extLst>
            <a:ext uri="{FF2B5EF4-FFF2-40B4-BE49-F238E27FC236}">
              <a16:creationId xmlns:a16="http://schemas.microsoft.com/office/drawing/2014/main" id="{2FC0A48A-1DFF-4E67-9C0F-AA3D8DA7CDA8}"/>
            </a:ext>
          </a:extLst>
        </xdr:cNvPr>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a:extLst>
            <a:ext uri="{FF2B5EF4-FFF2-40B4-BE49-F238E27FC236}">
              <a16:creationId xmlns:a16="http://schemas.microsoft.com/office/drawing/2014/main" id="{30335CCF-648C-47F8-919C-FA8B9522096B}"/>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3" name="n_3aveValue【福祉施設】&#10;一人当たり面積">
          <a:extLst>
            <a:ext uri="{FF2B5EF4-FFF2-40B4-BE49-F238E27FC236}">
              <a16:creationId xmlns:a16="http://schemas.microsoft.com/office/drawing/2014/main" id="{3146AF3A-8830-424D-8B19-85E5C5D13C94}"/>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8871BCFC-00FF-49C8-A841-EFE4F31C4FD4}"/>
            </a:ext>
          </a:extLst>
        </xdr:cNvPr>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60977</xdr:rowOff>
    </xdr:from>
    <xdr:ext cx="469744" cy="259045"/>
    <xdr:sp macro="" textlink="">
      <xdr:nvSpPr>
        <xdr:cNvPr id="375" name="n_1mainValue【福祉施設】&#10;一人当たり面積">
          <a:extLst>
            <a:ext uri="{FF2B5EF4-FFF2-40B4-BE49-F238E27FC236}">
              <a16:creationId xmlns:a16="http://schemas.microsoft.com/office/drawing/2014/main" id="{37C443D9-4E4B-4567-B5D8-09886D9D8166}"/>
            </a:ext>
          </a:extLst>
        </xdr:cNvPr>
        <xdr:cNvSpPr txBox="1"/>
      </xdr:nvSpPr>
      <xdr:spPr>
        <a:xfrm>
          <a:off x="93917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60977</xdr:rowOff>
    </xdr:from>
    <xdr:ext cx="469744" cy="259045"/>
    <xdr:sp macro="" textlink="">
      <xdr:nvSpPr>
        <xdr:cNvPr id="376" name="n_2mainValue【福祉施設】&#10;一人当たり面積">
          <a:extLst>
            <a:ext uri="{FF2B5EF4-FFF2-40B4-BE49-F238E27FC236}">
              <a16:creationId xmlns:a16="http://schemas.microsoft.com/office/drawing/2014/main" id="{55D858C8-216E-4A55-A058-4CD8D8FCBB93}"/>
            </a:ext>
          </a:extLst>
        </xdr:cNvPr>
        <xdr:cNvSpPr txBox="1"/>
      </xdr:nvSpPr>
      <xdr:spPr>
        <a:xfrm>
          <a:off x="85154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54627</xdr:rowOff>
    </xdr:from>
    <xdr:ext cx="469744" cy="259045"/>
    <xdr:sp macro="" textlink="">
      <xdr:nvSpPr>
        <xdr:cNvPr id="377" name="n_3mainValue【福祉施設】&#10;一人当たり面積">
          <a:extLst>
            <a:ext uri="{FF2B5EF4-FFF2-40B4-BE49-F238E27FC236}">
              <a16:creationId xmlns:a16="http://schemas.microsoft.com/office/drawing/2014/main" id="{6A004774-EE50-4AF8-8F90-E33B5ACDAAAF}"/>
            </a:ext>
          </a:extLst>
        </xdr:cNvPr>
        <xdr:cNvSpPr txBox="1"/>
      </xdr:nvSpPr>
      <xdr:spPr>
        <a:xfrm>
          <a:off x="76264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156227</xdr:rowOff>
    </xdr:from>
    <xdr:ext cx="469744" cy="259045"/>
    <xdr:sp macro="" textlink="">
      <xdr:nvSpPr>
        <xdr:cNvPr id="378" name="n_4mainValue【福祉施設】&#10;一人当たり面積">
          <a:extLst>
            <a:ext uri="{FF2B5EF4-FFF2-40B4-BE49-F238E27FC236}">
              <a16:creationId xmlns:a16="http://schemas.microsoft.com/office/drawing/2014/main" id="{674B30A1-6BC8-4F85-8ADA-9979967F1F2F}"/>
            </a:ext>
          </a:extLst>
        </xdr:cNvPr>
        <xdr:cNvSpPr txBox="1"/>
      </xdr:nvSpPr>
      <xdr:spPr>
        <a:xfrm>
          <a:off x="67374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29B47C9-12C0-41A3-98D0-1B50F94A29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C69ECDD-E1E4-4D4E-B896-11502ACB6F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F4F61B1-03DE-4304-815F-4435AA3220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1178881-6057-4481-A93C-71AE0D056B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E49F57D-C162-4BC9-92E5-B541705BCF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D782388-81D2-406D-ABD5-E962FF0CF8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E813499-1625-4E86-AE1E-4C1AFB28E4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57906F4-BF96-4DA5-9F4E-C7B07C33118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293582D-4726-4366-945D-71083D4B72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7413DB8-4A85-4B2C-835D-2083D059EEA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80B0A2A-20C0-4403-BBF5-45A25136D7A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6D58F39-ACDA-4984-9CDE-24F23371CFB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E4A6509-D595-46A3-9A24-7DB92848B8D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316D1A83-B0CA-455C-B2EB-A0B33E04FE9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8B29F301-BAA1-40F5-B779-900A0FDE7B2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7D159E23-74F1-4A0F-B2EA-4048A24EB95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B978E69F-8190-450D-82B6-680130433CD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9DB235E-04EE-4B7D-BD05-E26B514A8A6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16AB1636-90D4-4899-8A28-2CBE29EDDA9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8745234-6ECF-4368-AB00-6407308EAD4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FF0A6E51-7148-44CA-B2DD-F5DB9F54CAF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D44BA82-CF72-4E6D-86A6-9621952678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4FC7722-2957-4ED6-A1CA-B0AEDA85C9F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C53EEDB-7B26-4429-AF51-FCAFA48B45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B92807F8-688B-4096-869E-E56E6AE0A9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60EE5937-47D5-45BD-8150-8F7F8114B57F}"/>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7BD6D325-0727-461F-BC0D-377025B98794}"/>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3FA9EFAF-C588-472D-8A95-438D87EB4C1C}"/>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AB1E719-0769-45DA-863A-F3F6B7FD2B69}"/>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79D7C37B-A71F-43D2-BA0F-D0C8F9B90702}"/>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9B9B1DB-756C-4793-84F6-08662E8D328B}"/>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E1874570-CE8C-44CA-B6B7-EF293A5282D1}"/>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8AAAF1C4-4E0B-41F7-9E18-664045E803A6}"/>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4B8371B4-F617-46C9-A042-063366D2F075}"/>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8716B28A-E6CC-4541-BFDD-6FE8FCB15F5B}"/>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08028D9D-80BB-4AA7-9F5F-F64648913FAD}"/>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368EEF9-E8F9-41CF-B840-723A207235B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7B9D294-4FEC-4AD1-BA5A-919ABAA32F1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0DE1ACC-01A9-4C90-B377-98C38ED2AB1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439A1A1-6E6E-42FB-AF32-9987547CAFD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589309E-EED7-4861-A2E9-5E7540FDFD8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108676</xdr:rowOff>
    </xdr:from>
    <xdr:to>
      <xdr:col>24</xdr:col>
      <xdr:colOff>114300</xdr:colOff>
      <xdr:row>107</xdr:row>
      <xdr:rowOff>38826</xdr:rowOff>
    </xdr:to>
    <xdr:sp macro="" textlink="">
      <xdr:nvSpPr>
        <xdr:cNvPr id="420" name="楕円 419">
          <a:extLst>
            <a:ext uri="{FF2B5EF4-FFF2-40B4-BE49-F238E27FC236}">
              <a16:creationId xmlns:a16="http://schemas.microsoft.com/office/drawing/2014/main" id="{4C2F5CC5-263C-461B-84AB-B596CF69D0F8}"/>
            </a:ext>
          </a:extLst>
        </xdr:cNvPr>
        <xdr:cNvSpPr/>
      </xdr:nvSpPr>
      <xdr:spPr>
        <a:xfrm>
          <a:off x="4584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87103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75ABD98-9288-45F0-85C7-6DE8A0C81CB3}"/>
            </a:ext>
          </a:extLst>
        </xdr:cNvPr>
        <xdr:cNvSpPr txBox="1"/>
      </xdr:nvSpPr>
      <xdr:spPr>
        <a:xfrm>
          <a:off x="4673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macro="" textlink="">
      <xdr:nvSpPr>
        <xdr:cNvPr id="422" name="楕円 421">
          <a:extLst>
            <a:ext uri="{FF2B5EF4-FFF2-40B4-BE49-F238E27FC236}">
              <a16:creationId xmlns:a16="http://schemas.microsoft.com/office/drawing/2014/main" id="{439EEC49-A0F3-4826-BA42-9EC576F80D56}"/>
            </a:ext>
          </a:extLst>
        </xdr:cNvPr>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159476</xdr:rowOff>
    </xdr:from>
    <xdr:to>
      <xdr:col>24</xdr:col>
      <xdr:colOff>63500</xdr:colOff>
      <xdr:row>106</xdr:row>
      <xdr:rowOff>161108</xdr:rowOff>
    </xdr:to>
    <xdr:cxnSp macro="">
      <xdr:nvCxnSpPr>
        <xdr:cNvPr id="423" name="直線コネクタ 422">
          <a:extLst>
            <a:ext uri="{FF2B5EF4-FFF2-40B4-BE49-F238E27FC236}">
              <a16:creationId xmlns:a16="http://schemas.microsoft.com/office/drawing/2014/main" id="{7731CEF0-EEFA-4CF9-9BD7-DD690D752DA9}"/>
            </a:ext>
          </a:extLst>
        </xdr:cNvPr>
        <xdr:cNvCxnSpPr/>
      </xdr:nvCxnSpPr>
      <xdr:spPr>
        <a:xfrm flipV="1">
          <a:off x="3797300" y="183331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126637</xdr:rowOff>
    </xdr:from>
    <xdr:to>
      <xdr:col>15</xdr:col>
      <xdr:colOff>101600</xdr:colOff>
      <xdr:row>107</xdr:row>
      <xdr:rowOff>56787</xdr:rowOff>
    </xdr:to>
    <xdr:sp macro="" textlink="">
      <xdr:nvSpPr>
        <xdr:cNvPr id="424" name="楕円 423">
          <a:extLst>
            <a:ext uri="{FF2B5EF4-FFF2-40B4-BE49-F238E27FC236}">
              <a16:creationId xmlns:a16="http://schemas.microsoft.com/office/drawing/2014/main" id="{DCA72611-72F2-4D71-B760-5460857E50A7}"/>
            </a:ext>
          </a:extLst>
        </xdr:cNvPr>
        <xdr:cNvSpPr/>
      </xdr:nvSpPr>
      <xdr:spPr>
        <a:xfrm>
          <a:off x="2857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161108</xdr:rowOff>
    </xdr:from>
    <xdr:to>
      <xdr:col>19</xdr:col>
      <xdr:colOff>177800</xdr:colOff>
      <xdr:row>107</xdr:row>
      <xdr:rowOff>5987</xdr:rowOff>
    </xdr:to>
    <xdr:cxnSp macro="">
      <xdr:nvCxnSpPr>
        <xdr:cNvPr id="425" name="直線コネクタ 424">
          <a:extLst>
            <a:ext uri="{FF2B5EF4-FFF2-40B4-BE49-F238E27FC236}">
              <a16:creationId xmlns:a16="http://schemas.microsoft.com/office/drawing/2014/main" id="{D14A59E3-DFEC-4B4A-9D38-BC76030327B8}"/>
            </a:ext>
          </a:extLst>
        </xdr:cNvPr>
        <xdr:cNvCxnSpPr/>
      </xdr:nvCxnSpPr>
      <xdr:spPr>
        <a:xfrm flipV="1">
          <a:off x="2908300" y="183348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133169</xdr:rowOff>
    </xdr:from>
    <xdr:to>
      <xdr:col>10</xdr:col>
      <xdr:colOff>165100</xdr:colOff>
      <xdr:row>107</xdr:row>
      <xdr:rowOff>63319</xdr:rowOff>
    </xdr:to>
    <xdr:sp macro="" textlink="">
      <xdr:nvSpPr>
        <xdr:cNvPr id="426" name="楕円 425">
          <a:extLst>
            <a:ext uri="{FF2B5EF4-FFF2-40B4-BE49-F238E27FC236}">
              <a16:creationId xmlns:a16="http://schemas.microsoft.com/office/drawing/2014/main" id="{7DE85870-D2B1-432D-9813-D963AC4A8467}"/>
            </a:ext>
          </a:extLst>
        </xdr:cNvPr>
        <xdr:cNvSpPr/>
      </xdr:nvSpPr>
      <xdr:spPr>
        <a:xfrm>
          <a:off x="1968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5987</xdr:rowOff>
    </xdr:from>
    <xdr:to>
      <xdr:col>15</xdr:col>
      <xdr:colOff>50800</xdr:colOff>
      <xdr:row>107</xdr:row>
      <xdr:rowOff>12519</xdr:rowOff>
    </xdr:to>
    <xdr:cxnSp macro="">
      <xdr:nvCxnSpPr>
        <xdr:cNvPr id="427" name="直線コネクタ 426">
          <a:extLst>
            <a:ext uri="{FF2B5EF4-FFF2-40B4-BE49-F238E27FC236}">
              <a16:creationId xmlns:a16="http://schemas.microsoft.com/office/drawing/2014/main" id="{78B09E65-AEE7-4042-BFDF-C059BDBDE876}"/>
            </a:ext>
          </a:extLst>
        </xdr:cNvPr>
        <xdr:cNvCxnSpPr/>
      </xdr:nvCxnSpPr>
      <xdr:spPr>
        <a:xfrm flipV="1">
          <a:off x="2019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8" name="楕円 427">
          <a:extLst>
            <a:ext uri="{FF2B5EF4-FFF2-40B4-BE49-F238E27FC236}">
              <a16:creationId xmlns:a16="http://schemas.microsoft.com/office/drawing/2014/main" id="{C5EE6000-19F8-4F12-B8A9-23E9CD59A93E}"/>
            </a:ext>
          </a:extLst>
        </xdr:cNvPr>
        <xdr:cNvSpPr/>
      </xdr:nvSpPr>
      <xdr:spPr>
        <a:xfrm>
          <a:off x="107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107</xdr:row>
      <xdr:rowOff>12519</xdr:rowOff>
    </xdr:to>
    <xdr:cxnSp macro="">
      <xdr:nvCxnSpPr>
        <xdr:cNvPr id="429" name="直線コネクタ 428">
          <a:extLst>
            <a:ext uri="{FF2B5EF4-FFF2-40B4-BE49-F238E27FC236}">
              <a16:creationId xmlns:a16="http://schemas.microsoft.com/office/drawing/2014/main" id="{E89CFE0E-60F5-4B52-8465-673F3C1B3126}"/>
            </a:ext>
          </a:extLst>
        </xdr:cNvPr>
        <xdr:cNvCxnSpPr/>
      </xdr:nvCxnSpPr>
      <xdr:spPr>
        <a:xfrm>
          <a:off x="1130300" y="17964150"/>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a:extLst>
            <a:ext uri="{FF2B5EF4-FFF2-40B4-BE49-F238E27FC236}">
              <a16:creationId xmlns:a16="http://schemas.microsoft.com/office/drawing/2014/main" id="{4F9638CA-598F-4E2F-90BB-EB254E5D639C}"/>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F5C440DE-93F5-4230-BED0-5A0B3B1C87C7}"/>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a:extLst>
            <a:ext uri="{FF2B5EF4-FFF2-40B4-BE49-F238E27FC236}">
              <a16:creationId xmlns:a16="http://schemas.microsoft.com/office/drawing/2014/main" id="{1A495A2E-739D-4563-AF32-076FCC999CFA}"/>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3" name="n_4aveValue【市民会館】&#10;有形固定資産減価償却率">
          <a:extLst>
            <a:ext uri="{FF2B5EF4-FFF2-40B4-BE49-F238E27FC236}">
              <a16:creationId xmlns:a16="http://schemas.microsoft.com/office/drawing/2014/main" id="{3E277719-4D4C-4DAA-A5D8-D667F45A80BB}"/>
            </a:ext>
          </a:extLst>
        </xdr:cNvPr>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macro="" textlink="">
      <xdr:nvSpPr>
        <xdr:cNvPr id="434" name="n_1mainValue【市民会館】&#10;有形固定資産減価償却率">
          <a:extLst>
            <a:ext uri="{FF2B5EF4-FFF2-40B4-BE49-F238E27FC236}">
              <a16:creationId xmlns:a16="http://schemas.microsoft.com/office/drawing/2014/main" id="{FDFC5B43-17E8-4115-8A82-4AC60D3CE7B0}"/>
            </a:ext>
          </a:extLst>
        </xdr:cNvPr>
        <xdr:cNvSpPr txBox="1"/>
      </xdr:nvSpPr>
      <xdr:spPr>
        <a:xfrm>
          <a:off x="3582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47914</xdr:rowOff>
    </xdr:from>
    <xdr:ext cx="405111" cy="259045"/>
    <xdr:sp macro="" textlink="">
      <xdr:nvSpPr>
        <xdr:cNvPr id="435" name="n_2mainValue【市民会館】&#10;有形固定資産減価償却率">
          <a:extLst>
            <a:ext uri="{FF2B5EF4-FFF2-40B4-BE49-F238E27FC236}">
              <a16:creationId xmlns:a16="http://schemas.microsoft.com/office/drawing/2014/main" id="{2F8300DD-D74D-465D-9402-15508849A794}"/>
            </a:ext>
          </a:extLst>
        </xdr:cNvPr>
        <xdr:cNvSpPr txBox="1"/>
      </xdr:nvSpPr>
      <xdr:spPr>
        <a:xfrm>
          <a:off x="2705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54446</xdr:rowOff>
    </xdr:from>
    <xdr:ext cx="405111" cy="259045"/>
    <xdr:sp macro="" textlink="">
      <xdr:nvSpPr>
        <xdr:cNvPr id="436" name="n_3mainValue【市民会館】&#10;有形固定資産減価償却率">
          <a:extLst>
            <a:ext uri="{FF2B5EF4-FFF2-40B4-BE49-F238E27FC236}">
              <a16:creationId xmlns:a16="http://schemas.microsoft.com/office/drawing/2014/main" id="{FC468E62-FE72-4232-97E1-281D19AD59D0}"/>
            </a:ext>
          </a:extLst>
        </xdr:cNvPr>
        <xdr:cNvSpPr txBox="1"/>
      </xdr:nvSpPr>
      <xdr:spPr>
        <a:xfrm>
          <a:off x="1816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29227</xdr:rowOff>
    </xdr:from>
    <xdr:ext cx="405111" cy="259045"/>
    <xdr:sp macro="" textlink="">
      <xdr:nvSpPr>
        <xdr:cNvPr id="437" name="n_4mainValue【市民会館】&#10;有形固定資産減価償却率">
          <a:extLst>
            <a:ext uri="{FF2B5EF4-FFF2-40B4-BE49-F238E27FC236}">
              <a16:creationId xmlns:a16="http://schemas.microsoft.com/office/drawing/2014/main" id="{C1FAFB50-3AD1-40D1-A8A5-57BD438A5481}"/>
            </a:ext>
          </a:extLst>
        </xdr:cNvPr>
        <xdr:cNvSpPr txBox="1"/>
      </xdr:nvSpPr>
      <xdr:spPr>
        <a:xfrm>
          <a:off x="927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9DA87614-54C4-4E84-9D13-B956BCAE3D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504BB78-1C28-4226-B28E-CA42B6316D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988CA73-ABBA-4699-B351-AC2E9C1BE2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6FC3274D-E9D9-4DBD-AB94-ECD3EF7065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60D1572-7F58-4A4F-8F28-C053D3CF0D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5457564-4459-427B-8569-82D5DF8658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326A663-0ECB-4BAB-874E-CB4966CBD6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F116A69-150D-4219-B603-A60CAAB6290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0254AA6-8F4D-4A46-A77E-66CF22937C0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1FB8156-CA95-4EF3-8C21-EF424D31E3A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8BE0BBD9-0A30-4AC4-9436-88810FFFCBB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4D0C369-DADF-4829-9490-61A03F73A57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31BAC3AC-5B3C-4EA2-90D7-2814D3D6E06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E84E9A3-C96C-4FF9-8C91-2B75FE93A5F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FE67B53-E9EE-42FE-9E39-CD962951228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75039723-A719-49AD-8ADE-A75A7445CF4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B89679FE-804D-4BC6-A71B-62B68A213C6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DC141CD6-072A-4915-9BE4-234FB3DF23A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45409C4-4B0E-4373-BC4A-B614D266175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88A6F836-2FC1-46FD-8696-F73C4E0830D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B8C9DD6-07B1-4B06-988E-D13080FADB8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80E8D17-B69E-437D-B386-6D265E68336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39498465-34B2-4B49-90E8-85D41B1555A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B9223512-ED93-48E0-B5B6-7EC56D9A184F}"/>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E752C144-33A9-4C15-8ACA-BF37AFD7754B}"/>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FA69ADBE-5353-4DAF-95D6-94FF518D70A8}"/>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F1CE1F9D-AA07-4294-860E-DEEEBCA0861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1C42641F-A372-4871-8C61-1301874B7ED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6" name="【市民会館】&#10;一人当たり面積平均値テキスト">
          <a:extLst>
            <a:ext uri="{FF2B5EF4-FFF2-40B4-BE49-F238E27FC236}">
              <a16:creationId xmlns:a16="http://schemas.microsoft.com/office/drawing/2014/main" id="{FB495841-8E72-4219-8248-274107F59BB4}"/>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F92A7A93-1932-49A3-96A7-9BFD3A4AE6CE}"/>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B898B7F0-167D-43BA-93F3-7D05BA309FD9}"/>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71CCD005-3D6B-41C1-B71A-3D8597765A31}"/>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99BCB679-988E-4146-9E34-C6276A8D6075}"/>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CFFB9A15-01E9-4B0A-9548-85FF33DBD86C}"/>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A87F59B-B3FB-4E49-8D3C-41F732BDBC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DCCA181-E7C3-4441-A94B-973FB04FFC2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91890AB-2B37-4854-86B6-AE64DC61FF5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B8587D3-594C-4F8D-A6D3-41274B51B8E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93EAC9F-965A-468B-86AE-C7BD89A6A8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77" name="楕円 476">
          <a:extLst>
            <a:ext uri="{FF2B5EF4-FFF2-40B4-BE49-F238E27FC236}">
              <a16:creationId xmlns:a16="http://schemas.microsoft.com/office/drawing/2014/main" id="{29EA79A4-1DF5-4E6F-A715-6E41E2828193}"/>
            </a:ext>
          </a:extLst>
        </xdr:cNvPr>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78" name="【市民会館】&#10;一人当たり面積該当値テキスト">
          <a:extLst>
            <a:ext uri="{FF2B5EF4-FFF2-40B4-BE49-F238E27FC236}">
              <a16:creationId xmlns:a16="http://schemas.microsoft.com/office/drawing/2014/main" id="{2F9FB80F-8AD3-4659-AB52-A004A302568D}"/>
            </a:ext>
          </a:extLst>
        </xdr:cNvPr>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9" name="楕円 478">
          <a:extLst>
            <a:ext uri="{FF2B5EF4-FFF2-40B4-BE49-F238E27FC236}">
              <a16:creationId xmlns:a16="http://schemas.microsoft.com/office/drawing/2014/main" id="{4A09EF60-1850-4289-A58D-06CB228907AB}"/>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121920</xdr:rowOff>
    </xdr:to>
    <xdr:cxnSp macro="">
      <xdr:nvCxnSpPr>
        <xdr:cNvPr id="480" name="直線コネクタ 479">
          <a:extLst>
            <a:ext uri="{FF2B5EF4-FFF2-40B4-BE49-F238E27FC236}">
              <a16:creationId xmlns:a16="http://schemas.microsoft.com/office/drawing/2014/main" id="{21BF4A8A-BD4F-4DD9-8D98-CEF3461AE223}"/>
            </a:ext>
          </a:extLst>
        </xdr:cNvPr>
        <xdr:cNvCxnSpPr/>
      </xdr:nvCxnSpPr>
      <xdr:spPr>
        <a:xfrm flipV="1">
          <a:off x="9639300" y="181660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81" name="楕円 480">
          <a:extLst>
            <a:ext uri="{FF2B5EF4-FFF2-40B4-BE49-F238E27FC236}">
              <a16:creationId xmlns:a16="http://schemas.microsoft.com/office/drawing/2014/main" id="{ED9F4D2E-DD65-43DF-81DD-AFFA174D1AA4}"/>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121920</xdr:rowOff>
    </xdr:to>
    <xdr:cxnSp macro="">
      <xdr:nvCxnSpPr>
        <xdr:cNvPr id="482" name="直線コネクタ 481">
          <a:extLst>
            <a:ext uri="{FF2B5EF4-FFF2-40B4-BE49-F238E27FC236}">
              <a16:creationId xmlns:a16="http://schemas.microsoft.com/office/drawing/2014/main" id="{C89F3FAA-EFDF-4EDF-89C9-19BDB0C3051D}"/>
            </a:ext>
          </a:extLst>
        </xdr:cNvPr>
        <xdr:cNvCxnSpPr/>
      </xdr:nvCxnSpPr>
      <xdr:spPr>
        <a:xfrm>
          <a:off x="8750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483" name="楕円 482">
          <a:extLst>
            <a:ext uri="{FF2B5EF4-FFF2-40B4-BE49-F238E27FC236}">
              <a16:creationId xmlns:a16="http://schemas.microsoft.com/office/drawing/2014/main" id="{5D728B1B-5075-4847-9E14-E7193B0B69AF}"/>
            </a:ext>
          </a:extLst>
        </xdr:cNvPr>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129539</xdr:rowOff>
    </xdr:to>
    <xdr:cxnSp macro="">
      <xdr:nvCxnSpPr>
        <xdr:cNvPr id="484" name="直線コネクタ 483">
          <a:extLst>
            <a:ext uri="{FF2B5EF4-FFF2-40B4-BE49-F238E27FC236}">
              <a16:creationId xmlns:a16="http://schemas.microsoft.com/office/drawing/2014/main" id="{F87EAE0A-C679-43DB-9FC6-79DEF3B5560D}"/>
            </a:ext>
          </a:extLst>
        </xdr:cNvPr>
        <xdr:cNvCxnSpPr/>
      </xdr:nvCxnSpPr>
      <xdr:spPr>
        <a:xfrm flipV="1">
          <a:off x="7861300" y="1829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90170</xdr:rowOff>
    </xdr:from>
    <xdr:to>
      <xdr:col>36</xdr:col>
      <xdr:colOff>165100</xdr:colOff>
      <xdr:row>108</xdr:row>
      <xdr:rowOff>20320</xdr:rowOff>
    </xdr:to>
    <xdr:sp macro="" textlink="">
      <xdr:nvSpPr>
        <xdr:cNvPr id="485" name="楕円 484">
          <a:extLst>
            <a:ext uri="{FF2B5EF4-FFF2-40B4-BE49-F238E27FC236}">
              <a16:creationId xmlns:a16="http://schemas.microsoft.com/office/drawing/2014/main" id="{FF73F788-A3DA-4DAB-AD81-97CDFF7DF2EC}"/>
            </a:ext>
          </a:extLst>
        </xdr:cNvPr>
        <xdr:cNvSpPr/>
      </xdr:nvSpPr>
      <xdr:spPr>
        <a:xfrm>
          <a:off x="692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107</xdr:row>
      <xdr:rowOff>140970</xdr:rowOff>
    </xdr:to>
    <xdr:cxnSp macro="">
      <xdr:nvCxnSpPr>
        <xdr:cNvPr id="486" name="直線コネクタ 485">
          <a:extLst>
            <a:ext uri="{FF2B5EF4-FFF2-40B4-BE49-F238E27FC236}">
              <a16:creationId xmlns:a16="http://schemas.microsoft.com/office/drawing/2014/main" id="{DC07F922-BE75-46DD-90F3-156B94031CFC}"/>
            </a:ext>
          </a:extLst>
        </xdr:cNvPr>
        <xdr:cNvCxnSpPr/>
      </xdr:nvCxnSpPr>
      <xdr:spPr>
        <a:xfrm flipV="1">
          <a:off x="6972300" y="183032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139716</xdr:rowOff>
    </xdr:from>
    <xdr:ext cx="469744" cy="259045"/>
    <xdr:sp macro="" textlink="">
      <xdr:nvSpPr>
        <xdr:cNvPr id="487" name="n_1aveValue【市民会館】&#10;一人当たり面積">
          <a:extLst>
            <a:ext uri="{FF2B5EF4-FFF2-40B4-BE49-F238E27FC236}">
              <a16:creationId xmlns:a16="http://schemas.microsoft.com/office/drawing/2014/main" id="{6B5DC31B-7F4A-43EE-A801-D222E932BADC}"/>
            </a:ext>
          </a:extLst>
        </xdr:cNvPr>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8" name="n_2aveValue【市民会館】&#10;一人当たり面積">
          <a:extLst>
            <a:ext uri="{FF2B5EF4-FFF2-40B4-BE49-F238E27FC236}">
              <a16:creationId xmlns:a16="http://schemas.microsoft.com/office/drawing/2014/main" id="{051FBF02-0559-41C0-B4DD-AFBBD3B4E8A7}"/>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89" name="n_3aveValue【市民会館】&#10;一人当たり面積">
          <a:extLst>
            <a:ext uri="{FF2B5EF4-FFF2-40B4-BE49-F238E27FC236}">
              <a16:creationId xmlns:a16="http://schemas.microsoft.com/office/drawing/2014/main" id="{7CFF5693-01E2-4BE7-A108-27806157D205}"/>
            </a:ext>
          </a:extLst>
        </xdr:cNvPr>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208C7D4D-0F50-4862-B82E-58FC3995C03E}"/>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91" name="n_1mainValue【市民会館】&#10;一人当たり面積">
          <a:extLst>
            <a:ext uri="{FF2B5EF4-FFF2-40B4-BE49-F238E27FC236}">
              <a16:creationId xmlns:a16="http://schemas.microsoft.com/office/drawing/2014/main" id="{6355EA62-A4BF-41AF-8FC7-1A0AC04B8FF9}"/>
            </a:ext>
          </a:extLst>
        </xdr:cNvPr>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92" name="n_2mainValue【市民会館】&#10;一人当たり面積">
          <a:extLst>
            <a:ext uri="{FF2B5EF4-FFF2-40B4-BE49-F238E27FC236}">
              <a16:creationId xmlns:a16="http://schemas.microsoft.com/office/drawing/2014/main" id="{BADD07EE-F3B5-4B9E-93A0-B77B91A97EF9}"/>
            </a:ext>
          </a:extLst>
        </xdr:cNvPr>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93" name="n_3mainValue【市民会館】&#10;一人当たり面積">
          <a:extLst>
            <a:ext uri="{FF2B5EF4-FFF2-40B4-BE49-F238E27FC236}">
              <a16:creationId xmlns:a16="http://schemas.microsoft.com/office/drawing/2014/main" id="{817894DB-D374-4835-86D8-7F8A4F6F1FD3}"/>
            </a:ext>
          </a:extLst>
        </xdr:cNvPr>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11447</xdr:rowOff>
    </xdr:from>
    <xdr:ext cx="469744" cy="259045"/>
    <xdr:sp macro="" textlink="">
      <xdr:nvSpPr>
        <xdr:cNvPr id="494" name="n_4mainValue【市民会館】&#10;一人当たり面積">
          <a:extLst>
            <a:ext uri="{FF2B5EF4-FFF2-40B4-BE49-F238E27FC236}">
              <a16:creationId xmlns:a16="http://schemas.microsoft.com/office/drawing/2014/main" id="{3F848517-85A0-43D2-BB53-6B3B0558E0C6}"/>
            </a:ext>
          </a:extLst>
        </xdr:cNvPr>
        <xdr:cNvSpPr txBox="1"/>
      </xdr:nvSpPr>
      <xdr:spPr>
        <a:xfrm>
          <a:off x="6737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63DDB13-EC2B-46F9-90C1-03F4E2E755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D4686D8-28F0-4321-BF2D-A7B9BB09D8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FFD1156-3868-4415-8772-0A09F4D5C3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E74CDAB-E960-4401-A34C-F29A92BB04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44E928C-14B4-42EB-825E-639AD1ADA4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B40E0C8-8ECB-4BB6-B6C6-3CCA1661BC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3C5CCF7-F04F-4AF8-A034-A1F8D9CAAD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FD26533-5F36-4431-BB17-DE41937FBF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390F481-6798-4FE4-81F3-75970DA954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5676AFB-00BF-41BA-9E3B-58F6CF6498D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98383AB6-DDDF-47F9-9969-111C49A7EB3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5CBAD7DD-F3DA-4838-9712-B4E8552E55F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AF6AC3AC-FCF3-48EF-8E60-DA0359AB00A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A0CC96F0-9CE5-47D7-8225-4DDEB493EA3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33723ED-8F3A-4D26-95A5-00EBA8BAEE8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899D35ED-3BF0-49C3-A91D-A875804B8A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1E1B4BFD-4D23-46D7-A439-14A1DBE7E2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F5454B0-9722-4F91-9256-FF994B1F033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67F6A7B-9AF9-4F91-AF71-0525D42CEA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D3470FF2-D7D5-4033-8DE0-821F4CBF774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5C11FC7C-F16F-436C-843A-47135EB57F4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B9AD71D-47C3-4ADB-B266-F0880308557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89C3586-A3AE-4394-9AE3-6FE54C67435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239A2B4-9EEF-4146-B0F1-817B7FD35B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4CF99AFD-8228-44E1-859D-7C33CB4B5E71}"/>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BF79B853-DA0B-4707-9A0C-A69F7806CDDA}"/>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E9D3DF7E-9B89-4673-B973-F0FAA34746F2}"/>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5659A46-88FC-481C-A2DB-F499178634B3}"/>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72B11682-40B7-433E-A61A-56F551FACDB8}"/>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F31E5A9-B8E6-4EF9-8D25-46BA27E2C604}"/>
            </a:ext>
          </a:extLst>
        </xdr:cNvPr>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3692A82F-4B81-4B97-A1A0-8F68250E4D33}"/>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10789008-BE0C-45FA-BDB0-E526F4F36B96}"/>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7623FD4B-75FA-4465-9BBE-86F41D5C85DA}"/>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30B33EED-A0C7-4A41-87E6-C0C981A9D166}"/>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3D83A124-587F-4A1A-B03E-9D987A89EFB1}"/>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59B7D42-BCC6-4D64-9099-058E73063C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D0A62CB-07A5-4B6F-92F7-643DC9A743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5D63281-5B9A-4494-9AD7-9DBCAB8365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D96384A-1A82-4717-AB91-FE1AF5D09A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B5418EB-4BB8-410B-BB21-2FBF07CAD9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535" name="楕円 534">
          <a:extLst>
            <a:ext uri="{FF2B5EF4-FFF2-40B4-BE49-F238E27FC236}">
              <a16:creationId xmlns:a16="http://schemas.microsoft.com/office/drawing/2014/main" id="{BAE6ABA6-E9E4-46F2-BB9E-5EF6F0F9954B}"/>
            </a:ext>
          </a:extLst>
        </xdr:cNvPr>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E3B815A-184C-4816-B7A0-6080E0A8EAB8}"/>
            </a:ext>
          </a:extLst>
        </xdr:cNvPr>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537" name="楕円 536">
          <a:extLst>
            <a:ext uri="{FF2B5EF4-FFF2-40B4-BE49-F238E27FC236}">
              <a16:creationId xmlns:a16="http://schemas.microsoft.com/office/drawing/2014/main" id="{57088495-FF42-4F96-BA84-573958D0ADB5}"/>
            </a:ext>
          </a:extLst>
        </xdr:cNvPr>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72390</xdr:rowOff>
    </xdr:to>
    <xdr:cxnSp macro="">
      <xdr:nvCxnSpPr>
        <xdr:cNvPr id="538" name="直線コネクタ 537">
          <a:extLst>
            <a:ext uri="{FF2B5EF4-FFF2-40B4-BE49-F238E27FC236}">
              <a16:creationId xmlns:a16="http://schemas.microsoft.com/office/drawing/2014/main" id="{5BC637B6-B78E-4272-831E-A9751210E5C4}"/>
            </a:ext>
          </a:extLst>
        </xdr:cNvPr>
        <xdr:cNvCxnSpPr/>
      </xdr:nvCxnSpPr>
      <xdr:spPr>
        <a:xfrm>
          <a:off x="15481300" y="68808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539" name="楕円 538">
          <a:extLst>
            <a:ext uri="{FF2B5EF4-FFF2-40B4-BE49-F238E27FC236}">
              <a16:creationId xmlns:a16="http://schemas.microsoft.com/office/drawing/2014/main" id="{CF824525-036D-4F2C-BEA5-890B707E46D6}"/>
            </a:ext>
          </a:extLst>
        </xdr:cNvPr>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40</xdr:row>
      <xdr:rowOff>22860</xdr:rowOff>
    </xdr:to>
    <xdr:cxnSp macro="">
      <xdr:nvCxnSpPr>
        <xdr:cNvPr id="540" name="直線コネクタ 539">
          <a:extLst>
            <a:ext uri="{FF2B5EF4-FFF2-40B4-BE49-F238E27FC236}">
              <a16:creationId xmlns:a16="http://schemas.microsoft.com/office/drawing/2014/main" id="{115565EF-E00F-4B77-9313-5513FF2E401F}"/>
            </a:ext>
          </a:extLst>
        </xdr:cNvPr>
        <xdr:cNvCxnSpPr/>
      </xdr:nvCxnSpPr>
      <xdr:spPr>
        <a:xfrm>
          <a:off x="14592300" y="6829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541" name="楕円 540">
          <a:extLst>
            <a:ext uri="{FF2B5EF4-FFF2-40B4-BE49-F238E27FC236}">
              <a16:creationId xmlns:a16="http://schemas.microsoft.com/office/drawing/2014/main" id="{E3E1B3DF-8FA0-4E6E-B324-5475DF3625F8}"/>
            </a:ext>
          </a:extLst>
        </xdr:cNvPr>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91440</xdr:rowOff>
    </xdr:from>
    <xdr:to>
      <xdr:col>76</xdr:col>
      <xdr:colOff>114300</xdr:colOff>
      <xdr:row>39</xdr:row>
      <xdr:rowOff>142875</xdr:rowOff>
    </xdr:to>
    <xdr:cxnSp macro="">
      <xdr:nvCxnSpPr>
        <xdr:cNvPr id="542" name="直線コネクタ 541">
          <a:extLst>
            <a:ext uri="{FF2B5EF4-FFF2-40B4-BE49-F238E27FC236}">
              <a16:creationId xmlns:a16="http://schemas.microsoft.com/office/drawing/2014/main" id="{4461E2E0-233A-4535-B0B2-288DE1050700}"/>
            </a:ext>
          </a:extLst>
        </xdr:cNvPr>
        <xdr:cNvCxnSpPr/>
      </xdr:nvCxnSpPr>
      <xdr:spPr>
        <a:xfrm>
          <a:off x="13703300" y="67779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543" name="楕円 542">
          <a:extLst>
            <a:ext uri="{FF2B5EF4-FFF2-40B4-BE49-F238E27FC236}">
              <a16:creationId xmlns:a16="http://schemas.microsoft.com/office/drawing/2014/main" id="{ED720928-AC5D-44C6-BAD4-B5FB0903AC98}"/>
            </a:ext>
          </a:extLst>
        </xdr:cNvPr>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91440</xdr:rowOff>
    </xdr:to>
    <xdr:cxnSp macro="">
      <xdr:nvCxnSpPr>
        <xdr:cNvPr id="544" name="直線コネクタ 543">
          <a:extLst>
            <a:ext uri="{FF2B5EF4-FFF2-40B4-BE49-F238E27FC236}">
              <a16:creationId xmlns:a16="http://schemas.microsoft.com/office/drawing/2014/main" id="{43D75048-DBBA-48E5-B8F5-8C3116B44352}"/>
            </a:ext>
          </a:extLst>
        </xdr:cNvPr>
        <xdr:cNvCxnSpPr/>
      </xdr:nvCxnSpPr>
      <xdr:spPr>
        <a:xfrm>
          <a:off x="12814300" y="67265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2473CA0-8704-454C-A57D-71F97FD507F0}"/>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D04B809-30BC-4F00-842C-28C3621CA9F9}"/>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3C1CD68-9215-498F-92EA-4CCB37BEF3EC}"/>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770F688B-B447-4754-BBC2-E278ADDB5E0F}"/>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D3156D75-7D89-4461-B4AE-86A881235A24}"/>
            </a:ext>
          </a:extLst>
        </xdr:cNvPr>
        <xdr:cNvSpPr txBox="1"/>
      </xdr:nvSpPr>
      <xdr:spPr>
        <a:xfrm>
          <a:off x="15266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56550E8-8C82-47C0-93D1-55398DE7FF4C}"/>
            </a:ext>
          </a:extLst>
        </xdr:cNvPr>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E660F61-FB74-4CDC-8F90-9779CAEE0FD4}"/>
            </a:ext>
          </a:extLst>
        </xdr:cNvPr>
        <xdr:cNvSpPr txBox="1"/>
      </xdr:nvSpPr>
      <xdr:spPr>
        <a:xfrm>
          <a:off x="13500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8137E47-D6A6-4A10-BDDD-1765B93D122C}"/>
            </a:ext>
          </a:extLst>
        </xdr:cNvPr>
        <xdr:cNvSpPr txBox="1"/>
      </xdr:nvSpPr>
      <xdr:spPr>
        <a:xfrm>
          <a:off x="12611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22AE1E6-CAF6-405C-9A87-E7B7796CE6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7474CA23-DBCD-4AEF-B285-8C2C27C1FF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4F8ACF5-6910-4CD4-BADF-94B1043661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280BBF1-CA0A-4147-9120-2BC555C81F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8103AC8-FE56-4F22-A438-A617943BD9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F38A6BF-6A48-472D-8DB6-C1A57F410A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A78BFEC-CF36-457B-8AAB-F35E44F58F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79B30C8-C8C9-4CDC-B5FE-DCD433BAFD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B5960E3-149E-4D28-8E2C-A5791CEE62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96EF376-E982-42DF-BE81-0F0AAF896F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B5B9BEF-18B2-4413-B832-616E9E10BE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69C3CD74-82E4-4664-8501-B985A97A869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9B37DF3-13EA-4E8F-94D6-31BCA5B891E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94A9ED29-E528-4164-813E-F602F07DE33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86B2320F-A76C-4B31-A908-A87A227B918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E1387F00-9825-4752-BBEB-16909E29F1B6}"/>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F43290D7-4171-4D1D-BEB4-D0E8DB0B7B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2A9A5881-ACEB-43C9-B9D2-8DD37A8EA7BA}"/>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6DA498CE-09A1-4E39-B3DD-E1D6D16B52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1AB94391-845B-4ACF-BA7D-9F7F0A0518D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F07B86E-D338-4F08-91A2-B1BA14AD33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85B5D6A-6EFC-4211-ABC2-F518110CB9A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748E9DFD-9552-49B4-88F9-E3957C3196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82AA5483-22E7-458E-B376-D878889E9FBE}"/>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818EB432-64F8-4FBA-BCC2-00E360483D0D}"/>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390A863D-4B6A-4F8B-9629-7EB0F4AAE7BD}"/>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9C5D01A1-44B8-440E-A7A4-A746ABF0E2BB}"/>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DE1C59F6-F4B3-4D55-8317-0F74947D29C1}"/>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147934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54B57D7A-8DA3-4430-AE04-90A3A328641D}"/>
            </a:ext>
          </a:extLst>
        </xdr:cNvPr>
        <xdr:cNvSpPr txBox="1"/>
      </xdr:nvSpPr>
      <xdr:spPr>
        <a:xfrm>
          <a:off x="22199600" y="614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350E6086-B168-4D2C-9737-9CCCD9BFC6D7}"/>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16DC9531-5AEF-45DC-A5F4-7FF82E7B6D1C}"/>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CBF831E1-C695-4244-82A8-0B97B14D51B0}"/>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A7E2AB1E-2D59-4821-B793-5897674CC51D}"/>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E7A0A9AC-5649-4A92-87D2-F4D514E05C3B}"/>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94AE8EE-7712-4CA6-8CC3-3966495ABF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5C0BF79-719A-4517-A329-3246378DA0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DD7EB4C-2C3D-4FC1-858F-2A2851B62B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B48DB37-F939-40BC-9FE9-161713D33D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22A6453-0257-4668-B9FA-416464E8AE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162954</xdr:rowOff>
    </xdr:from>
    <xdr:to>
      <xdr:col>116</xdr:col>
      <xdr:colOff>114300</xdr:colOff>
      <xdr:row>41</xdr:row>
      <xdr:rowOff>93104</xdr:rowOff>
    </xdr:to>
    <xdr:sp macro="" textlink="">
      <xdr:nvSpPr>
        <xdr:cNvPr id="592" name="楕円 591">
          <a:extLst>
            <a:ext uri="{FF2B5EF4-FFF2-40B4-BE49-F238E27FC236}">
              <a16:creationId xmlns:a16="http://schemas.microsoft.com/office/drawing/2014/main" id="{41C3EF16-A898-4FC4-B93D-A8CFBAED43E6}"/>
            </a:ext>
          </a:extLst>
        </xdr:cNvPr>
        <xdr:cNvSpPr/>
      </xdr:nvSpPr>
      <xdr:spPr>
        <a:xfrm>
          <a:off x="22110700" y="70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77881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5843C7E0-9ECF-44AE-9317-A8CBCE6839F8}"/>
            </a:ext>
          </a:extLst>
        </xdr:cNvPr>
        <xdr:cNvSpPr txBox="1"/>
      </xdr:nvSpPr>
      <xdr:spPr>
        <a:xfrm>
          <a:off x="22199600" y="69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163906</xdr:rowOff>
    </xdr:from>
    <xdr:to>
      <xdr:col>112</xdr:col>
      <xdr:colOff>38100</xdr:colOff>
      <xdr:row>41</xdr:row>
      <xdr:rowOff>94056</xdr:rowOff>
    </xdr:to>
    <xdr:sp macro="" textlink="">
      <xdr:nvSpPr>
        <xdr:cNvPr id="594" name="楕円 593">
          <a:extLst>
            <a:ext uri="{FF2B5EF4-FFF2-40B4-BE49-F238E27FC236}">
              <a16:creationId xmlns:a16="http://schemas.microsoft.com/office/drawing/2014/main" id="{B18A348F-0558-45F5-9F1D-1B5C47EA4E52}"/>
            </a:ext>
          </a:extLst>
        </xdr:cNvPr>
        <xdr:cNvSpPr/>
      </xdr:nvSpPr>
      <xdr:spPr>
        <a:xfrm>
          <a:off x="21272500" y="70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42304</xdr:rowOff>
    </xdr:from>
    <xdr:to>
      <xdr:col>116</xdr:col>
      <xdr:colOff>63500</xdr:colOff>
      <xdr:row>41</xdr:row>
      <xdr:rowOff>43256</xdr:rowOff>
    </xdr:to>
    <xdr:cxnSp macro="">
      <xdr:nvCxnSpPr>
        <xdr:cNvPr id="595" name="直線コネクタ 594">
          <a:extLst>
            <a:ext uri="{FF2B5EF4-FFF2-40B4-BE49-F238E27FC236}">
              <a16:creationId xmlns:a16="http://schemas.microsoft.com/office/drawing/2014/main" id="{028EAA89-CF29-4C2A-9EA6-D4E2C8F216D7}"/>
            </a:ext>
          </a:extLst>
        </xdr:cNvPr>
        <xdr:cNvCxnSpPr/>
      </xdr:nvCxnSpPr>
      <xdr:spPr>
        <a:xfrm flipV="1">
          <a:off x="21323300" y="707175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164287</xdr:rowOff>
    </xdr:from>
    <xdr:to>
      <xdr:col>107</xdr:col>
      <xdr:colOff>101600</xdr:colOff>
      <xdr:row>41</xdr:row>
      <xdr:rowOff>94437</xdr:rowOff>
    </xdr:to>
    <xdr:sp macro="" textlink="">
      <xdr:nvSpPr>
        <xdr:cNvPr id="596" name="楕円 595">
          <a:extLst>
            <a:ext uri="{FF2B5EF4-FFF2-40B4-BE49-F238E27FC236}">
              <a16:creationId xmlns:a16="http://schemas.microsoft.com/office/drawing/2014/main" id="{B5028028-9662-45AD-8C46-2411518EFF41}"/>
            </a:ext>
          </a:extLst>
        </xdr:cNvPr>
        <xdr:cNvSpPr/>
      </xdr:nvSpPr>
      <xdr:spPr>
        <a:xfrm>
          <a:off x="20383500" y="70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43256</xdr:rowOff>
    </xdr:from>
    <xdr:to>
      <xdr:col>111</xdr:col>
      <xdr:colOff>177800</xdr:colOff>
      <xdr:row>41</xdr:row>
      <xdr:rowOff>43637</xdr:rowOff>
    </xdr:to>
    <xdr:cxnSp macro="">
      <xdr:nvCxnSpPr>
        <xdr:cNvPr id="597" name="直線コネクタ 596">
          <a:extLst>
            <a:ext uri="{FF2B5EF4-FFF2-40B4-BE49-F238E27FC236}">
              <a16:creationId xmlns:a16="http://schemas.microsoft.com/office/drawing/2014/main" id="{E812E459-BCAC-4303-95C2-740C7DF80EA1}"/>
            </a:ext>
          </a:extLst>
        </xdr:cNvPr>
        <xdr:cNvCxnSpPr/>
      </xdr:nvCxnSpPr>
      <xdr:spPr>
        <a:xfrm flipV="1">
          <a:off x="20434300" y="707270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164402</xdr:rowOff>
    </xdr:from>
    <xdr:to>
      <xdr:col>102</xdr:col>
      <xdr:colOff>165100</xdr:colOff>
      <xdr:row>41</xdr:row>
      <xdr:rowOff>94552</xdr:rowOff>
    </xdr:to>
    <xdr:sp macro="" textlink="">
      <xdr:nvSpPr>
        <xdr:cNvPr id="598" name="楕円 597">
          <a:extLst>
            <a:ext uri="{FF2B5EF4-FFF2-40B4-BE49-F238E27FC236}">
              <a16:creationId xmlns:a16="http://schemas.microsoft.com/office/drawing/2014/main" id="{906C551F-65C1-4E95-B73D-C4B9396D150C}"/>
            </a:ext>
          </a:extLst>
        </xdr:cNvPr>
        <xdr:cNvSpPr/>
      </xdr:nvSpPr>
      <xdr:spPr>
        <a:xfrm>
          <a:off x="19494500" y="70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43637</xdr:rowOff>
    </xdr:from>
    <xdr:to>
      <xdr:col>107</xdr:col>
      <xdr:colOff>50800</xdr:colOff>
      <xdr:row>41</xdr:row>
      <xdr:rowOff>43752</xdr:rowOff>
    </xdr:to>
    <xdr:cxnSp macro="">
      <xdr:nvCxnSpPr>
        <xdr:cNvPr id="599" name="直線コネクタ 598">
          <a:extLst>
            <a:ext uri="{FF2B5EF4-FFF2-40B4-BE49-F238E27FC236}">
              <a16:creationId xmlns:a16="http://schemas.microsoft.com/office/drawing/2014/main" id="{910746C2-6B87-42FF-BDA3-7EFA4EBB04BB}"/>
            </a:ext>
          </a:extLst>
        </xdr:cNvPr>
        <xdr:cNvCxnSpPr/>
      </xdr:nvCxnSpPr>
      <xdr:spPr>
        <a:xfrm flipV="1">
          <a:off x="19545300" y="707308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164719</xdr:rowOff>
    </xdr:from>
    <xdr:to>
      <xdr:col>98</xdr:col>
      <xdr:colOff>38100</xdr:colOff>
      <xdr:row>41</xdr:row>
      <xdr:rowOff>94869</xdr:rowOff>
    </xdr:to>
    <xdr:sp macro="" textlink="">
      <xdr:nvSpPr>
        <xdr:cNvPr id="600" name="楕円 599">
          <a:extLst>
            <a:ext uri="{FF2B5EF4-FFF2-40B4-BE49-F238E27FC236}">
              <a16:creationId xmlns:a16="http://schemas.microsoft.com/office/drawing/2014/main" id="{CB9DB74C-94C5-4469-990C-DFCD1809943D}"/>
            </a:ext>
          </a:extLst>
        </xdr:cNvPr>
        <xdr:cNvSpPr/>
      </xdr:nvSpPr>
      <xdr:spPr>
        <a:xfrm>
          <a:off x="18605500" y="70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43752</xdr:rowOff>
    </xdr:from>
    <xdr:to>
      <xdr:col>102</xdr:col>
      <xdr:colOff>114300</xdr:colOff>
      <xdr:row>41</xdr:row>
      <xdr:rowOff>44069</xdr:rowOff>
    </xdr:to>
    <xdr:cxnSp macro="">
      <xdr:nvCxnSpPr>
        <xdr:cNvPr id="601" name="直線コネクタ 600">
          <a:extLst>
            <a:ext uri="{FF2B5EF4-FFF2-40B4-BE49-F238E27FC236}">
              <a16:creationId xmlns:a16="http://schemas.microsoft.com/office/drawing/2014/main" id="{EB2AE501-A9A7-4D23-A736-A68E32730E78}"/>
            </a:ext>
          </a:extLst>
        </xdr:cNvPr>
        <xdr:cNvCxnSpPr/>
      </xdr:nvCxnSpPr>
      <xdr:spPr>
        <a:xfrm flipV="1">
          <a:off x="18656300" y="7073202"/>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62768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504BA5D-470A-4573-8B0C-43CE9E8F3A07}"/>
            </a:ext>
          </a:extLst>
        </xdr:cNvPr>
        <xdr:cNvSpPr txBox="1"/>
      </xdr:nvSpPr>
      <xdr:spPr>
        <a:xfrm>
          <a:off x="210434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670F1CF-81AC-4299-B35A-C61194CE98FD}"/>
            </a:ext>
          </a:extLst>
        </xdr:cNvPr>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F1A402E7-5FF1-4AFC-B4E0-827C70B152E1}"/>
            </a:ext>
          </a:extLst>
        </xdr:cNvPr>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7539C2D-D5D0-4BF8-AB6D-391A4C8688CB}"/>
            </a:ext>
          </a:extLst>
        </xdr:cNvPr>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85183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8596CC01-9355-4E57-A297-F81C6C4774CF}"/>
            </a:ext>
          </a:extLst>
        </xdr:cNvPr>
        <xdr:cNvSpPr txBox="1"/>
      </xdr:nvSpPr>
      <xdr:spPr>
        <a:xfrm>
          <a:off x="21043411" y="71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85564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FABB618F-10C6-418D-AC50-BC2892E2FF61}"/>
            </a:ext>
          </a:extLst>
        </xdr:cNvPr>
        <xdr:cNvSpPr txBox="1"/>
      </xdr:nvSpPr>
      <xdr:spPr>
        <a:xfrm>
          <a:off x="20167111" y="7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85679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B1A16E33-BCEA-460F-8208-489345C9F84A}"/>
            </a:ext>
          </a:extLst>
        </xdr:cNvPr>
        <xdr:cNvSpPr txBox="1"/>
      </xdr:nvSpPr>
      <xdr:spPr>
        <a:xfrm>
          <a:off x="19278111" y="71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85996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AC70048F-9F9A-46C6-80C5-55FD343440A8}"/>
            </a:ext>
          </a:extLst>
        </xdr:cNvPr>
        <xdr:cNvSpPr txBox="1"/>
      </xdr:nvSpPr>
      <xdr:spPr>
        <a:xfrm>
          <a:off x="18389111" y="71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ECF2699-4604-40D9-86F6-1CD96472B2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8539B17-9584-419B-8F61-C5558EDC96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DCB474F2-DBAC-440E-8F91-73A18DF993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73A104BA-614C-44CD-BBF4-08A0BBF1A9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F67281D-902A-47B0-9EA3-999C39A38C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790A567-ACA4-443B-8145-2F3E05FB0E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8B7CD3A-3730-42BF-808D-C27B6E03C1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51B1AC6-E093-4645-89A5-E2124B4697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47FDCBE-FA04-4197-AD8D-96605DE4BD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2EB647E-3D2B-4948-8E2C-FE440B3D78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D144B6AD-88C4-4BE4-BD40-E372C5C8DE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A0640714-964F-4A59-B703-1A150CA3913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D58E4F29-B822-42B5-BE4E-69CBEB3EFC6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C1C955C9-8AD8-4719-8791-99154A0F9AD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65D27468-F04C-4543-ABAA-14DF43CE66A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9C84CBCC-EB62-47A4-BBAC-CA5B68C03FC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7B34C80-9082-4A83-91FF-0F3583EED08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D9411E0C-CE53-405A-BF8D-0938C444BF7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BA28CD57-8A67-4366-A724-3340147095E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BB36E4B0-23DC-4C6D-8A46-9CE90628ED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4633617B-ABDA-4058-B13F-E1142ABCF92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1C1791FB-8BD3-4718-A13B-E77AE26135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9991B9E-C0AA-4ECF-9718-AA061FBDE5C1}"/>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6E0C098C-8F53-4F3F-AB35-E7D95E00255E}"/>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2001BF0A-DFBA-444A-9A46-45C9051E075D}"/>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B85E0FF3-A339-4842-9B70-A0162A37AB01}"/>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a:extLst>
            <a:ext uri="{FF2B5EF4-FFF2-40B4-BE49-F238E27FC236}">
              <a16:creationId xmlns:a16="http://schemas.microsoft.com/office/drawing/2014/main" id="{353450BF-ACC3-4A17-BAA4-DE370052FEAB}"/>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9E583492-78BC-48F2-A63F-1462ECA8F1CA}"/>
            </a:ext>
          </a:extLst>
        </xdr:cNvPr>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a:extLst>
            <a:ext uri="{FF2B5EF4-FFF2-40B4-BE49-F238E27FC236}">
              <a16:creationId xmlns:a16="http://schemas.microsoft.com/office/drawing/2014/main" id="{AA94CD0F-BAEC-4C7F-B308-2E8F9D64F7D8}"/>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a:extLst>
            <a:ext uri="{FF2B5EF4-FFF2-40B4-BE49-F238E27FC236}">
              <a16:creationId xmlns:a16="http://schemas.microsoft.com/office/drawing/2014/main" id="{76BB315D-4769-45ED-B8EF-3757FFAB6D32}"/>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a:extLst>
            <a:ext uri="{FF2B5EF4-FFF2-40B4-BE49-F238E27FC236}">
              <a16:creationId xmlns:a16="http://schemas.microsoft.com/office/drawing/2014/main" id="{7A401B7F-5FA8-44D1-B81B-AD7D2347C3DC}"/>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a:extLst>
            <a:ext uri="{FF2B5EF4-FFF2-40B4-BE49-F238E27FC236}">
              <a16:creationId xmlns:a16="http://schemas.microsoft.com/office/drawing/2014/main" id="{5EE0B2E6-6C5A-49B8-A05C-8AFBFC8DF61F}"/>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a:extLst>
            <a:ext uri="{FF2B5EF4-FFF2-40B4-BE49-F238E27FC236}">
              <a16:creationId xmlns:a16="http://schemas.microsoft.com/office/drawing/2014/main" id="{4F1644C8-D5DD-41A8-9414-E20C280DB6DB}"/>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831DE19-3A16-42E1-BAED-E2CE629FC8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723396A-06D5-4C6B-863E-0505F6C32A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08A11E7-7C41-4E08-9911-C9BFB409C3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677F0DF-99BB-4112-8CD8-B8A48A2D55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F6E2EA7-2A2A-4CFE-AE6C-7F41C4956B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648" name="楕円 647">
          <a:extLst>
            <a:ext uri="{FF2B5EF4-FFF2-40B4-BE49-F238E27FC236}">
              <a16:creationId xmlns:a16="http://schemas.microsoft.com/office/drawing/2014/main" id="{00C73223-501E-4415-87D4-E351AB042A58}"/>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49E5E8DF-C45E-4452-B840-76981D802747}"/>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125222</xdr:rowOff>
    </xdr:from>
    <xdr:to>
      <xdr:col>81</xdr:col>
      <xdr:colOff>101600</xdr:colOff>
      <xdr:row>62</xdr:row>
      <xdr:rowOff>55372</xdr:rowOff>
    </xdr:to>
    <xdr:sp macro="" textlink="">
      <xdr:nvSpPr>
        <xdr:cNvPr id="650" name="楕円 649">
          <a:extLst>
            <a:ext uri="{FF2B5EF4-FFF2-40B4-BE49-F238E27FC236}">
              <a16:creationId xmlns:a16="http://schemas.microsoft.com/office/drawing/2014/main" id="{DE436DC0-1FF6-4CF8-89EA-5AE2CD8DCD65}"/>
            </a:ext>
          </a:extLst>
        </xdr:cNvPr>
        <xdr:cNvSpPr/>
      </xdr:nvSpPr>
      <xdr:spPr>
        <a:xfrm>
          <a:off x="1543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62</xdr:row>
      <xdr:rowOff>4572</xdr:rowOff>
    </xdr:to>
    <xdr:cxnSp macro="">
      <xdr:nvCxnSpPr>
        <xdr:cNvPr id="651" name="直線コネクタ 650">
          <a:extLst>
            <a:ext uri="{FF2B5EF4-FFF2-40B4-BE49-F238E27FC236}">
              <a16:creationId xmlns:a16="http://schemas.microsoft.com/office/drawing/2014/main" id="{01E467AB-2679-4901-89CA-BD6371443FAA}"/>
            </a:ext>
          </a:extLst>
        </xdr:cNvPr>
        <xdr:cNvCxnSpPr/>
      </xdr:nvCxnSpPr>
      <xdr:spPr>
        <a:xfrm flipV="1">
          <a:off x="15481300" y="105841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125222</xdr:rowOff>
    </xdr:from>
    <xdr:to>
      <xdr:col>76</xdr:col>
      <xdr:colOff>165100</xdr:colOff>
      <xdr:row>62</xdr:row>
      <xdr:rowOff>55372</xdr:rowOff>
    </xdr:to>
    <xdr:sp macro="" textlink="">
      <xdr:nvSpPr>
        <xdr:cNvPr id="652" name="楕円 651">
          <a:extLst>
            <a:ext uri="{FF2B5EF4-FFF2-40B4-BE49-F238E27FC236}">
              <a16:creationId xmlns:a16="http://schemas.microsoft.com/office/drawing/2014/main" id="{132963E5-8C1C-48C5-8D40-A3ED262FB64B}"/>
            </a:ext>
          </a:extLst>
        </xdr:cNvPr>
        <xdr:cNvSpPr/>
      </xdr:nvSpPr>
      <xdr:spPr>
        <a:xfrm>
          <a:off x="14541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xdr:rowOff>
    </xdr:from>
    <xdr:to>
      <xdr:col>81</xdr:col>
      <xdr:colOff>50800</xdr:colOff>
      <xdr:row>62</xdr:row>
      <xdr:rowOff>4572</xdr:rowOff>
    </xdr:to>
    <xdr:cxnSp macro="">
      <xdr:nvCxnSpPr>
        <xdr:cNvPr id="653" name="直線コネクタ 652">
          <a:extLst>
            <a:ext uri="{FF2B5EF4-FFF2-40B4-BE49-F238E27FC236}">
              <a16:creationId xmlns:a16="http://schemas.microsoft.com/office/drawing/2014/main" id="{5322E293-A51E-4BDD-A056-9305B5523DC8}"/>
            </a:ext>
          </a:extLst>
        </xdr:cNvPr>
        <xdr:cNvCxnSpPr/>
      </xdr:nvCxnSpPr>
      <xdr:spPr>
        <a:xfrm>
          <a:off x="14592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54" name="楕円 653">
          <a:extLst>
            <a:ext uri="{FF2B5EF4-FFF2-40B4-BE49-F238E27FC236}">
              <a16:creationId xmlns:a16="http://schemas.microsoft.com/office/drawing/2014/main" id="{EB5F3FD4-1B49-48F3-A8FC-D168DF3A762B}"/>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62</xdr:row>
      <xdr:rowOff>4572</xdr:rowOff>
    </xdr:to>
    <xdr:cxnSp macro="">
      <xdr:nvCxnSpPr>
        <xdr:cNvPr id="655" name="直線コネクタ 654">
          <a:extLst>
            <a:ext uri="{FF2B5EF4-FFF2-40B4-BE49-F238E27FC236}">
              <a16:creationId xmlns:a16="http://schemas.microsoft.com/office/drawing/2014/main" id="{8E7F566C-DF47-4E81-B9DF-05309E9B56C7}"/>
            </a:ext>
          </a:extLst>
        </xdr:cNvPr>
        <xdr:cNvCxnSpPr/>
      </xdr:nvCxnSpPr>
      <xdr:spPr>
        <a:xfrm>
          <a:off x="13703300" y="10538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xdr:rowOff>
    </xdr:from>
    <xdr:to>
      <xdr:col>67</xdr:col>
      <xdr:colOff>101600</xdr:colOff>
      <xdr:row>61</xdr:row>
      <xdr:rowOff>114808</xdr:rowOff>
    </xdr:to>
    <xdr:sp macro="" textlink="">
      <xdr:nvSpPr>
        <xdr:cNvPr id="656" name="楕円 655">
          <a:extLst>
            <a:ext uri="{FF2B5EF4-FFF2-40B4-BE49-F238E27FC236}">
              <a16:creationId xmlns:a16="http://schemas.microsoft.com/office/drawing/2014/main" id="{19644824-8C2F-4847-8B0B-47FEB74333D6}"/>
            </a:ext>
          </a:extLst>
        </xdr:cNvPr>
        <xdr:cNvSpPr/>
      </xdr:nvSpPr>
      <xdr:spPr>
        <a:xfrm>
          <a:off x="12763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64008</xdr:rowOff>
    </xdr:from>
    <xdr:to>
      <xdr:col>71</xdr:col>
      <xdr:colOff>177800</xdr:colOff>
      <xdr:row>61</xdr:row>
      <xdr:rowOff>80010</xdr:rowOff>
    </xdr:to>
    <xdr:cxnSp macro="">
      <xdr:nvCxnSpPr>
        <xdr:cNvPr id="657" name="直線コネクタ 656">
          <a:extLst>
            <a:ext uri="{FF2B5EF4-FFF2-40B4-BE49-F238E27FC236}">
              <a16:creationId xmlns:a16="http://schemas.microsoft.com/office/drawing/2014/main" id="{C3D7F022-5DD5-4B58-A35F-EFB82B53365D}"/>
            </a:ext>
          </a:extLst>
        </xdr:cNvPr>
        <xdr:cNvCxnSpPr/>
      </xdr:nvCxnSpPr>
      <xdr:spPr>
        <a:xfrm>
          <a:off x="12814300" y="105224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FE182E43-A114-424A-B192-F4000D820F08}"/>
            </a:ext>
          </a:extLst>
        </xdr:cNvPr>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E7A8DA0-3BAE-4815-ADA9-834AF23B4566}"/>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3CBA9A2F-83BC-4A63-BDB6-15DD718876B5}"/>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66899A2A-3DEE-4E1E-8FEF-6011EE1DF3EF}"/>
            </a:ext>
          </a:extLst>
        </xdr:cNvPr>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46499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D44A75D6-C9B0-4549-8A31-618A99F433D8}"/>
            </a:ext>
          </a:extLst>
        </xdr:cNvPr>
        <xdr:cNvSpPr txBox="1"/>
      </xdr:nvSpPr>
      <xdr:spPr>
        <a:xfrm>
          <a:off x="152660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46499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2C697108-337C-44D3-95CC-246CBCDB95BA}"/>
            </a:ext>
          </a:extLst>
        </xdr:cNvPr>
        <xdr:cNvSpPr txBox="1"/>
      </xdr:nvSpPr>
      <xdr:spPr>
        <a:xfrm>
          <a:off x="14389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C30EFC7A-8E20-4100-9EEE-690398ED6267}"/>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105935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5D5DC51-A9EB-473F-885A-478B8E89FA97}"/>
            </a:ext>
          </a:extLst>
        </xdr:cNvPr>
        <xdr:cNvSpPr txBox="1"/>
      </xdr:nvSpPr>
      <xdr:spPr>
        <a:xfrm>
          <a:off x="12611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24CA7DB-C123-4BCE-A8DD-7AAB5DD8FC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ED0BA286-B3ED-4545-85B2-1526247B36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FB1A1CDE-38AA-44ED-9FEE-7CDF681C12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301B6563-ADF0-4869-B5AF-93899E7F04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B10CFA4-D5C3-4C2D-A8D3-592D92AC688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9023728-7ADE-49C6-BD56-8A6BF387DA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7B0BAB44-81C3-4679-8596-9E279360C2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27BCBFA-56B2-4350-ABAF-382BEB3863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D35339A-725B-45DA-9321-93CD933C81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912D1265-FC5C-4214-BC23-567DAD7C9E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9F08951A-2E97-4B44-8B92-2AEE27279F6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2CA8E46E-5340-4549-86A0-8F1CAA56F96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4818C5C8-DE1A-4D16-8229-FD790F5A1C2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82234D1B-06C5-4FF2-ACA9-F86744E2400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1244BD39-3929-425D-BBE0-1255BDDBF65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5995580B-00E1-4AE7-ADE8-7C5DA320543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8DF850C0-A3EE-44C3-954E-B4B6A167AFC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131935BE-E42F-4D24-AB3C-92F5492CDC0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9137F713-798D-463A-B244-32BD2FA34D9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A47558D4-174E-4A82-8F73-A9918593028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21A00EA7-1C87-46B3-9031-4B0AE336A88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1A35D9BE-7310-45D2-AE8B-F1CD80E801E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207653B2-5AC5-46EB-AC4D-63B54233DB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CDF6CAC-16A8-4517-8BF8-551A6B56574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7A8F3F4-3180-413D-A1FC-68F9F0FB60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793C1C76-1FB7-48DB-B703-EFEAF582B1D7}"/>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A8FD63ED-8777-4A11-8393-D028C907ACE2}"/>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AC546F53-F424-4D65-8642-4B836D24A00B}"/>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AD9A7376-C86B-473D-BC55-CD077B01C011}"/>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a:extLst>
            <a:ext uri="{FF2B5EF4-FFF2-40B4-BE49-F238E27FC236}">
              <a16:creationId xmlns:a16="http://schemas.microsoft.com/office/drawing/2014/main" id="{05678D3D-106C-44EF-BE2C-D2E6A9C30BAB}"/>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C3A4F818-6C16-4EAE-AE5C-0EE0CACAD145}"/>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760DDE47-A7A0-481A-86F3-C7CAF0186AAE}"/>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a:extLst>
            <a:ext uri="{FF2B5EF4-FFF2-40B4-BE49-F238E27FC236}">
              <a16:creationId xmlns:a16="http://schemas.microsoft.com/office/drawing/2014/main" id="{99378296-8F7C-44FB-93BB-2C4823F11FF9}"/>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180E84FA-AB8B-4633-97B5-E6BD21254511}"/>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a:extLst>
            <a:ext uri="{FF2B5EF4-FFF2-40B4-BE49-F238E27FC236}">
              <a16:creationId xmlns:a16="http://schemas.microsoft.com/office/drawing/2014/main" id="{CF1D3CD6-3AB5-4400-9833-FDB3C3819D9E}"/>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a:extLst>
            <a:ext uri="{FF2B5EF4-FFF2-40B4-BE49-F238E27FC236}">
              <a16:creationId xmlns:a16="http://schemas.microsoft.com/office/drawing/2014/main" id="{F45D5CCC-E980-45F6-AC0D-22FCC855DE38}"/>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8D8F107-05C8-485A-A28E-C0296F0BC0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0DB8E06-8615-4388-A080-55F74CD0FC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73CBF21-910D-4504-804E-A12EB77233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AEDAAC2-FCB8-436D-9190-BE2506625A4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CA6BD44-26EE-4442-8DA6-72886478BD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169635</xdr:rowOff>
    </xdr:from>
    <xdr:to>
      <xdr:col>116</xdr:col>
      <xdr:colOff>114300</xdr:colOff>
      <xdr:row>62</xdr:row>
      <xdr:rowOff>99785</xdr:rowOff>
    </xdr:to>
    <xdr:sp macro="" textlink="">
      <xdr:nvSpPr>
        <xdr:cNvPr id="707" name="楕円 706">
          <a:extLst>
            <a:ext uri="{FF2B5EF4-FFF2-40B4-BE49-F238E27FC236}">
              <a16:creationId xmlns:a16="http://schemas.microsoft.com/office/drawing/2014/main" id="{06B8CCAE-0AAD-4185-A027-10852DBF9645}"/>
            </a:ext>
          </a:extLst>
        </xdr:cNvPr>
        <xdr:cNvSpPr/>
      </xdr:nvSpPr>
      <xdr:spPr>
        <a:xfrm>
          <a:off x="22110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148062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BFE4F444-8CC9-4DFA-9DC7-E046EFD00E5C}"/>
            </a:ext>
          </a:extLst>
        </xdr:cNvPr>
        <xdr:cNvSpPr txBox="1"/>
      </xdr:nvSpPr>
      <xdr:spPr>
        <a:xfrm>
          <a:off x="22199600" y="10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169635</xdr:rowOff>
    </xdr:from>
    <xdr:to>
      <xdr:col>112</xdr:col>
      <xdr:colOff>38100</xdr:colOff>
      <xdr:row>62</xdr:row>
      <xdr:rowOff>99785</xdr:rowOff>
    </xdr:to>
    <xdr:sp macro="" textlink="">
      <xdr:nvSpPr>
        <xdr:cNvPr id="709" name="楕円 708">
          <a:extLst>
            <a:ext uri="{FF2B5EF4-FFF2-40B4-BE49-F238E27FC236}">
              <a16:creationId xmlns:a16="http://schemas.microsoft.com/office/drawing/2014/main" id="{60A42939-1378-4E73-BC12-68FEA31D91E6}"/>
            </a:ext>
          </a:extLst>
        </xdr:cNvPr>
        <xdr:cNvSpPr/>
      </xdr:nvSpPr>
      <xdr:spPr>
        <a:xfrm>
          <a:off x="2127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48985</xdr:rowOff>
    </xdr:from>
    <xdr:to>
      <xdr:col>116</xdr:col>
      <xdr:colOff>63500</xdr:colOff>
      <xdr:row>62</xdr:row>
      <xdr:rowOff>48985</xdr:rowOff>
    </xdr:to>
    <xdr:cxnSp macro="">
      <xdr:nvCxnSpPr>
        <xdr:cNvPr id="710" name="直線コネクタ 709">
          <a:extLst>
            <a:ext uri="{FF2B5EF4-FFF2-40B4-BE49-F238E27FC236}">
              <a16:creationId xmlns:a16="http://schemas.microsoft.com/office/drawing/2014/main" id="{3EAE5E69-9385-4BFE-921E-3C9544D6C121}"/>
            </a:ext>
          </a:extLst>
        </xdr:cNvPr>
        <xdr:cNvCxnSpPr/>
      </xdr:nvCxnSpPr>
      <xdr:spPr>
        <a:xfrm>
          <a:off x="21323300" y="1067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169635</xdr:rowOff>
    </xdr:from>
    <xdr:to>
      <xdr:col>107</xdr:col>
      <xdr:colOff>101600</xdr:colOff>
      <xdr:row>62</xdr:row>
      <xdr:rowOff>99785</xdr:rowOff>
    </xdr:to>
    <xdr:sp macro="" textlink="">
      <xdr:nvSpPr>
        <xdr:cNvPr id="711" name="楕円 710">
          <a:extLst>
            <a:ext uri="{FF2B5EF4-FFF2-40B4-BE49-F238E27FC236}">
              <a16:creationId xmlns:a16="http://schemas.microsoft.com/office/drawing/2014/main" id="{9F7D47FF-23A9-4C6E-9DBD-E41E77A62F36}"/>
            </a:ext>
          </a:extLst>
        </xdr:cNvPr>
        <xdr:cNvSpPr/>
      </xdr:nvSpPr>
      <xdr:spPr>
        <a:xfrm>
          <a:off x="2038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48985</xdr:rowOff>
    </xdr:from>
    <xdr:to>
      <xdr:col>111</xdr:col>
      <xdr:colOff>177800</xdr:colOff>
      <xdr:row>62</xdr:row>
      <xdr:rowOff>48985</xdr:rowOff>
    </xdr:to>
    <xdr:cxnSp macro="">
      <xdr:nvCxnSpPr>
        <xdr:cNvPr id="712" name="直線コネクタ 711">
          <a:extLst>
            <a:ext uri="{FF2B5EF4-FFF2-40B4-BE49-F238E27FC236}">
              <a16:creationId xmlns:a16="http://schemas.microsoft.com/office/drawing/2014/main" id="{3FE22C58-6C59-41E9-94A0-067D737E1FE2}"/>
            </a:ext>
          </a:extLst>
        </xdr:cNvPr>
        <xdr:cNvCxnSpPr/>
      </xdr:nvCxnSpPr>
      <xdr:spPr>
        <a:xfrm>
          <a:off x="20434300" y="1067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713" name="楕円 712">
          <a:extLst>
            <a:ext uri="{FF2B5EF4-FFF2-40B4-BE49-F238E27FC236}">
              <a16:creationId xmlns:a16="http://schemas.microsoft.com/office/drawing/2014/main" id="{D033FC4D-51CA-4D21-B6FB-B06380BCF501}"/>
            </a:ext>
          </a:extLst>
        </xdr:cNvPr>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122465</xdr:rowOff>
    </xdr:from>
    <xdr:to>
      <xdr:col>107</xdr:col>
      <xdr:colOff>50800</xdr:colOff>
      <xdr:row>62</xdr:row>
      <xdr:rowOff>48985</xdr:rowOff>
    </xdr:to>
    <xdr:cxnSp macro="">
      <xdr:nvCxnSpPr>
        <xdr:cNvPr id="714" name="直線コネクタ 713">
          <a:extLst>
            <a:ext uri="{FF2B5EF4-FFF2-40B4-BE49-F238E27FC236}">
              <a16:creationId xmlns:a16="http://schemas.microsoft.com/office/drawing/2014/main" id="{D5CC1760-A10B-4B22-853A-F66AB9964A9D}"/>
            </a:ext>
          </a:extLst>
        </xdr:cNvPr>
        <xdr:cNvCxnSpPr/>
      </xdr:nvCxnSpPr>
      <xdr:spPr>
        <a:xfrm>
          <a:off x="19545300" y="10580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71665</xdr:rowOff>
    </xdr:from>
    <xdr:to>
      <xdr:col>98</xdr:col>
      <xdr:colOff>38100</xdr:colOff>
      <xdr:row>62</xdr:row>
      <xdr:rowOff>1815</xdr:rowOff>
    </xdr:to>
    <xdr:sp macro="" textlink="">
      <xdr:nvSpPr>
        <xdr:cNvPr id="715" name="楕円 714">
          <a:extLst>
            <a:ext uri="{FF2B5EF4-FFF2-40B4-BE49-F238E27FC236}">
              <a16:creationId xmlns:a16="http://schemas.microsoft.com/office/drawing/2014/main" id="{2EFA8E03-6A66-449C-A8EE-19CB2EE43507}"/>
            </a:ext>
          </a:extLst>
        </xdr:cNvPr>
        <xdr:cNvSpPr/>
      </xdr:nvSpPr>
      <xdr:spPr>
        <a:xfrm>
          <a:off x="18605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122465</xdr:rowOff>
    </xdr:from>
    <xdr:to>
      <xdr:col>102</xdr:col>
      <xdr:colOff>114300</xdr:colOff>
      <xdr:row>61</xdr:row>
      <xdr:rowOff>122465</xdr:rowOff>
    </xdr:to>
    <xdr:cxnSp macro="">
      <xdr:nvCxnSpPr>
        <xdr:cNvPr id="716" name="直線コネクタ 715">
          <a:extLst>
            <a:ext uri="{FF2B5EF4-FFF2-40B4-BE49-F238E27FC236}">
              <a16:creationId xmlns:a16="http://schemas.microsoft.com/office/drawing/2014/main" id="{D594D855-8FC0-449F-A2A5-184FA15C644E}"/>
            </a:ext>
          </a:extLst>
        </xdr:cNvPr>
        <xdr:cNvCxnSpPr/>
      </xdr:nvCxnSpPr>
      <xdr:spPr>
        <a:xfrm>
          <a:off x="18656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7" name="n_1aveValue【保健センター・保健所】&#10;一人当たり面積">
          <a:extLst>
            <a:ext uri="{FF2B5EF4-FFF2-40B4-BE49-F238E27FC236}">
              <a16:creationId xmlns:a16="http://schemas.microsoft.com/office/drawing/2014/main" id="{7858420E-B583-4D20-8F45-B6892127AE01}"/>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1788C561-981B-4F42-BFF3-162E404546E5}"/>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19" name="n_3aveValue【保健センター・保健所】&#10;一人当たり面積">
          <a:extLst>
            <a:ext uri="{FF2B5EF4-FFF2-40B4-BE49-F238E27FC236}">
              <a16:creationId xmlns:a16="http://schemas.microsoft.com/office/drawing/2014/main" id="{200DA303-53E8-494C-AC6C-D610B75FF7C5}"/>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0" name="n_4aveValue【保健センター・保健所】&#10;一人当たり面積">
          <a:extLst>
            <a:ext uri="{FF2B5EF4-FFF2-40B4-BE49-F238E27FC236}">
              <a16:creationId xmlns:a16="http://schemas.microsoft.com/office/drawing/2014/main" id="{FA64E8C9-8BB7-4723-A97B-5098E2558FE7}"/>
            </a:ext>
          </a:extLst>
        </xdr:cNvPr>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90912</xdr:rowOff>
    </xdr:from>
    <xdr:ext cx="469744" cy="259045"/>
    <xdr:sp macro="" textlink="">
      <xdr:nvSpPr>
        <xdr:cNvPr id="721" name="n_1mainValue【保健センター・保健所】&#10;一人当たり面積">
          <a:extLst>
            <a:ext uri="{FF2B5EF4-FFF2-40B4-BE49-F238E27FC236}">
              <a16:creationId xmlns:a16="http://schemas.microsoft.com/office/drawing/2014/main" id="{64BD83FA-F43E-4F41-BBDC-9B59D65425C3}"/>
            </a:ext>
          </a:extLst>
        </xdr:cNvPr>
        <xdr:cNvSpPr txBox="1"/>
      </xdr:nvSpPr>
      <xdr:spPr>
        <a:xfrm>
          <a:off x="210757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90912</xdr:rowOff>
    </xdr:from>
    <xdr:ext cx="469744" cy="259045"/>
    <xdr:sp macro="" textlink="">
      <xdr:nvSpPr>
        <xdr:cNvPr id="722" name="n_2mainValue【保健センター・保健所】&#10;一人当たり面積">
          <a:extLst>
            <a:ext uri="{FF2B5EF4-FFF2-40B4-BE49-F238E27FC236}">
              <a16:creationId xmlns:a16="http://schemas.microsoft.com/office/drawing/2014/main" id="{00256A9C-F39F-46E1-B460-656BE1A9F5D8}"/>
            </a:ext>
          </a:extLst>
        </xdr:cNvPr>
        <xdr:cNvSpPr txBox="1"/>
      </xdr:nvSpPr>
      <xdr:spPr>
        <a:xfrm>
          <a:off x="20199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723" name="n_3mainValue【保健センター・保健所】&#10;一人当たり面積">
          <a:extLst>
            <a:ext uri="{FF2B5EF4-FFF2-40B4-BE49-F238E27FC236}">
              <a16:creationId xmlns:a16="http://schemas.microsoft.com/office/drawing/2014/main" id="{1FE2D861-E4BD-4685-8C98-066A4A5FE471}"/>
            </a:ext>
          </a:extLst>
        </xdr:cNvPr>
        <xdr:cNvSpPr txBox="1"/>
      </xdr:nvSpPr>
      <xdr:spPr>
        <a:xfrm>
          <a:off x="19310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164392</xdr:rowOff>
    </xdr:from>
    <xdr:ext cx="469744" cy="259045"/>
    <xdr:sp macro="" textlink="">
      <xdr:nvSpPr>
        <xdr:cNvPr id="724" name="n_4mainValue【保健センター・保健所】&#10;一人当たり面積">
          <a:extLst>
            <a:ext uri="{FF2B5EF4-FFF2-40B4-BE49-F238E27FC236}">
              <a16:creationId xmlns:a16="http://schemas.microsoft.com/office/drawing/2014/main" id="{E61354AE-9375-4516-8EB8-8BED5ABF2C0E}"/>
            </a:ext>
          </a:extLst>
        </xdr:cNvPr>
        <xdr:cNvSpPr txBox="1"/>
      </xdr:nvSpPr>
      <xdr:spPr>
        <a:xfrm>
          <a:off x="18421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1395FC38-1F69-4D1C-A31E-64638414FC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ED650036-CC36-4DCC-A6E4-9E50B84B24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4B148E9-8A20-468C-BDFF-4234D57264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56022C8-1D7F-49F2-A2D5-961F2D2E3E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CB6DA11C-4545-4981-966A-D2838DD879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F814EEFB-73DA-4289-ADFA-87D23D9B03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2365BAA-1387-4597-A05A-B9A2AE80D1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1B6F5762-231B-4F10-A17B-DFF5CA1F7A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E4D460EA-3CBE-416A-B174-4E9FB36DD2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DFD71A34-DA96-4B9C-89AD-0FEBBCF08C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4F064DE7-49AF-4233-9DBA-F891B9FC65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8EBFBAB1-43F9-4CEC-AD3E-7D0F18094FE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38F3EBEC-5200-4E0A-BDA5-ECD63ABC5353}"/>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7DA6245E-5AB2-4E73-B87D-ED2ECAD66A9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AB03F4DE-E849-4D41-88FF-1FC6878E106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20B9AB58-29DC-4AB2-B492-399C70DE3D6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6FCEC95-AE0E-4258-A319-4BB784376F3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2D5AEF9-0880-4469-A8D9-6F287BB597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BC936926-D2A9-4B61-959F-44CB6DC0E2A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7064A131-C7C9-4D1E-B740-0484F4490D0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2B9DE28F-46FA-4FD3-B273-48DFB7F05B8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EC745136-2174-426A-8B7B-857D95B940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a:extLst>
            <a:ext uri="{FF2B5EF4-FFF2-40B4-BE49-F238E27FC236}">
              <a16:creationId xmlns:a16="http://schemas.microsoft.com/office/drawing/2014/main" id="{5662576A-1A73-4DCB-B78A-29185CF7C7E7}"/>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EFB02526-589E-48DF-A07D-EFB3DC221627}"/>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a:extLst>
            <a:ext uri="{FF2B5EF4-FFF2-40B4-BE49-F238E27FC236}">
              <a16:creationId xmlns:a16="http://schemas.microsoft.com/office/drawing/2014/main" id="{3F7017D5-18D8-48E9-BDD1-EAA099305559}"/>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468834AC-0F5A-4E44-A6A6-3B5BCB5481F2}"/>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a:extLst>
            <a:ext uri="{FF2B5EF4-FFF2-40B4-BE49-F238E27FC236}">
              <a16:creationId xmlns:a16="http://schemas.microsoft.com/office/drawing/2014/main" id="{8BFCFAD4-D74E-4EA2-9645-EB7E09D46BFD}"/>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DE3B2DA4-BD9A-4691-A190-B0BE7D766A7C}"/>
            </a:ext>
          </a:extLst>
        </xdr:cNvPr>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a:extLst>
            <a:ext uri="{FF2B5EF4-FFF2-40B4-BE49-F238E27FC236}">
              <a16:creationId xmlns:a16="http://schemas.microsoft.com/office/drawing/2014/main" id="{A078BCB9-1D7C-4A2E-97A3-016C8E09EDB3}"/>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a:extLst>
            <a:ext uri="{FF2B5EF4-FFF2-40B4-BE49-F238E27FC236}">
              <a16:creationId xmlns:a16="http://schemas.microsoft.com/office/drawing/2014/main" id="{85E43824-0717-450B-97CC-118307DE95EA}"/>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a:extLst>
            <a:ext uri="{FF2B5EF4-FFF2-40B4-BE49-F238E27FC236}">
              <a16:creationId xmlns:a16="http://schemas.microsoft.com/office/drawing/2014/main" id="{28D8FBF4-66EC-4EEA-A842-88AAC670B010}"/>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a:extLst>
            <a:ext uri="{FF2B5EF4-FFF2-40B4-BE49-F238E27FC236}">
              <a16:creationId xmlns:a16="http://schemas.microsoft.com/office/drawing/2014/main" id="{2025FE22-2351-4DF9-9FA7-087C1F578DF4}"/>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a:extLst>
            <a:ext uri="{FF2B5EF4-FFF2-40B4-BE49-F238E27FC236}">
              <a16:creationId xmlns:a16="http://schemas.microsoft.com/office/drawing/2014/main" id="{C2EECC32-BF9E-410A-92A5-8F88E11BCD7C}"/>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B82F1E2-B30C-41A8-A9AD-3ED725375C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6375464-6B5F-43CE-8D57-7EEEFADBCA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E0F859D-D95C-4B24-9809-814654D08F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8CF4370-6140-46F1-B292-E1B84439C88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E2E97F3-AEF8-4C06-815A-152030AEFEB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17018</xdr:rowOff>
    </xdr:from>
    <xdr:to>
      <xdr:col>85</xdr:col>
      <xdr:colOff>177800</xdr:colOff>
      <xdr:row>86</xdr:row>
      <xdr:rowOff>118618</xdr:rowOff>
    </xdr:to>
    <xdr:sp macro="" textlink="">
      <xdr:nvSpPr>
        <xdr:cNvPr id="763" name="楕円 762">
          <a:extLst>
            <a:ext uri="{FF2B5EF4-FFF2-40B4-BE49-F238E27FC236}">
              <a16:creationId xmlns:a16="http://schemas.microsoft.com/office/drawing/2014/main" id="{4F93CED7-89B6-4375-A393-74131DDFB081}"/>
            </a:ext>
          </a:extLst>
        </xdr:cNvPr>
        <xdr:cNvSpPr/>
      </xdr:nvSpPr>
      <xdr:spPr>
        <a:xfrm>
          <a:off x="162687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103395</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31E7138D-DA80-4EFF-BB29-4F029F15303D}"/>
            </a:ext>
          </a:extLst>
        </xdr:cNvPr>
        <xdr:cNvSpPr txBox="1"/>
      </xdr:nvSpPr>
      <xdr:spPr>
        <a:xfrm>
          <a:off x="16357600" y="1467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765" name="楕円 764">
          <a:extLst>
            <a:ext uri="{FF2B5EF4-FFF2-40B4-BE49-F238E27FC236}">
              <a16:creationId xmlns:a16="http://schemas.microsoft.com/office/drawing/2014/main" id="{EC610FA0-6EB8-4198-A8EA-9B53ABF5EA58}"/>
            </a:ext>
          </a:extLst>
        </xdr:cNvPr>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67818</xdr:rowOff>
    </xdr:to>
    <xdr:cxnSp macro="">
      <xdr:nvCxnSpPr>
        <xdr:cNvPr id="766" name="直線コネクタ 765">
          <a:extLst>
            <a:ext uri="{FF2B5EF4-FFF2-40B4-BE49-F238E27FC236}">
              <a16:creationId xmlns:a16="http://schemas.microsoft.com/office/drawing/2014/main" id="{E36231CC-76A5-49F4-8B70-D178B659B2B0}"/>
            </a:ext>
          </a:extLst>
        </xdr:cNvPr>
        <xdr:cNvCxnSpPr/>
      </xdr:nvCxnSpPr>
      <xdr:spPr>
        <a:xfrm>
          <a:off x="15481300" y="147713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767" name="楕円 766">
          <a:extLst>
            <a:ext uri="{FF2B5EF4-FFF2-40B4-BE49-F238E27FC236}">
              <a16:creationId xmlns:a16="http://schemas.microsoft.com/office/drawing/2014/main" id="{DB071C0F-463A-418A-B7CB-1809A031DFC3}"/>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86</xdr:row>
      <xdr:rowOff>26670</xdr:rowOff>
    </xdr:to>
    <xdr:cxnSp macro="">
      <xdr:nvCxnSpPr>
        <xdr:cNvPr id="768" name="直線コネクタ 767">
          <a:extLst>
            <a:ext uri="{FF2B5EF4-FFF2-40B4-BE49-F238E27FC236}">
              <a16:creationId xmlns:a16="http://schemas.microsoft.com/office/drawing/2014/main" id="{112672F7-26AB-4A2F-82E6-3901DD668D21}"/>
            </a:ext>
          </a:extLst>
        </xdr:cNvPr>
        <xdr:cNvCxnSpPr/>
      </xdr:nvCxnSpPr>
      <xdr:spPr>
        <a:xfrm>
          <a:off x="14592300" y="14737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99313</xdr:rowOff>
    </xdr:from>
    <xdr:to>
      <xdr:col>72</xdr:col>
      <xdr:colOff>38100</xdr:colOff>
      <xdr:row>86</xdr:row>
      <xdr:rowOff>29463</xdr:rowOff>
    </xdr:to>
    <xdr:sp macro="" textlink="">
      <xdr:nvSpPr>
        <xdr:cNvPr id="769" name="楕円 768">
          <a:extLst>
            <a:ext uri="{FF2B5EF4-FFF2-40B4-BE49-F238E27FC236}">
              <a16:creationId xmlns:a16="http://schemas.microsoft.com/office/drawing/2014/main" id="{9432ADA5-77C7-4C33-BA0E-EB942F36A74D}"/>
            </a:ext>
          </a:extLst>
        </xdr:cNvPr>
        <xdr:cNvSpPr/>
      </xdr:nvSpPr>
      <xdr:spPr>
        <a:xfrm>
          <a:off x="1365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150113</xdr:rowOff>
    </xdr:from>
    <xdr:to>
      <xdr:col>76</xdr:col>
      <xdr:colOff>114300</xdr:colOff>
      <xdr:row>85</xdr:row>
      <xdr:rowOff>163830</xdr:rowOff>
    </xdr:to>
    <xdr:cxnSp macro="">
      <xdr:nvCxnSpPr>
        <xdr:cNvPr id="770" name="直線コネクタ 769">
          <a:extLst>
            <a:ext uri="{FF2B5EF4-FFF2-40B4-BE49-F238E27FC236}">
              <a16:creationId xmlns:a16="http://schemas.microsoft.com/office/drawing/2014/main" id="{CF9488D4-6354-45F4-9C81-A1D308560DA9}"/>
            </a:ext>
          </a:extLst>
        </xdr:cNvPr>
        <xdr:cNvCxnSpPr/>
      </xdr:nvCxnSpPr>
      <xdr:spPr>
        <a:xfrm>
          <a:off x="13703300" y="14723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69596</xdr:rowOff>
    </xdr:from>
    <xdr:to>
      <xdr:col>67</xdr:col>
      <xdr:colOff>101600</xdr:colOff>
      <xdr:row>85</xdr:row>
      <xdr:rowOff>171196</xdr:rowOff>
    </xdr:to>
    <xdr:sp macro="" textlink="">
      <xdr:nvSpPr>
        <xdr:cNvPr id="771" name="楕円 770">
          <a:extLst>
            <a:ext uri="{FF2B5EF4-FFF2-40B4-BE49-F238E27FC236}">
              <a16:creationId xmlns:a16="http://schemas.microsoft.com/office/drawing/2014/main" id="{14746BA6-7175-4234-993E-940A83DD42FA}"/>
            </a:ext>
          </a:extLst>
        </xdr:cNvPr>
        <xdr:cNvSpPr/>
      </xdr:nvSpPr>
      <xdr:spPr>
        <a:xfrm>
          <a:off x="12763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120396</xdr:rowOff>
    </xdr:from>
    <xdr:to>
      <xdr:col>71</xdr:col>
      <xdr:colOff>177800</xdr:colOff>
      <xdr:row>85</xdr:row>
      <xdr:rowOff>150113</xdr:rowOff>
    </xdr:to>
    <xdr:cxnSp macro="">
      <xdr:nvCxnSpPr>
        <xdr:cNvPr id="772" name="直線コネクタ 771">
          <a:extLst>
            <a:ext uri="{FF2B5EF4-FFF2-40B4-BE49-F238E27FC236}">
              <a16:creationId xmlns:a16="http://schemas.microsoft.com/office/drawing/2014/main" id="{5E711935-7F1F-4044-B3A5-8831B37D6ECE}"/>
            </a:ext>
          </a:extLst>
        </xdr:cNvPr>
        <xdr:cNvCxnSpPr/>
      </xdr:nvCxnSpPr>
      <xdr:spPr>
        <a:xfrm>
          <a:off x="12814300" y="146936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773" name="n_1aveValue【消防施設】&#10;有形固定資産減価償却率">
          <a:extLst>
            <a:ext uri="{FF2B5EF4-FFF2-40B4-BE49-F238E27FC236}">
              <a16:creationId xmlns:a16="http://schemas.microsoft.com/office/drawing/2014/main" id="{956BA2FD-CFF3-4206-A1C6-E4DC2E1EEC38}"/>
            </a:ext>
          </a:extLst>
        </xdr:cNvPr>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774" name="n_2aveValue【消防施設】&#10;有形固定資産減価償却率">
          <a:extLst>
            <a:ext uri="{FF2B5EF4-FFF2-40B4-BE49-F238E27FC236}">
              <a16:creationId xmlns:a16="http://schemas.microsoft.com/office/drawing/2014/main" id="{B7974291-5CA2-4110-AB47-799833B4D149}"/>
            </a:ext>
          </a:extLst>
        </xdr:cNvPr>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775" name="n_3aveValue【消防施設】&#10;有形固定資産減価償却率">
          <a:extLst>
            <a:ext uri="{FF2B5EF4-FFF2-40B4-BE49-F238E27FC236}">
              <a16:creationId xmlns:a16="http://schemas.microsoft.com/office/drawing/2014/main" id="{3DC25E1B-94E4-4AEA-B45A-3367ED1B9BAE}"/>
            </a:ext>
          </a:extLst>
        </xdr:cNvPr>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76" name="n_4aveValue【消防施設】&#10;有形固定資産減価償却率">
          <a:extLst>
            <a:ext uri="{FF2B5EF4-FFF2-40B4-BE49-F238E27FC236}">
              <a16:creationId xmlns:a16="http://schemas.microsoft.com/office/drawing/2014/main" id="{4F08C7CD-5F18-4A82-A6CE-D6004B5AE388}"/>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777" name="n_1mainValue【消防施設】&#10;有形固定資産減価償却率">
          <a:extLst>
            <a:ext uri="{FF2B5EF4-FFF2-40B4-BE49-F238E27FC236}">
              <a16:creationId xmlns:a16="http://schemas.microsoft.com/office/drawing/2014/main" id="{7CC7FAFC-219F-4993-B68B-91B08E7A801D}"/>
            </a:ext>
          </a:extLst>
        </xdr:cNvPr>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778" name="n_2mainValue【消防施設】&#10;有形固定資産減価償却率">
          <a:extLst>
            <a:ext uri="{FF2B5EF4-FFF2-40B4-BE49-F238E27FC236}">
              <a16:creationId xmlns:a16="http://schemas.microsoft.com/office/drawing/2014/main" id="{BE5CB48F-753F-4E78-85C5-BE05BC5E1F63}"/>
            </a:ext>
          </a:extLst>
        </xdr:cNvPr>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20590</xdr:rowOff>
    </xdr:from>
    <xdr:ext cx="405111" cy="259045"/>
    <xdr:sp macro="" textlink="">
      <xdr:nvSpPr>
        <xdr:cNvPr id="779" name="n_3mainValue【消防施設】&#10;有形固定資産減価償却率">
          <a:extLst>
            <a:ext uri="{FF2B5EF4-FFF2-40B4-BE49-F238E27FC236}">
              <a16:creationId xmlns:a16="http://schemas.microsoft.com/office/drawing/2014/main" id="{98DA8389-7482-45F1-9596-CA7E36A79F11}"/>
            </a:ext>
          </a:extLst>
        </xdr:cNvPr>
        <xdr:cNvSpPr txBox="1"/>
      </xdr:nvSpPr>
      <xdr:spPr>
        <a:xfrm>
          <a:off x="13500744" y="147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162323</xdr:rowOff>
    </xdr:from>
    <xdr:ext cx="405111" cy="259045"/>
    <xdr:sp macro="" textlink="">
      <xdr:nvSpPr>
        <xdr:cNvPr id="780" name="n_4mainValue【消防施設】&#10;有形固定資産減価償却率">
          <a:extLst>
            <a:ext uri="{FF2B5EF4-FFF2-40B4-BE49-F238E27FC236}">
              <a16:creationId xmlns:a16="http://schemas.microsoft.com/office/drawing/2014/main" id="{A7A91ECF-393F-483E-AC21-9B789041AB99}"/>
            </a:ext>
          </a:extLst>
        </xdr:cNvPr>
        <xdr:cNvSpPr txBox="1"/>
      </xdr:nvSpPr>
      <xdr:spPr>
        <a:xfrm>
          <a:off x="12611744" y="1473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30099B57-3555-461E-8E69-E537EE3439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2A39E79F-CE7A-440B-AB48-0262A97177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6107090B-36FF-4DC7-87B2-BB60D666BC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A9F6F566-AD7A-4963-A272-7CDC12FB67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6DF42C6C-F9E5-4909-8002-5C5999867E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CCE40BAA-6CFE-4CDB-9424-5CD7E397BF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6B13DA1B-7102-4045-9022-D4492CA12A6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CB77DD11-883B-4ADD-A3CD-D58ABC6F084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90F21292-B7DB-4EAA-BB37-DD28EAB4E1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FBCFFC2-78E3-46DA-BAA0-5819D72766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ECA4D62B-46EC-4AEE-BE92-066B486091F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F1A51A13-7810-483C-B9F9-BBDF87C22F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60E0615F-0556-4316-BBFD-1A3C97A09A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1772DF9-C4E4-4DD2-9432-5CD788D4E8F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FC3D237E-1BD0-4369-BEDB-A9E7AC77847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B38588A1-0E48-454D-AFB3-4A02775A9EC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9AFEAB72-4347-4EA8-976C-2D875187B29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D6C2C106-865C-4AE1-8EB3-1A9B0FE933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E27B68E3-A486-45C5-93D3-5FDDB0E554B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2BBD0E69-3080-4F14-8A76-92135CA5D5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7CF04221-0728-4EAB-9197-A06CDCA7CCE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636120A0-6455-4B69-86C3-C04CB85C61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E13A5E40-5C9A-48C6-80DE-4E7F27D569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9E68230D-8D59-4B79-9355-361EB09E75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67F1F15A-BF6C-4048-AF83-F4F42EF4C8C8}"/>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AF656A18-30A1-409E-90A5-750931B23CD9}"/>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75309FFC-4F26-4FC0-A53F-8837EA4767EA}"/>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a:extLst>
            <a:ext uri="{FF2B5EF4-FFF2-40B4-BE49-F238E27FC236}">
              <a16:creationId xmlns:a16="http://schemas.microsoft.com/office/drawing/2014/main" id="{24A264E0-284A-402C-B910-F19F454FC75C}"/>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209E52C2-F38E-44A6-9252-31A4007A08EA}"/>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1D49DAF4-D951-402C-BDFF-4656088F44EA}"/>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83B182A3-F028-4980-BB4E-F39CC71311B1}"/>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a:extLst>
            <a:ext uri="{FF2B5EF4-FFF2-40B4-BE49-F238E27FC236}">
              <a16:creationId xmlns:a16="http://schemas.microsoft.com/office/drawing/2014/main" id="{C12AD1AA-9F34-4853-914D-B167F41F0FD1}"/>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ECCCCF71-DDE8-42BB-B06A-80EA6022B361}"/>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a:extLst>
            <a:ext uri="{FF2B5EF4-FFF2-40B4-BE49-F238E27FC236}">
              <a16:creationId xmlns:a16="http://schemas.microsoft.com/office/drawing/2014/main" id="{5B2019B0-1C27-4FC3-ACDA-F4B06D0FABA9}"/>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a:extLst>
            <a:ext uri="{FF2B5EF4-FFF2-40B4-BE49-F238E27FC236}">
              <a16:creationId xmlns:a16="http://schemas.microsoft.com/office/drawing/2014/main" id="{D7425ACE-94DF-42F8-907B-401BD43CC7CB}"/>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B980D75-C7B4-47F8-B5E2-29BE05A504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EA12675-75D6-41D8-8354-C2DA3FB0CB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9463FD6-1751-4026-98BC-89405C2C71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29B3714-6718-44E2-8BF4-88152E9866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221F685-73BD-4AFB-A882-AA571D1FF7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1" name="楕円 820">
          <a:extLst>
            <a:ext uri="{FF2B5EF4-FFF2-40B4-BE49-F238E27FC236}">
              <a16:creationId xmlns:a16="http://schemas.microsoft.com/office/drawing/2014/main" id="{3766A8C5-D12F-4979-8347-D530178BEBF6}"/>
            </a:ext>
          </a:extLst>
        </xdr:cNvPr>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2" name="【消防施設】&#10;一人当たり面積該当値テキスト">
          <a:extLst>
            <a:ext uri="{FF2B5EF4-FFF2-40B4-BE49-F238E27FC236}">
              <a16:creationId xmlns:a16="http://schemas.microsoft.com/office/drawing/2014/main" id="{2BB4711E-87A2-4558-B8E0-3AC392441542}"/>
            </a:ext>
          </a:extLst>
        </xdr:cNvPr>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3" name="楕円 822">
          <a:extLst>
            <a:ext uri="{FF2B5EF4-FFF2-40B4-BE49-F238E27FC236}">
              <a16:creationId xmlns:a16="http://schemas.microsoft.com/office/drawing/2014/main" id="{668F898A-18A6-404B-8BAD-5B641811EB76}"/>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114300</xdr:rowOff>
    </xdr:to>
    <xdr:cxnSp macro="">
      <xdr:nvCxnSpPr>
        <xdr:cNvPr id="824" name="直線コネクタ 823">
          <a:extLst>
            <a:ext uri="{FF2B5EF4-FFF2-40B4-BE49-F238E27FC236}">
              <a16:creationId xmlns:a16="http://schemas.microsoft.com/office/drawing/2014/main" id="{8F979EB5-2136-40A2-B131-B4680057FCD1}"/>
            </a:ext>
          </a:extLst>
        </xdr:cNvPr>
        <xdr:cNvCxnSpPr/>
      </xdr:nvCxnSpPr>
      <xdr:spPr>
        <a:xfrm>
          <a:off x="21323300" y="1466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5" name="楕円 824">
          <a:extLst>
            <a:ext uri="{FF2B5EF4-FFF2-40B4-BE49-F238E27FC236}">
              <a16:creationId xmlns:a16="http://schemas.microsoft.com/office/drawing/2014/main" id="{5E91DA64-8384-438D-BE9E-62D936B04201}"/>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6" name="直線コネクタ 825">
          <a:extLst>
            <a:ext uri="{FF2B5EF4-FFF2-40B4-BE49-F238E27FC236}">
              <a16:creationId xmlns:a16="http://schemas.microsoft.com/office/drawing/2014/main" id="{11C505F0-5A30-4F53-BE1F-129E83791EF7}"/>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7" name="楕円 826">
          <a:extLst>
            <a:ext uri="{FF2B5EF4-FFF2-40B4-BE49-F238E27FC236}">
              <a16:creationId xmlns:a16="http://schemas.microsoft.com/office/drawing/2014/main" id="{657D478A-25F7-43DA-83D3-B09F2CB36815}"/>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114300</xdr:rowOff>
    </xdr:to>
    <xdr:cxnSp macro="">
      <xdr:nvCxnSpPr>
        <xdr:cNvPr id="828" name="直線コネクタ 827">
          <a:extLst>
            <a:ext uri="{FF2B5EF4-FFF2-40B4-BE49-F238E27FC236}">
              <a16:creationId xmlns:a16="http://schemas.microsoft.com/office/drawing/2014/main" id="{BF8440DF-BA16-4A82-B3A4-2E9C1731D541}"/>
            </a:ext>
          </a:extLst>
        </xdr:cNvPr>
        <xdr:cNvCxnSpPr/>
      </xdr:nvCxnSpPr>
      <xdr:spPr>
        <a:xfrm flipV="1">
          <a:off x="19545300" y="14668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29" name="楕円 828">
          <a:extLst>
            <a:ext uri="{FF2B5EF4-FFF2-40B4-BE49-F238E27FC236}">
              <a16:creationId xmlns:a16="http://schemas.microsoft.com/office/drawing/2014/main" id="{03A71A11-8C49-4A6A-BC05-D7093AB0C8D8}"/>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30" name="直線コネクタ 829">
          <a:extLst>
            <a:ext uri="{FF2B5EF4-FFF2-40B4-BE49-F238E27FC236}">
              <a16:creationId xmlns:a16="http://schemas.microsoft.com/office/drawing/2014/main" id="{9880ABDC-7785-425C-B329-0248738EC14F}"/>
            </a:ext>
          </a:extLst>
        </xdr:cNvPr>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1" name="n_1aveValue【消防施設】&#10;一人当たり面積">
          <a:extLst>
            <a:ext uri="{FF2B5EF4-FFF2-40B4-BE49-F238E27FC236}">
              <a16:creationId xmlns:a16="http://schemas.microsoft.com/office/drawing/2014/main" id="{EF2AA563-7944-4510-AF45-5C54D42977E0}"/>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5740EC3C-A74A-47C6-97DD-9CDA5CF7160B}"/>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3" name="n_3aveValue【消防施設】&#10;一人当たり面積">
          <a:extLst>
            <a:ext uri="{FF2B5EF4-FFF2-40B4-BE49-F238E27FC236}">
              <a16:creationId xmlns:a16="http://schemas.microsoft.com/office/drawing/2014/main" id="{086AAB8C-009B-4A9F-BB0E-3BF67BF3776E}"/>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4" name="n_4aveValue【消防施設】&#10;一人当たり面積">
          <a:extLst>
            <a:ext uri="{FF2B5EF4-FFF2-40B4-BE49-F238E27FC236}">
              <a16:creationId xmlns:a16="http://schemas.microsoft.com/office/drawing/2014/main" id="{8638657E-86C9-4C35-B273-DAACFF902275}"/>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5" name="n_1mainValue【消防施設】&#10;一人当たり面積">
          <a:extLst>
            <a:ext uri="{FF2B5EF4-FFF2-40B4-BE49-F238E27FC236}">
              <a16:creationId xmlns:a16="http://schemas.microsoft.com/office/drawing/2014/main" id="{95AF0596-A761-47F0-9FFE-859ACB33E064}"/>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6" name="n_2mainValue【消防施設】&#10;一人当たり面積">
          <a:extLst>
            <a:ext uri="{FF2B5EF4-FFF2-40B4-BE49-F238E27FC236}">
              <a16:creationId xmlns:a16="http://schemas.microsoft.com/office/drawing/2014/main" id="{1F6B5EE6-22F7-4377-8A53-9C387D6BC009}"/>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7" name="n_3mainValue【消防施設】&#10;一人当たり面積">
          <a:extLst>
            <a:ext uri="{FF2B5EF4-FFF2-40B4-BE49-F238E27FC236}">
              <a16:creationId xmlns:a16="http://schemas.microsoft.com/office/drawing/2014/main" id="{55EE9942-7369-40FE-B049-E82C08951362}"/>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38" name="n_4mainValue【消防施設】&#10;一人当たり面積">
          <a:extLst>
            <a:ext uri="{FF2B5EF4-FFF2-40B4-BE49-F238E27FC236}">
              <a16:creationId xmlns:a16="http://schemas.microsoft.com/office/drawing/2014/main" id="{42B89EB5-E3A2-45CD-A432-68E6274C5442}"/>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CF8B06D2-EE7B-43FA-A62C-66E363D7E8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E0531940-F3F0-4D25-A551-25CDC764D7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E865B121-37D9-4421-BCE9-13FB0C4AEC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A1A30B6-3F3C-44EE-A225-0C0065AB9A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633CF0EE-EBD1-459D-AC30-390B5273AC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57474B27-3231-4A9C-89EE-E0D22B48FD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74829BB1-91BF-452A-8DF0-E9F6D25702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B4BFC60F-1835-4977-9CBA-CB040AA4A3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A1E84B74-8E25-40A1-A64C-7F1BFEA07C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A67718E-0309-491C-9C99-AB2849A316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1CF1F2B7-6A65-49B1-9C59-D35A514347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4B547900-0F7D-41F7-9707-B0C28B87FD1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EDACB3B-00BB-4808-8CC9-A63C016D4A1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5D70F3E1-D139-415E-B087-2726AD4A1A8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C072F45A-7726-465E-A9D1-11906EA041B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95AB2344-2CDE-4E2D-8156-50215D8B015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888B6624-B999-42C5-8152-5A589BC2D8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BA491941-FC9F-41A3-B69E-882F99594D0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7E8237E9-731D-4343-94F9-89D86B953F6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573D50BC-AF42-4110-A2DC-C6E1CCFF462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245DEBF4-9A7C-4C17-AEEA-7D9CED87D0E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F49C96CC-21DF-4CFB-8878-7686B0F281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76633AAB-EB71-4A14-AF58-71D9B65A6A5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E0AD7FFA-415C-4300-82D4-A34858C7FE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DD810B07-750C-4E38-9572-6E8EB07953F9}"/>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BB508B30-577B-41E3-A802-8C9837B817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56EDB4AF-DA89-4DAE-9E10-DCB366075B3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a:extLst>
            <a:ext uri="{FF2B5EF4-FFF2-40B4-BE49-F238E27FC236}">
              <a16:creationId xmlns:a16="http://schemas.microsoft.com/office/drawing/2014/main" id="{D82B86C4-27A9-499F-8496-4A5EA57B17F6}"/>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a:extLst>
            <a:ext uri="{FF2B5EF4-FFF2-40B4-BE49-F238E27FC236}">
              <a16:creationId xmlns:a16="http://schemas.microsoft.com/office/drawing/2014/main" id="{91CABE33-C246-426E-9474-83672DECFC2B}"/>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a:extLst>
            <a:ext uri="{FF2B5EF4-FFF2-40B4-BE49-F238E27FC236}">
              <a16:creationId xmlns:a16="http://schemas.microsoft.com/office/drawing/2014/main" id="{AC5143AD-B0CD-478E-AE0F-6184E39FE5BB}"/>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a:extLst>
            <a:ext uri="{FF2B5EF4-FFF2-40B4-BE49-F238E27FC236}">
              <a16:creationId xmlns:a16="http://schemas.microsoft.com/office/drawing/2014/main" id="{4F59D863-A37C-42DF-BC6F-A9F819843E7F}"/>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a:extLst>
            <a:ext uri="{FF2B5EF4-FFF2-40B4-BE49-F238E27FC236}">
              <a16:creationId xmlns:a16="http://schemas.microsoft.com/office/drawing/2014/main" id="{44E5A493-2CDA-4EDD-B12B-F30243A1C65B}"/>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a:extLst>
            <a:ext uri="{FF2B5EF4-FFF2-40B4-BE49-F238E27FC236}">
              <a16:creationId xmlns:a16="http://schemas.microsoft.com/office/drawing/2014/main" id="{4BFC71F8-FAF4-428F-AA53-97F0CDFC2EC1}"/>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a:extLst>
            <a:ext uri="{FF2B5EF4-FFF2-40B4-BE49-F238E27FC236}">
              <a16:creationId xmlns:a16="http://schemas.microsoft.com/office/drawing/2014/main" id="{BC7DC24E-0AB5-4982-BC11-460380633730}"/>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a:extLst>
            <a:ext uri="{FF2B5EF4-FFF2-40B4-BE49-F238E27FC236}">
              <a16:creationId xmlns:a16="http://schemas.microsoft.com/office/drawing/2014/main" id="{D8EF6AEC-F291-46B8-AA9C-1CAA37E8F4A0}"/>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485450D-070C-4182-B2E0-7F98FA8ABB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8ADDE8A-D0F5-4A89-881B-52AC27575F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2F37B15-7412-4B3A-BD79-FB2670F542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A3BE241-3CE4-45D2-8D9C-A87F289F79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7C5067A-A759-4C3B-B07B-A86D4FC614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133986</xdr:rowOff>
    </xdr:from>
    <xdr:to>
      <xdr:col>85</xdr:col>
      <xdr:colOff>177800</xdr:colOff>
      <xdr:row>106</xdr:row>
      <xdr:rowOff>64136</xdr:rowOff>
    </xdr:to>
    <xdr:sp macro="" textlink="">
      <xdr:nvSpPr>
        <xdr:cNvPr id="879" name="楕円 878">
          <a:extLst>
            <a:ext uri="{FF2B5EF4-FFF2-40B4-BE49-F238E27FC236}">
              <a16:creationId xmlns:a16="http://schemas.microsoft.com/office/drawing/2014/main" id="{095DD809-0896-4BE0-AE01-31F9C5E959AC}"/>
            </a:ext>
          </a:extLst>
        </xdr:cNvPr>
        <xdr:cNvSpPr/>
      </xdr:nvSpPr>
      <xdr:spPr>
        <a:xfrm>
          <a:off x="162687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112413</xdr:rowOff>
    </xdr:from>
    <xdr:ext cx="405111" cy="259045"/>
    <xdr:sp macro="" textlink="">
      <xdr:nvSpPr>
        <xdr:cNvPr id="880" name="【庁舎】&#10;有形固定資産減価償却率該当値テキスト">
          <a:extLst>
            <a:ext uri="{FF2B5EF4-FFF2-40B4-BE49-F238E27FC236}">
              <a16:creationId xmlns:a16="http://schemas.microsoft.com/office/drawing/2014/main" id="{497141E0-1202-49D6-9DB5-E99D80BA391F}"/>
            </a:ext>
          </a:extLst>
        </xdr:cNvPr>
        <xdr:cNvSpPr txBox="1"/>
      </xdr:nvSpPr>
      <xdr:spPr>
        <a:xfrm>
          <a:off x="16357600"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78739</xdr:rowOff>
    </xdr:from>
    <xdr:to>
      <xdr:col>81</xdr:col>
      <xdr:colOff>101600</xdr:colOff>
      <xdr:row>106</xdr:row>
      <xdr:rowOff>8889</xdr:rowOff>
    </xdr:to>
    <xdr:sp macro="" textlink="">
      <xdr:nvSpPr>
        <xdr:cNvPr id="881" name="楕円 880">
          <a:extLst>
            <a:ext uri="{FF2B5EF4-FFF2-40B4-BE49-F238E27FC236}">
              <a16:creationId xmlns:a16="http://schemas.microsoft.com/office/drawing/2014/main" id="{ABE0B919-1BB9-491C-8AF8-A669FC393E5A}"/>
            </a:ext>
          </a:extLst>
        </xdr:cNvPr>
        <xdr:cNvSpPr/>
      </xdr:nvSpPr>
      <xdr:spPr>
        <a:xfrm>
          <a:off x="15430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106</xdr:row>
      <xdr:rowOff>13336</xdr:rowOff>
    </xdr:to>
    <xdr:cxnSp macro="">
      <xdr:nvCxnSpPr>
        <xdr:cNvPr id="882" name="直線コネクタ 881">
          <a:extLst>
            <a:ext uri="{FF2B5EF4-FFF2-40B4-BE49-F238E27FC236}">
              <a16:creationId xmlns:a16="http://schemas.microsoft.com/office/drawing/2014/main" id="{10FEF1DF-3890-41B9-94DD-87946F449361}"/>
            </a:ext>
          </a:extLst>
        </xdr:cNvPr>
        <xdr:cNvCxnSpPr/>
      </xdr:nvCxnSpPr>
      <xdr:spPr>
        <a:xfrm>
          <a:off x="15481300" y="1813178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3" name="楕円 882">
          <a:extLst>
            <a:ext uri="{FF2B5EF4-FFF2-40B4-BE49-F238E27FC236}">
              <a16:creationId xmlns:a16="http://schemas.microsoft.com/office/drawing/2014/main" id="{382DA6F4-4F02-4A14-A564-BBD413EB8B73}"/>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129539</xdr:rowOff>
    </xdr:to>
    <xdr:cxnSp macro="">
      <xdr:nvCxnSpPr>
        <xdr:cNvPr id="884" name="直線コネクタ 883">
          <a:extLst>
            <a:ext uri="{FF2B5EF4-FFF2-40B4-BE49-F238E27FC236}">
              <a16:creationId xmlns:a16="http://schemas.microsoft.com/office/drawing/2014/main" id="{EAEC7698-17F6-4141-B867-04D69176C596}"/>
            </a:ext>
          </a:extLst>
        </xdr:cNvPr>
        <xdr:cNvCxnSpPr/>
      </xdr:nvCxnSpPr>
      <xdr:spPr>
        <a:xfrm>
          <a:off x="14592300" y="1808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636</xdr:rowOff>
    </xdr:from>
    <xdr:to>
      <xdr:col>72</xdr:col>
      <xdr:colOff>38100</xdr:colOff>
      <xdr:row>105</xdr:row>
      <xdr:rowOff>102236</xdr:rowOff>
    </xdr:to>
    <xdr:sp macro="" textlink="">
      <xdr:nvSpPr>
        <xdr:cNvPr id="885" name="楕円 884">
          <a:extLst>
            <a:ext uri="{FF2B5EF4-FFF2-40B4-BE49-F238E27FC236}">
              <a16:creationId xmlns:a16="http://schemas.microsoft.com/office/drawing/2014/main" id="{C3E71F1A-DF20-4156-8620-9D7AF2F3157B}"/>
            </a:ext>
          </a:extLst>
        </xdr:cNvPr>
        <xdr:cNvSpPr/>
      </xdr:nvSpPr>
      <xdr:spPr>
        <a:xfrm>
          <a:off x="13652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51436</xdr:rowOff>
    </xdr:from>
    <xdr:to>
      <xdr:col>76</xdr:col>
      <xdr:colOff>114300</xdr:colOff>
      <xdr:row>105</xdr:row>
      <xdr:rowOff>87630</xdr:rowOff>
    </xdr:to>
    <xdr:cxnSp macro="">
      <xdr:nvCxnSpPr>
        <xdr:cNvPr id="886" name="直線コネクタ 885">
          <a:extLst>
            <a:ext uri="{FF2B5EF4-FFF2-40B4-BE49-F238E27FC236}">
              <a16:creationId xmlns:a16="http://schemas.microsoft.com/office/drawing/2014/main" id="{A314285E-F1D1-46E1-9F06-5C5938759A2F}"/>
            </a:ext>
          </a:extLst>
        </xdr:cNvPr>
        <xdr:cNvCxnSpPr/>
      </xdr:nvCxnSpPr>
      <xdr:spPr>
        <a:xfrm>
          <a:off x="13703300" y="18053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887" name="楕円 886">
          <a:extLst>
            <a:ext uri="{FF2B5EF4-FFF2-40B4-BE49-F238E27FC236}">
              <a16:creationId xmlns:a16="http://schemas.microsoft.com/office/drawing/2014/main" id="{0E5567C9-EF30-4544-AE95-28409C45E4CC}"/>
            </a:ext>
          </a:extLst>
        </xdr:cNvPr>
        <xdr:cNvSpPr/>
      </xdr:nvSpPr>
      <xdr:spPr>
        <a:xfrm>
          <a:off x="1276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105</xdr:row>
      <xdr:rowOff>51436</xdr:rowOff>
    </xdr:to>
    <xdr:cxnSp macro="">
      <xdr:nvCxnSpPr>
        <xdr:cNvPr id="888" name="直線コネクタ 887">
          <a:extLst>
            <a:ext uri="{FF2B5EF4-FFF2-40B4-BE49-F238E27FC236}">
              <a16:creationId xmlns:a16="http://schemas.microsoft.com/office/drawing/2014/main" id="{354942A8-E38C-4372-A66B-1DA8F8F297B5}"/>
            </a:ext>
          </a:extLst>
        </xdr:cNvPr>
        <xdr:cNvCxnSpPr/>
      </xdr:nvCxnSpPr>
      <xdr:spPr>
        <a:xfrm>
          <a:off x="12814300" y="180174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a:extLst>
            <a:ext uri="{FF2B5EF4-FFF2-40B4-BE49-F238E27FC236}">
              <a16:creationId xmlns:a16="http://schemas.microsoft.com/office/drawing/2014/main" id="{A4814728-E614-4BDF-826D-A98FBC72C4D4}"/>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a:extLst>
            <a:ext uri="{FF2B5EF4-FFF2-40B4-BE49-F238E27FC236}">
              <a16:creationId xmlns:a16="http://schemas.microsoft.com/office/drawing/2014/main" id="{670C92F6-97BB-4884-B02B-4673DE2BF2B1}"/>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a:extLst>
            <a:ext uri="{FF2B5EF4-FFF2-40B4-BE49-F238E27FC236}">
              <a16:creationId xmlns:a16="http://schemas.microsoft.com/office/drawing/2014/main" id="{C23017B5-B2D3-4CD1-BBC1-935C6BD879DB}"/>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2" name="n_4aveValue【庁舎】&#10;有形固定資産減価償却率">
          <a:extLst>
            <a:ext uri="{FF2B5EF4-FFF2-40B4-BE49-F238E27FC236}">
              <a16:creationId xmlns:a16="http://schemas.microsoft.com/office/drawing/2014/main" id="{63580344-1A44-4260-ADB6-34BF0DDD2FDE}"/>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xdr:rowOff>
    </xdr:from>
    <xdr:ext cx="405111" cy="259045"/>
    <xdr:sp macro="" textlink="">
      <xdr:nvSpPr>
        <xdr:cNvPr id="893" name="n_1mainValue【庁舎】&#10;有形固定資産減価償却率">
          <a:extLst>
            <a:ext uri="{FF2B5EF4-FFF2-40B4-BE49-F238E27FC236}">
              <a16:creationId xmlns:a16="http://schemas.microsoft.com/office/drawing/2014/main" id="{CA155CB6-D47E-4EC3-BFF4-76D5DD02D734}"/>
            </a:ext>
          </a:extLst>
        </xdr:cNvPr>
        <xdr:cNvSpPr txBox="1"/>
      </xdr:nvSpPr>
      <xdr:spPr>
        <a:xfrm>
          <a:off x="15266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4" name="n_2mainValue【庁舎】&#10;有形固定資産減価償却率">
          <a:extLst>
            <a:ext uri="{FF2B5EF4-FFF2-40B4-BE49-F238E27FC236}">
              <a16:creationId xmlns:a16="http://schemas.microsoft.com/office/drawing/2014/main" id="{76764C46-3152-467A-9608-2E1EF14FA8CF}"/>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93363</xdr:rowOff>
    </xdr:from>
    <xdr:ext cx="405111" cy="259045"/>
    <xdr:sp macro="" textlink="">
      <xdr:nvSpPr>
        <xdr:cNvPr id="895" name="n_3mainValue【庁舎】&#10;有形固定資産減価償却率">
          <a:extLst>
            <a:ext uri="{FF2B5EF4-FFF2-40B4-BE49-F238E27FC236}">
              <a16:creationId xmlns:a16="http://schemas.microsoft.com/office/drawing/2014/main" id="{2B4D71F4-67D4-46BA-9884-12A2B7F7A776}"/>
            </a:ext>
          </a:extLst>
        </xdr:cNvPr>
        <xdr:cNvSpPr txBox="1"/>
      </xdr:nvSpPr>
      <xdr:spPr>
        <a:xfrm>
          <a:off x="13500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57166</xdr:rowOff>
    </xdr:from>
    <xdr:ext cx="405111" cy="259045"/>
    <xdr:sp macro="" textlink="">
      <xdr:nvSpPr>
        <xdr:cNvPr id="896" name="n_4mainValue【庁舎】&#10;有形固定資産減価償却率">
          <a:extLst>
            <a:ext uri="{FF2B5EF4-FFF2-40B4-BE49-F238E27FC236}">
              <a16:creationId xmlns:a16="http://schemas.microsoft.com/office/drawing/2014/main" id="{7823E0F6-CB7A-44C8-B5FC-44BBCAB5A28B}"/>
            </a:ext>
          </a:extLst>
        </xdr:cNvPr>
        <xdr:cNvSpPr txBox="1"/>
      </xdr:nvSpPr>
      <xdr:spPr>
        <a:xfrm>
          <a:off x="12611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2AF2BA56-91DE-4C0D-8048-E430262111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D29AC78B-4EF6-4CA8-98DD-CDC20FBC63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3EA0DC78-9748-443C-B90E-6CFF72E8EA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CA57E284-80BF-42A5-BFAA-3576EF0CCE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AFF74425-E431-48A7-9832-FF0336048B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A72CE47F-4B8B-4D60-9180-37CB8B8EBC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5B2E6D75-81C8-47F2-8AAD-6A904FAEDD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DD832CF3-D682-4801-9856-F35540A57F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2D6D938-F56D-4DA2-BFE4-53812E5DC2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10A7953F-1FD8-4ABA-AD1B-D7C4BE55B4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839E622D-8BFC-4FFE-B41D-C7E2E4AC69D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45CC3E5D-3B9B-48EC-942F-535418790BA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275A8897-EB94-40F1-960A-7F502ADB91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4DC56B7E-17AF-44D0-9311-E0F67E3EA13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9E9F3ABD-506C-49C8-BA93-733C1785685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B3A24638-0A18-4999-A503-A8880584EF7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557FBE0A-BC6D-4CA4-99C5-F1C8933529B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96119B23-DEB6-446B-BC95-22B188F7F42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995D300D-BC7D-4DD7-9C51-6F58146526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AEDEE260-0768-4AA0-87A1-37A027D0BBB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5754771-C31F-45D8-9B18-95B2B4E2FE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D93C118F-25FD-4F9C-A48A-20FF1B5FF8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76E58B59-80F4-4C92-9EBD-39E816E90F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E659FBDC-3730-40A3-B20F-3441E6D6BE5F}"/>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3BC666BE-14A0-4EF8-9D1F-4614DF455B17}"/>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E25FDBE5-1C83-4B12-B583-6241E4B9D52D}"/>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a:extLst>
            <a:ext uri="{FF2B5EF4-FFF2-40B4-BE49-F238E27FC236}">
              <a16:creationId xmlns:a16="http://schemas.microsoft.com/office/drawing/2014/main" id="{0F200079-557A-4F98-BFD1-7BE2BAAE8EE5}"/>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a:extLst>
            <a:ext uri="{FF2B5EF4-FFF2-40B4-BE49-F238E27FC236}">
              <a16:creationId xmlns:a16="http://schemas.microsoft.com/office/drawing/2014/main" id="{39684B98-BDA6-4851-B1C8-9DD1EEAB3E23}"/>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a:extLst>
            <a:ext uri="{FF2B5EF4-FFF2-40B4-BE49-F238E27FC236}">
              <a16:creationId xmlns:a16="http://schemas.microsoft.com/office/drawing/2014/main" id="{634149BD-664A-4848-ADCB-730520815932}"/>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a:extLst>
            <a:ext uri="{FF2B5EF4-FFF2-40B4-BE49-F238E27FC236}">
              <a16:creationId xmlns:a16="http://schemas.microsoft.com/office/drawing/2014/main" id="{38EA95AE-9090-4269-B3E7-5C4F21A3D9EC}"/>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56491BCD-3853-48B1-B88A-72BF336ADED3}"/>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345013AC-C5BF-4E5A-90B0-91917DB296B5}"/>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ECD3A075-9956-4734-A8AE-522BA87679E1}"/>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a:extLst>
            <a:ext uri="{FF2B5EF4-FFF2-40B4-BE49-F238E27FC236}">
              <a16:creationId xmlns:a16="http://schemas.microsoft.com/office/drawing/2014/main" id="{C4B913BC-F5B1-40DA-89E3-7F0CE2372189}"/>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03F774C-3BB1-421E-B09C-36B6F1A44E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BA0551E-CDA8-4345-B612-682516B4C1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AE8EFC9-91FE-42F6-8BC7-C0C76C9A8F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6596222-4100-424D-AD58-2B48F96275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2F9853E-A6CC-4D37-8D62-3049B5DB7B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36" name="楕円 935">
          <a:extLst>
            <a:ext uri="{FF2B5EF4-FFF2-40B4-BE49-F238E27FC236}">
              <a16:creationId xmlns:a16="http://schemas.microsoft.com/office/drawing/2014/main" id="{D5A7302A-12F0-4E90-886E-9E880875910A}"/>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937" name="【庁舎】&#10;一人当たり面積該当値テキスト">
          <a:extLst>
            <a:ext uri="{FF2B5EF4-FFF2-40B4-BE49-F238E27FC236}">
              <a16:creationId xmlns:a16="http://schemas.microsoft.com/office/drawing/2014/main" id="{09EC6271-371A-4663-B10A-D7CF226737E6}"/>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938" name="楕円 937">
          <a:extLst>
            <a:ext uri="{FF2B5EF4-FFF2-40B4-BE49-F238E27FC236}">
              <a16:creationId xmlns:a16="http://schemas.microsoft.com/office/drawing/2014/main" id="{707587CE-6FFE-4F4B-A8F5-E32246EC38A8}"/>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939" name="直線コネクタ 938">
          <a:extLst>
            <a:ext uri="{FF2B5EF4-FFF2-40B4-BE49-F238E27FC236}">
              <a16:creationId xmlns:a16="http://schemas.microsoft.com/office/drawing/2014/main" id="{86942D61-D7CF-4864-B7A7-69E22EC06B1F}"/>
            </a:ext>
          </a:extLst>
        </xdr:cNvPr>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40" name="楕円 939">
          <a:extLst>
            <a:ext uri="{FF2B5EF4-FFF2-40B4-BE49-F238E27FC236}">
              <a16:creationId xmlns:a16="http://schemas.microsoft.com/office/drawing/2014/main" id="{D73C5D31-C83B-4F0F-8E5A-953469E94FFE}"/>
            </a:ext>
          </a:extLst>
        </xdr:cNvPr>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49530</xdr:rowOff>
    </xdr:to>
    <xdr:cxnSp macro="">
      <xdr:nvCxnSpPr>
        <xdr:cNvPr id="941" name="直線コネクタ 940">
          <a:extLst>
            <a:ext uri="{FF2B5EF4-FFF2-40B4-BE49-F238E27FC236}">
              <a16:creationId xmlns:a16="http://schemas.microsoft.com/office/drawing/2014/main" id="{731FC274-1092-4699-81E5-FF2C90BB62EE}"/>
            </a:ext>
          </a:extLst>
        </xdr:cNvPr>
        <xdr:cNvCxnSpPr/>
      </xdr:nvCxnSpPr>
      <xdr:spPr>
        <a:xfrm flipV="1">
          <a:off x="20434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42" name="楕円 941">
          <a:extLst>
            <a:ext uri="{FF2B5EF4-FFF2-40B4-BE49-F238E27FC236}">
              <a16:creationId xmlns:a16="http://schemas.microsoft.com/office/drawing/2014/main" id="{8E002202-FBFF-4BAD-AB6D-36283036A69D}"/>
            </a:ext>
          </a:extLst>
        </xdr:cNvPr>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49530</xdr:rowOff>
    </xdr:to>
    <xdr:cxnSp macro="">
      <xdr:nvCxnSpPr>
        <xdr:cNvPr id="943" name="直線コネクタ 942">
          <a:extLst>
            <a:ext uri="{FF2B5EF4-FFF2-40B4-BE49-F238E27FC236}">
              <a16:creationId xmlns:a16="http://schemas.microsoft.com/office/drawing/2014/main" id="{40FD4F2D-3E88-404F-B98C-8727D3773562}"/>
            </a:ext>
          </a:extLst>
        </xdr:cNvPr>
        <xdr:cNvCxnSpPr/>
      </xdr:nvCxnSpPr>
      <xdr:spPr>
        <a:xfrm>
          <a:off x="19545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44" name="楕円 943">
          <a:extLst>
            <a:ext uri="{FF2B5EF4-FFF2-40B4-BE49-F238E27FC236}">
              <a16:creationId xmlns:a16="http://schemas.microsoft.com/office/drawing/2014/main" id="{8E866288-6C52-46FA-A260-0CC0B483D93D}"/>
            </a:ext>
          </a:extLst>
        </xdr:cNvPr>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49530</xdr:rowOff>
    </xdr:to>
    <xdr:cxnSp macro="">
      <xdr:nvCxnSpPr>
        <xdr:cNvPr id="945" name="直線コネクタ 944">
          <a:extLst>
            <a:ext uri="{FF2B5EF4-FFF2-40B4-BE49-F238E27FC236}">
              <a16:creationId xmlns:a16="http://schemas.microsoft.com/office/drawing/2014/main" id="{1FBBB2E9-D4F8-4FF3-BB76-FECF9F925735}"/>
            </a:ext>
          </a:extLst>
        </xdr:cNvPr>
        <xdr:cNvCxnSpPr/>
      </xdr:nvCxnSpPr>
      <xdr:spPr>
        <a:xfrm>
          <a:off x="18656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1732B319-DDDF-4956-89FD-8B3639A84E27}"/>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7" name="n_2aveValue【庁舎】&#10;一人当たり面積">
          <a:extLst>
            <a:ext uri="{FF2B5EF4-FFF2-40B4-BE49-F238E27FC236}">
              <a16:creationId xmlns:a16="http://schemas.microsoft.com/office/drawing/2014/main" id="{92A2BF87-A4F7-4366-B533-1E3257436BD9}"/>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481C9A4F-5490-466A-8A33-F89C87BB8E79}"/>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9" name="n_4aveValue【庁舎】&#10;一人当たり面積">
          <a:extLst>
            <a:ext uri="{FF2B5EF4-FFF2-40B4-BE49-F238E27FC236}">
              <a16:creationId xmlns:a16="http://schemas.microsoft.com/office/drawing/2014/main" id="{F8879F10-D49E-41CF-BAE6-FC8501CE4E3C}"/>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950" name="n_1mainValue【庁舎】&#10;一人当たり面積">
          <a:extLst>
            <a:ext uri="{FF2B5EF4-FFF2-40B4-BE49-F238E27FC236}">
              <a16:creationId xmlns:a16="http://schemas.microsoft.com/office/drawing/2014/main" id="{76245104-3A12-4819-A6BC-8DF02FF7CD74}"/>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51" name="n_2mainValue【庁舎】&#10;一人当たり面積">
          <a:extLst>
            <a:ext uri="{FF2B5EF4-FFF2-40B4-BE49-F238E27FC236}">
              <a16:creationId xmlns:a16="http://schemas.microsoft.com/office/drawing/2014/main" id="{D442949D-C022-40EB-8023-A5A1C12CE818}"/>
            </a:ext>
          </a:extLst>
        </xdr:cNvPr>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52" name="n_3mainValue【庁舎】&#10;一人当たり面積">
          <a:extLst>
            <a:ext uri="{FF2B5EF4-FFF2-40B4-BE49-F238E27FC236}">
              <a16:creationId xmlns:a16="http://schemas.microsoft.com/office/drawing/2014/main" id="{F4ED4E64-F7D0-4F05-B0FB-AE7FEA1BF6CC}"/>
            </a:ext>
          </a:extLst>
        </xdr:cNvPr>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53" name="n_4mainValue【庁舎】&#10;一人当たり面積">
          <a:extLst>
            <a:ext uri="{FF2B5EF4-FFF2-40B4-BE49-F238E27FC236}">
              <a16:creationId xmlns:a16="http://schemas.microsoft.com/office/drawing/2014/main" id="{AFF56789-9EF6-4D26-9BE0-BA6879B98E5D}"/>
            </a:ext>
          </a:extLst>
        </xdr:cNvPr>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DB7488E9-342E-4FD6-95AA-800ABBC186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F608BB20-FCBC-400E-972E-D8E8551903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1AB4632-C21E-4031-9366-C77AAD0BA5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年度と分類ごとに比較すると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を除き増加している。</a:t>
          </a:r>
        </a:p>
        <a:p>
          <a:r>
            <a:rPr kumimoji="1" lang="ja-JP" altLang="en-US" sz="1300">
              <a:latin typeface="ＭＳ Ｐゴシック" panose="020B0600070205080204" pitchFamily="50" charset="-128"/>
              <a:ea typeface="ＭＳ Ｐゴシック" panose="020B0600070205080204" pitchFamily="50" charset="-128"/>
            </a:rPr>
            <a:t>このうち上下水道局は令和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年度中に更新が完了し、一般廃棄物処理施設は今後の更新を予定している。</a:t>
          </a:r>
        </a:p>
        <a:p>
          <a:r>
            <a:rPr kumimoji="1" lang="ja-JP" altLang="en-US" sz="1300">
              <a:latin typeface="ＭＳ Ｐゴシック" panose="020B0600070205080204" pitchFamily="50" charset="-128"/>
              <a:ea typeface="ＭＳ Ｐゴシック" panose="020B0600070205080204" pitchFamily="50" charset="-128"/>
            </a:rPr>
            <a:t>今後は宝塚市公共施設保有量最適化方針に従い、資産の最適化を目指していく。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146_&#23453;&#2261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30.2</v>
          </cell>
          <cell r="BX51">
            <v>22.1</v>
          </cell>
          <cell r="CF51">
            <v>22.6</v>
          </cell>
          <cell r="CN51">
            <v>18.899999999999999</v>
          </cell>
          <cell r="CV51">
            <v>11.7</v>
          </cell>
        </row>
        <row r="53">
          <cell r="BP53">
            <v>72.7</v>
          </cell>
          <cell r="BX53">
            <v>73.400000000000006</v>
          </cell>
          <cell r="CF53">
            <v>74.2</v>
          </cell>
          <cell r="CN53">
            <v>74.5</v>
          </cell>
          <cell r="CV53">
            <v>75.099999999999994</v>
          </cell>
        </row>
        <row r="55">
          <cell r="AN55" t="str">
            <v>類似団体内平均値</v>
          </cell>
          <cell r="BP55">
            <v>30</v>
          </cell>
          <cell r="BX55">
            <v>23.1</v>
          </cell>
          <cell r="CF55">
            <v>19</v>
          </cell>
          <cell r="CN55">
            <v>18</v>
          </cell>
          <cell r="CV55">
            <v>13.1</v>
          </cell>
        </row>
        <row r="57">
          <cell r="BP57">
            <v>58.3</v>
          </cell>
          <cell r="BX57">
            <v>60.4</v>
          </cell>
          <cell r="CF57">
            <v>60.9</v>
          </cell>
          <cell r="CN57">
            <v>61.9</v>
          </cell>
          <cell r="CV57">
            <v>62.5</v>
          </cell>
        </row>
        <row r="72">
          <cell r="BP72" t="str">
            <v>H29</v>
          </cell>
          <cell r="BX72" t="str">
            <v>H30</v>
          </cell>
          <cell r="CF72" t="str">
            <v>R01</v>
          </cell>
          <cell r="CN72" t="str">
            <v>R02</v>
          </cell>
          <cell r="CV72" t="str">
            <v>R03</v>
          </cell>
        </row>
        <row r="73">
          <cell r="AN73" t="str">
            <v>当該団体値</v>
          </cell>
          <cell r="BP73">
            <v>30.2</v>
          </cell>
          <cell r="BX73">
            <v>22.1</v>
          </cell>
          <cell r="CF73">
            <v>22.6</v>
          </cell>
          <cell r="CN73">
            <v>18.899999999999999</v>
          </cell>
          <cell r="CV73">
            <v>11.7</v>
          </cell>
        </row>
        <row r="75">
          <cell r="BP75">
            <v>4.0999999999999996</v>
          </cell>
          <cell r="BX75">
            <v>3.7</v>
          </cell>
          <cell r="CF75">
            <v>3.6</v>
          </cell>
          <cell r="CN75">
            <v>3.7</v>
          </cell>
          <cell r="CV75">
            <v>4.0999999999999996</v>
          </cell>
        </row>
        <row r="77">
          <cell r="AN77" t="str">
            <v>類似団体内平均値</v>
          </cell>
          <cell r="BP77">
            <v>30</v>
          </cell>
          <cell r="BX77">
            <v>23.1</v>
          </cell>
          <cell r="CF77">
            <v>19</v>
          </cell>
          <cell r="CN77">
            <v>18</v>
          </cell>
          <cell r="CV77">
            <v>13.1</v>
          </cell>
        </row>
        <row r="79">
          <cell r="BP79">
            <v>5</v>
          </cell>
          <cell r="BX79">
            <v>4.2</v>
          </cell>
          <cell r="CF79">
            <v>3.6</v>
          </cell>
          <cell r="CN79">
            <v>3.5</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93911813</v>
      </c>
      <c r="BO4" s="453"/>
      <c r="BP4" s="453"/>
      <c r="BQ4" s="453"/>
      <c r="BR4" s="453"/>
      <c r="BS4" s="453"/>
      <c r="BT4" s="453"/>
      <c r="BU4" s="454"/>
      <c r="BV4" s="452">
        <v>104419961</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4.9000000000000004</v>
      </c>
      <c r="CU4" s="593"/>
      <c r="CV4" s="593"/>
      <c r="CW4" s="593"/>
      <c r="CX4" s="593"/>
      <c r="CY4" s="593"/>
      <c r="CZ4" s="593"/>
      <c r="DA4" s="594"/>
      <c r="DB4" s="592">
        <v>3.3</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91020766</v>
      </c>
      <c r="BO5" s="424"/>
      <c r="BP5" s="424"/>
      <c r="BQ5" s="424"/>
      <c r="BR5" s="424"/>
      <c r="BS5" s="424"/>
      <c r="BT5" s="424"/>
      <c r="BU5" s="425"/>
      <c r="BV5" s="423">
        <v>102443168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92.1</v>
      </c>
      <c r="CU5" s="421"/>
      <c r="CV5" s="421"/>
      <c r="CW5" s="421"/>
      <c r="CX5" s="421"/>
      <c r="CY5" s="421"/>
      <c r="CZ5" s="421"/>
      <c r="DA5" s="422"/>
      <c r="DB5" s="420">
        <v>95.4</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2891047</v>
      </c>
      <c r="BO6" s="424"/>
      <c r="BP6" s="424"/>
      <c r="BQ6" s="424"/>
      <c r="BR6" s="424"/>
      <c r="BS6" s="424"/>
      <c r="BT6" s="424"/>
      <c r="BU6" s="425"/>
      <c r="BV6" s="423">
        <v>1976793</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98.9</v>
      </c>
      <c r="CU6" s="567"/>
      <c r="CV6" s="567"/>
      <c r="CW6" s="567"/>
      <c r="CX6" s="567"/>
      <c r="CY6" s="567"/>
      <c r="CZ6" s="567"/>
      <c r="DA6" s="568"/>
      <c r="DB6" s="566">
        <v>101.8</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507685</v>
      </c>
      <c r="BO7" s="424"/>
      <c r="BP7" s="424"/>
      <c r="BQ7" s="424"/>
      <c r="BR7" s="424"/>
      <c r="BS7" s="424"/>
      <c r="BT7" s="424"/>
      <c r="BU7" s="425"/>
      <c r="BV7" s="423">
        <v>464267</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48258386</v>
      </c>
      <c r="CU7" s="424"/>
      <c r="CV7" s="424"/>
      <c r="CW7" s="424"/>
      <c r="CX7" s="424"/>
      <c r="CY7" s="424"/>
      <c r="CZ7" s="424"/>
      <c r="DA7" s="425"/>
      <c r="DB7" s="423">
        <v>45282358</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2383362</v>
      </c>
      <c r="BO8" s="424"/>
      <c r="BP8" s="424"/>
      <c r="BQ8" s="424"/>
      <c r="BR8" s="424"/>
      <c r="BS8" s="424"/>
      <c r="BT8" s="424"/>
      <c r="BU8" s="425"/>
      <c r="BV8" s="423">
        <v>1512526</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0.86</v>
      </c>
      <c r="CU8" s="527"/>
      <c r="CV8" s="527"/>
      <c r="CW8" s="527"/>
      <c r="CX8" s="527"/>
      <c r="CY8" s="527"/>
      <c r="CZ8" s="527"/>
      <c r="DA8" s="528"/>
      <c r="DB8" s="526">
        <v>0.88</v>
      </c>
      <c r="DC8" s="527"/>
      <c r="DD8" s="527"/>
      <c r="DE8" s="527"/>
      <c r="DF8" s="527"/>
      <c r="DG8" s="527"/>
      <c r="DH8" s="527"/>
      <c r="DI8" s="528"/>
    </row>
    <row r="9" spans="1:119" ht="18.75" customHeight="1" thickBot="1" x14ac:dyDescent="0.2">
      <c r="A9" s="178"/>
      <c r="B9" s="555" t="s">
        <v>113</v>
      </c>
      <c r="C9" s="556"/>
      <c r="D9" s="556"/>
      <c r="E9" s="556"/>
      <c r="F9" s="556"/>
      <c r="G9" s="556"/>
      <c r="H9" s="556"/>
      <c r="I9" s="556"/>
      <c r="J9" s="556"/>
      <c r="K9" s="474"/>
      <c r="L9" s="557" t="s">
        <v>114</v>
      </c>
      <c r="M9" s="558"/>
      <c r="N9" s="558"/>
      <c r="O9" s="558"/>
      <c r="P9" s="558"/>
      <c r="Q9" s="559"/>
      <c r="R9" s="560">
        <v>226432</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94</v>
      </c>
      <c r="AV9" s="482"/>
      <c r="AW9" s="482"/>
      <c r="AX9" s="482"/>
      <c r="AY9" s="437" t="s">
        <v>117</v>
      </c>
      <c r="AZ9" s="438"/>
      <c r="BA9" s="438"/>
      <c r="BB9" s="438"/>
      <c r="BC9" s="438"/>
      <c r="BD9" s="438"/>
      <c r="BE9" s="438"/>
      <c r="BF9" s="438"/>
      <c r="BG9" s="438"/>
      <c r="BH9" s="438"/>
      <c r="BI9" s="438"/>
      <c r="BJ9" s="438"/>
      <c r="BK9" s="438"/>
      <c r="BL9" s="438"/>
      <c r="BM9" s="439"/>
      <c r="BN9" s="423">
        <v>870836</v>
      </c>
      <c r="BO9" s="424"/>
      <c r="BP9" s="424"/>
      <c r="BQ9" s="424"/>
      <c r="BR9" s="424"/>
      <c r="BS9" s="424"/>
      <c r="BT9" s="424"/>
      <c r="BU9" s="425"/>
      <c r="BV9" s="423">
        <v>1013424</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11.3</v>
      </c>
      <c r="CU9" s="421"/>
      <c r="CV9" s="421"/>
      <c r="CW9" s="421"/>
      <c r="CX9" s="421"/>
      <c r="CY9" s="421"/>
      <c r="CZ9" s="421"/>
      <c r="DA9" s="422"/>
      <c r="DB9" s="420">
        <v>11.8</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119</v>
      </c>
      <c r="M10" s="380"/>
      <c r="N10" s="380"/>
      <c r="O10" s="380"/>
      <c r="P10" s="380"/>
      <c r="Q10" s="381"/>
      <c r="R10" s="376">
        <v>224903</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757794</v>
      </c>
      <c r="BO10" s="424"/>
      <c r="BP10" s="424"/>
      <c r="BQ10" s="424"/>
      <c r="BR10" s="424"/>
      <c r="BS10" s="424"/>
      <c r="BT10" s="424"/>
      <c r="BU10" s="425"/>
      <c r="BV10" s="423">
        <v>252140</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121</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232171</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106</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229162</v>
      </c>
      <c r="S13" s="511"/>
      <c r="T13" s="511"/>
      <c r="U13" s="511"/>
      <c r="V13" s="512"/>
      <c r="W13" s="513" t="s">
        <v>139</v>
      </c>
      <c r="X13" s="409"/>
      <c r="Y13" s="409"/>
      <c r="Z13" s="409"/>
      <c r="AA13" s="409"/>
      <c r="AB13" s="410"/>
      <c r="AC13" s="376">
        <v>814</v>
      </c>
      <c r="AD13" s="377"/>
      <c r="AE13" s="377"/>
      <c r="AF13" s="377"/>
      <c r="AG13" s="378"/>
      <c r="AH13" s="376">
        <v>854</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1628630</v>
      </c>
      <c r="BO13" s="424"/>
      <c r="BP13" s="424"/>
      <c r="BQ13" s="424"/>
      <c r="BR13" s="424"/>
      <c r="BS13" s="424"/>
      <c r="BT13" s="424"/>
      <c r="BU13" s="425"/>
      <c r="BV13" s="423">
        <v>1265564</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4.0999999999999996</v>
      </c>
      <c r="CU13" s="421"/>
      <c r="CV13" s="421"/>
      <c r="CW13" s="421"/>
      <c r="CX13" s="421"/>
      <c r="CY13" s="421"/>
      <c r="CZ13" s="421"/>
      <c r="DA13" s="422"/>
      <c r="DB13" s="420">
        <v>3.7</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144</v>
      </c>
      <c r="M14" s="550"/>
      <c r="N14" s="550"/>
      <c r="O14" s="550"/>
      <c r="P14" s="550"/>
      <c r="Q14" s="551"/>
      <c r="R14" s="510">
        <v>233499</v>
      </c>
      <c r="S14" s="511"/>
      <c r="T14" s="511"/>
      <c r="U14" s="511"/>
      <c r="V14" s="512"/>
      <c r="W14" s="514"/>
      <c r="X14" s="412"/>
      <c r="Y14" s="412"/>
      <c r="Z14" s="412"/>
      <c r="AA14" s="412"/>
      <c r="AB14" s="413"/>
      <c r="AC14" s="503">
        <v>0.9</v>
      </c>
      <c r="AD14" s="504"/>
      <c r="AE14" s="504"/>
      <c r="AF14" s="504"/>
      <c r="AG14" s="505"/>
      <c r="AH14" s="503">
        <v>0.9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11.7</v>
      </c>
      <c r="CU14" s="521"/>
      <c r="CV14" s="521"/>
      <c r="CW14" s="521"/>
      <c r="CX14" s="521"/>
      <c r="CY14" s="521"/>
      <c r="CZ14" s="521"/>
      <c r="DA14" s="522"/>
      <c r="DB14" s="520">
        <v>18.899999999999999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146</v>
      </c>
      <c r="N15" s="508"/>
      <c r="O15" s="508"/>
      <c r="P15" s="508"/>
      <c r="Q15" s="509"/>
      <c r="R15" s="510">
        <v>230401</v>
      </c>
      <c r="S15" s="511"/>
      <c r="T15" s="511"/>
      <c r="U15" s="511"/>
      <c r="V15" s="512"/>
      <c r="W15" s="513" t="s">
        <v>147</v>
      </c>
      <c r="X15" s="409"/>
      <c r="Y15" s="409"/>
      <c r="Z15" s="409"/>
      <c r="AA15" s="409"/>
      <c r="AB15" s="410"/>
      <c r="AC15" s="376">
        <v>17031</v>
      </c>
      <c r="AD15" s="377"/>
      <c r="AE15" s="377"/>
      <c r="AF15" s="377"/>
      <c r="AG15" s="378"/>
      <c r="AH15" s="376">
        <v>18010</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29033379</v>
      </c>
      <c r="BO15" s="453"/>
      <c r="BP15" s="453"/>
      <c r="BQ15" s="453"/>
      <c r="BR15" s="453"/>
      <c r="BS15" s="453"/>
      <c r="BT15" s="453"/>
      <c r="BU15" s="454"/>
      <c r="BV15" s="452">
        <v>29603903</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18.600000000000001</v>
      </c>
      <c r="AD16" s="504"/>
      <c r="AE16" s="504"/>
      <c r="AF16" s="504"/>
      <c r="AG16" s="505"/>
      <c r="AH16" s="503">
        <v>19.8</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35070667</v>
      </c>
      <c r="BO16" s="424"/>
      <c r="BP16" s="424"/>
      <c r="BQ16" s="424"/>
      <c r="BR16" s="424"/>
      <c r="BS16" s="424"/>
      <c r="BT16" s="424"/>
      <c r="BU16" s="425"/>
      <c r="BV16" s="423">
        <v>33609257</v>
      </c>
      <c r="BW16" s="424"/>
      <c r="BX16" s="424"/>
      <c r="BY16" s="424"/>
      <c r="BZ16" s="424"/>
      <c r="CA16" s="424"/>
      <c r="CB16" s="424"/>
      <c r="CC16" s="425"/>
      <c r="CD16" s="191"/>
      <c r="CE16" s="455" t="s">
        <v>153</v>
      </c>
      <c r="CF16" s="455"/>
      <c r="CG16" s="455"/>
      <c r="CH16" s="455"/>
      <c r="CI16" s="455"/>
      <c r="CJ16" s="455"/>
      <c r="CK16" s="455"/>
      <c r="CL16" s="455"/>
      <c r="CM16" s="455"/>
      <c r="CN16" s="455"/>
      <c r="CO16" s="455"/>
      <c r="CP16" s="455"/>
      <c r="CQ16" s="455"/>
      <c r="CR16" s="455"/>
      <c r="CS16" s="456"/>
      <c r="CT16" s="420">
        <v>0.8</v>
      </c>
      <c r="CU16" s="421"/>
      <c r="CV16" s="421"/>
      <c r="CW16" s="421"/>
      <c r="CX16" s="421"/>
      <c r="CY16" s="421"/>
      <c r="CZ16" s="421"/>
      <c r="DA16" s="422"/>
      <c r="DB16" s="420">
        <v>8.4</v>
      </c>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154</v>
      </c>
      <c r="N17" s="517"/>
      <c r="O17" s="517"/>
      <c r="P17" s="517"/>
      <c r="Q17" s="518"/>
      <c r="R17" s="500" t="s">
        <v>155</v>
      </c>
      <c r="S17" s="501"/>
      <c r="T17" s="501"/>
      <c r="U17" s="501"/>
      <c r="V17" s="502"/>
      <c r="W17" s="513" t="s">
        <v>156</v>
      </c>
      <c r="X17" s="409"/>
      <c r="Y17" s="409"/>
      <c r="Z17" s="409"/>
      <c r="AA17" s="409"/>
      <c r="AB17" s="410"/>
      <c r="AC17" s="376">
        <v>73898</v>
      </c>
      <c r="AD17" s="377"/>
      <c r="AE17" s="377"/>
      <c r="AF17" s="377"/>
      <c r="AG17" s="378"/>
      <c r="AH17" s="376">
        <v>72136</v>
      </c>
      <c r="AI17" s="377"/>
      <c r="AJ17" s="377"/>
      <c r="AK17" s="377"/>
      <c r="AL17" s="436"/>
      <c r="AM17" s="480"/>
      <c r="AN17" s="380"/>
      <c r="AO17" s="380"/>
      <c r="AP17" s="380"/>
      <c r="AQ17" s="380"/>
      <c r="AR17" s="380"/>
      <c r="AS17" s="380"/>
      <c r="AT17" s="381"/>
      <c r="AU17" s="481"/>
      <c r="AV17" s="482"/>
      <c r="AW17" s="482"/>
      <c r="AX17" s="482"/>
      <c r="AY17" s="437" t="s">
        <v>157</v>
      </c>
      <c r="AZ17" s="438"/>
      <c r="BA17" s="438"/>
      <c r="BB17" s="438"/>
      <c r="BC17" s="438"/>
      <c r="BD17" s="438"/>
      <c r="BE17" s="438"/>
      <c r="BF17" s="438"/>
      <c r="BG17" s="438"/>
      <c r="BH17" s="438"/>
      <c r="BI17" s="438"/>
      <c r="BJ17" s="438"/>
      <c r="BK17" s="438"/>
      <c r="BL17" s="438"/>
      <c r="BM17" s="439"/>
      <c r="BN17" s="423">
        <v>37453537</v>
      </c>
      <c r="BO17" s="424"/>
      <c r="BP17" s="424"/>
      <c r="BQ17" s="424"/>
      <c r="BR17" s="424"/>
      <c r="BS17" s="424"/>
      <c r="BT17" s="424"/>
      <c r="BU17" s="425"/>
      <c r="BV17" s="423">
        <v>38330301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158</v>
      </c>
      <c r="C18" s="474"/>
      <c r="D18" s="474"/>
      <c r="E18" s="475"/>
      <c r="F18" s="475"/>
      <c r="G18" s="475"/>
      <c r="H18" s="475"/>
      <c r="I18" s="475"/>
      <c r="J18" s="475"/>
      <c r="K18" s="475"/>
      <c r="L18" s="476">
        <v>101.8</v>
      </c>
      <c r="M18" s="476"/>
      <c r="N18" s="476"/>
      <c r="O18" s="476"/>
      <c r="P18" s="476"/>
      <c r="Q18" s="476"/>
      <c r="R18" s="477"/>
      <c r="S18" s="477"/>
      <c r="T18" s="477"/>
      <c r="U18" s="477"/>
      <c r="V18" s="478"/>
      <c r="W18" s="494"/>
      <c r="X18" s="495"/>
      <c r="Y18" s="495"/>
      <c r="Z18" s="495"/>
      <c r="AA18" s="495"/>
      <c r="AB18" s="519"/>
      <c r="AC18" s="393">
        <v>80.5</v>
      </c>
      <c r="AD18" s="394"/>
      <c r="AE18" s="394"/>
      <c r="AF18" s="394"/>
      <c r="AG18" s="479"/>
      <c r="AH18" s="393">
        <v>79.3</v>
      </c>
      <c r="AI18" s="394"/>
      <c r="AJ18" s="394"/>
      <c r="AK18" s="394"/>
      <c r="AL18" s="395"/>
      <c r="AM18" s="480"/>
      <c r="AN18" s="380"/>
      <c r="AO18" s="380"/>
      <c r="AP18" s="380"/>
      <c r="AQ18" s="380"/>
      <c r="AR18" s="380"/>
      <c r="AS18" s="380"/>
      <c r="AT18" s="381"/>
      <c r="AU18" s="481"/>
      <c r="AV18" s="482"/>
      <c r="AW18" s="482"/>
      <c r="AX18" s="482"/>
      <c r="AY18" s="437" t="s">
        <v>159</v>
      </c>
      <c r="AZ18" s="438"/>
      <c r="BA18" s="438"/>
      <c r="BB18" s="438"/>
      <c r="BC18" s="438"/>
      <c r="BD18" s="438"/>
      <c r="BE18" s="438"/>
      <c r="BF18" s="438"/>
      <c r="BG18" s="438"/>
      <c r="BH18" s="438"/>
      <c r="BI18" s="438"/>
      <c r="BJ18" s="438"/>
      <c r="BK18" s="438"/>
      <c r="BL18" s="438"/>
      <c r="BM18" s="439"/>
      <c r="BN18" s="423">
        <v>45762119</v>
      </c>
      <c r="BO18" s="424"/>
      <c r="BP18" s="424"/>
      <c r="BQ18" s="424"/>
      <c r="BR18" s="424"/>
      <c r="BS18" s="424"/>
      <c r="BT18" s="424"/>
      <c r="BU18" s="425"/>
      <c r="BV18" s="423">
        <v>44384192</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160</v>
      </c>
      <c r="C19" s="474"/>
      <c r="D19" s="474"/>
      <c r="E19" s="475"/>
      <c r="F19" s="475"/>
      <c r="G19" s="475"/>
      <c r="H19" s="475"/>
      <c r="I19" s="475"/>
      <c r="J19" s="475"/>
      <c r="K19" s="475"/>
      <c r="L19" s="483">
        <v>2224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161</v>
      </c>
      <c r="AZ19" s="438"/>
      <c r="BA19" s="438"/>
      <c r="BB19" s="438"/>
      <c r="BC19" s="438"/>
      <c r="BD19" s="438"/>
      <c r="BE19" s="438"/>
      <c r="BF19" s="438"/>
      <c r="BG19" s="438"/>
      <c r="BH19" s="438"/>
      <c r="BI19" s="438"/>
      <c r="BJ19" s="438"/>
      <c r="BK19" s="438"/>
      <c r="BL19" s="438"/>
      <c r="BM19" s="439"/>
      <c r="BN19" s="423">
        <v>58094288</v>
      </c>
      <c r="BO19" s="424"/>
      <c r="BP19" s="424"/>
      <c r="BQ19" s="424"/>
      <c r="BR19" s="424"/>
      <c r="BS19" s="424"/>
      <c r="BT19" s="424"/>
      <c r="BU19" s="425"/>
      <c r="BV19" s="423">
        <v>52498015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162</v>
      </c>
      <c r="C20" s="474"/>
      <c r="D20" s="474"/>
      <c r="E20" s="475"/>
      <c r="F20" s="475"/>
      <c r="G20" s="475"/>
      <c r="H20" s="475"/>
      <c r="I20" s="475"/>
      <c r="J20" s="475"/>
      <c r="K20" s="475"/>
      <c r="L20" s="483">
        <v>95465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71898982</v>
      </c>
      <c r="BO22" s="453"/>
      <c r="BP22" s="453"/>
      <c r="BQ22" s="453"/>
      <c r="BR22" s="453"/>
      <c r="BS22" s="453"/>
      <c r="BT22" s="453"/>
      <c r="BU22" s="454"/>
      <c r="BV22" s="452">
        <v>72020777</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59965540</v>
      </c>
      <c r="BO23" s="424"/>
      <c r="BP23" s="424"/>
      <c r="BQ23" s="424"/>
      <c r="BR23" s="424"/>
      <c r="BS23" s="424"/>
      <c r="BT23" s="424"/>
      <c r="BU23" s="425"/>
      <c r="BV23" s="423">
        <v>59878600</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172</v>
      </c>
      <c r="F24" s="380"/>
      <c r="G24" s="380"/>
      <c r="H24" s="380"/>
      <c r="I24" s="380"/>
      <c r="J24" s="380"/>
      <c r="K24" s="381"/>
      <c r="L24" s="376">
        <v>1</v>
      </c>
      <c r="M24" s="377"/>
      <c r="N24" s="377"/>
      <c r="O24" s="377"/>
      <c r="P24" s="378"/>
      <c r="Q24" s="376">
        <v>9780</v>
      </c>
      <c r="R24" s="377"/>
      <c r="S24" s="377"/>
      <c r="T24" s="377"/>
      <c r="U24" s="377"/>
      <c r="V24" s="378"/>
      <c r="W24" s="466"/>
      <c r="X24" s="403"/>
      <c r="Y24" s="404"/>
      <c r="Z24" s="379" t="s">
        <v>173</v>
      </c>
      <c r="AA24" s="380"/>
      <c r="AB24" s="380"/>
      <c r="AC24" s="380"/>
      <c r="AD24" s="380"/>
      <c r="AE24" s="380"/>
      <c r="AF24" s="380"/>
      <c r="AG24" s="381"/>
      <c r="AH24" s="376">
        <v>1421</v>
      </c>
      <c r="AI24" s="377"/>
      <c r="AJ24" s="377"/>
      <c r="AK24" s="377"/>
      <c r="AL24" s="378"/>
      <c r="AM24" s="376">
        <v>4454835</v>
      </c>
      <c r="AN24" s="377"/>
      <c r="AO24" s="377"/>
      <c r="AP24" s="377"/>
      <c r="AQ24" s="377"/>
      <c r="AR24" s="378"/>
      <c r="AS24" s="376">
        <v>3135</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34094291</v>
      </c>
      <c r="BO24" s="424"/>
      <c r="BP24" s="424"/>
      <c r="BQ24" s="424"/>
      <c r="BR24" s="424"/>
      <c r="BS24" s="424"/>
      <c r="BT24" s="424"/>
      <c r="BU24" s="425"/>
      <c r="BV24" s="423">
        <v>34780502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175</v>
      </c>
      <c r="F25" s="380"/>
      <c r="G25" s="380"/>
      <c r="H25" s="380"/>
      <c r="I25" s="380"/>
      <c r="J25" s="380"/>
      <c r="K25" s="381"/>
      <c r="L25" s="376">
        <v>1</v>
      </c>
      <c r="M25" s="377"/>
      <c r="N25" s="377"/>
      <c r="O25" s="377"/>
      <c r="P25" s="378"/>
      <c r="Q25" s="376">
        <v>7958</v>
      </c>
      <c r="R25" s="377"/>
      <c r="S25" s="377"/>
      <c r="T25" s="377"/>
      <c r="U25" s="377"/>
      <c r="V25" s="378"/>
      <c r="W25" s="466"/>
      <c r="X25" s="403"/>
      <c r="Y25" s="404"/>
      <c r="Z25" s="379" t="s">
        <v>176</v>
      </c>
      <c r="AA25" s="380"/>
      <c r="AB25" s="380"/>
      <c r="AC25" s="380"/>
      <c r="AD25" s="380"/>
      <c r="AE25" s="380"/>
      <c r="AF25" s="380"/>
      <c r="AG25" s="381"/>
      <c r="AH25" s="376">
        <v>238</v>
      </c>
      <c r="AI25" s="377"/>
      <c r="AJ25" s="377"/>
      <c r="AK25" s="377"/>
      <c r="AL25" s="378"/>
      <c r="AM25" s="376">
        <v>712810</v>
      </c>
      <c r="AN25" s="377"/>
      <c r="AO25" s="377"/>
      <c r="AP25" s="377"/>
      <c r="AQ25" s="377"/>
      <c r="AR25" s="378"/>
      <c r="AS25" s="376">
        <v>2995</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17392169</v>
      </c>
      <c r="BO25" s="453"/>
      <c r="BP25" s="453"/>
      <c r="BQ25" s="453"/>
      <c r="BR25" s="453"/>
      <c r="BS25" s="453"/>
      <c r="BT25" s="453"/>
      <c r="BU25" s="454"/>
      <c r="BV25" s="452">
        <v>17021614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178</v>
      </c>
      <c r="F26" s="380"/>
      <c r="G26" s="380"/>
      <c r="H26" s="380"/>
      <c r="I26" s="380"/>
      <c r="J26" s="380"/>
      <c r="K26" s="381"/>
      <c r="L26" s="376">
        <v>1</v>
      </c>
      <c r="M26" s="377"/>
      <c r="N26" s="377"/>
      <c r="O26" s="377"/>
      <c r="P26" s="378"/>
      <c r="Q26" s="376">
        <v>6820</v>
      </c>
      <c r="R26" s="377"/>
      <c r="S26" s="377"/>
      <c r="T26" s="377"/>
      <c r="U26" s="377"/>
      <c r="V26" s="378"/>
      <c r="W26" s="466"/>
      <c r="X26" s="403"/>
      <c r="Y26" s="404"/>
      <c r="Z26" s="379" t="s">
        <v>179</v>
      </c>
      <c r="AA26" s="434"/>
      <c r="AB26" s="434"/>
      <c r="AC26" s="434"/>
      <c r="AD26" s="434"/>
      <c r="AE26" s="434"/>
      <c r="AF26" s="434"/>
      <c r="AG26" s="435"/>
      <c r="AH26" s="376">
        <v>190</v>
      </c>
      <c r="AI26" s="377"/>
      <c r="AJ26" s="377"/>
      <c r="AK26" s="377"/>
      <c r="AL26" s="378"/>
      <c r="AM26" s="376">
        <v>647330</v>
      </c>
      <c r="AN26" s="377"/>
      <c r="AO26" s="377"/>
      <c r="AP26" s="377"/>
      <c r="AQ26" s="377"/>
      <c r="AR26" s="378"/>
      <c r="AS26" s="376">
        <v>3407</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181</v>
      </c>
      <c r="F27" s="380"/>
      <c r="G27" s="380"/>
      <c r="H27" s="380"/>
      <c r="I27" s="380"/>
      <c r="J27" s="380"/>
      <c r="K27" s="381"/>
      <c r="L27" s="376">
        <v>1</v>
      </c>
      <c r="M27" s="377"/>
      <c r="N27" s="377"/>
      <c r="O27" s="377"/>
      <c r="P27" s="378"/>
      <c r="Q27" s="376">
        <v>7117</v>
      </c>
      <c r="R27" s="377"/>
      <c r="S27" s="377"/>
      <c r="T27" s="377"/>
      <c r="U27" s="377"/>
      <c r="V27" s="378"/>
      <c r="W27" s="466"/>
      <c r="X27" s="403"/>
      <c r="Y27" s="404"/>
      <c r="Z27" s="379" t="s">
        <v>182</v>
      </c>
      <c r="AA27" s="380"/>
      <c r="AB27" s="380"/>
      <c r="AC27" s="380"/>
      <c r="AD27" s="380"/>
      <c r="AE27" s="380"/>
      <c r="AF27" s="380"/>
      <c r="AG27" s="381"/>
      <c r="AH27" s="376">
        <v>88</v>
      </c>
      <c r="AI27" s="377"/>
      <c r="AJ27" s="377"/>
      <c r="AK27" s="377"/>
      <c r="AL27" s="378"/>
      <c r="AM27" s="376">
        <v>290649</v>
      </c>
      <c r="AN27" s="377"/>
      <c r="AO27" s="377"/>
      <c r="AP27" s="377"/>
      <c r="AQ27" s="377"/>
      <c r="AR27" s="378"/>
      <c r="AS27" s="376">
        <v>3303</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v>500000</v>
      </c>
      <c r="BO27" s="458"/>
      <c r="BP27" s="458"/>
      <c r="BQ27" s="458"/>
      <c r="BR27" s="458"/>
      <c r="BS27" s="458"/>
      <c r="BT27" s="458"/>
      <c r="BU27" s="459"/>
      <c r="BV27" s="457">
        <v>500000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184</v>
      </c>
      <c r="F28" s="380"/>
      <c r="G28" s="380"/>
      <c r="H28" s="380"/>
      <c r="I28" s="380"/>
      <c r="J28" s="380"/>
      <c r="K28" s="381"/>
      <c r="L28" s="376">
        <v>1</v>
      </c>
      <c r="M28" s="377"/>
      <c r="N28" s="377"/>
      <c r="O28" s="377"/>
      <c r="P28" s="378"/>
      <c r="Q28" s="376">
        <v>6394</v>
      </c>
      <c r="R28" s="377"/>
      <c r="S28" s="377"/>
      <c r="T28" s="377"/>
      <c r="U28" s="377"/>
      <c r="V28" s="378"/>
      <c r="W28" s="466"/>
      <c r="X28" s="403"/>
      <c r="Y28" s="404"/>
      <c r="Z28" s="379" t="s">
        <v>185</v>
      </c>
      <c r="AA28" s="380"/>
      <c r="AB28" s="380"/>
      <c r="AC28" s="380"/>
      <c r="AD28" s="380"/>
      <c r="AE28" s="380"/>
      <c r="AF28" s="380"/>
      <c r="AG28" s="381"/>
      <c r="AH28" s="376" t="s">
        <v>137</v>
      </c>
      <c r="AI28" s="377"/>
      <c r="AJ28" s="377"/>
      <c r="AK28" s="377"/>
      <c r="AL28" s="378"/>
      <c r="AM28" s="376" t="s">
        <v>137</v>
      </c>
      <c r="AN28" s="377"/>
      <c r="AO28" s="377"/>
      <c r="AP28" s="377"/>
      <c r="AQ28" s="377"/>
      <c r="AR28" s="378"/>
      <c r="AS28" s="376" t="s">
        <v>137</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6418117</v>
      </c>
      <c r="BO28" s="453"/>
      <c r="BP28" s="453"/>
      <c r="BQ28" s="453"/>
      <c r="BR28" s="453"/>
      <c r="BS28" s="453"/>
      <c r="BT28" s="453"/>
      <c r="BU28" s="454"/>
      <c r="BV28" s="452">
        <v>5660323</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187</v>
      </c>
      <c r="F29" s="380"/>
      <c r="G29" s="380"/>
      <c r="H29" s="380"/>
      <c r="I29" s="380"/>
      <c r="J29" s="380"/>
      <c r="K29" s="381"/>
      <c r="L29" s="376">
        <v>24</v>
      </c>
      <c r="M29" s="377"/>
      <c r="N29" s="377"/>
      <c r="O29" s="377"/>
      <c r="P29" s="378"/>
      <c r="Q29" s="376">
        <v>5870</v>
      </c>
      <c r="R29" s="377"/>
      <c r="S29" s="377"/>
      <c r="T29" s="377"/>
      <c r="U29" s="377"/>
      <c r="V29" s="378"/>
      <c r="W29" s="467"/>
      <c r="X29" s="468"/>
      <c r="Y29" s="469"/>
      <c r="Z29" s="379" t="s">
        <v>188</v>
      </c>
      <c r="AA29" s="380"/>
      <c r="AB29" s="380"/>
      <c r="AC29" s="380"/>
      <c r="AD29" s="380"/>
      <c r="AE29" s="380"/>
      <c r="AF29" s="380"/>
      <c r="AG29" s="381"/>
      <c r="AH29" s="376">
        <v>1509</v>
      </c>
      <c r="AI29" s="377"/>
      <c r="AJ29" s="377"/>
      <c r="AK29" s="377"/>
      <c r="AL29" s="378"/>
      <c r="AM29" s="376">
        <v>4745484</v>
      </c>
      <c r="AN29" s="377"/>
      <c r="AO29" s="377"/>
      <c r="AP29" s="377"/>
      <c r="AQ29" s="377"/>
      <c r="AR29" s="378"/>
      <c r="AS29" s="376">
        <v>3145</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245990</v>
      </c>
      <c r="BO29" s="424"/>
      <c r="BP29" s="424"/>
      <c r="BQ29" s="424"/>
      <c r="BR29" s="424"/>
      <c r="BS29" s="424"/>
      <c r="BT29" s="424"/>
      <c r="BU29" s="425"/>
      <c r="BV29" s="423">
        <v>245907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100.4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6160352</v>
      </c>
      <c r="BO30" s="458"/>
      <c r="BP30" s="458"/>
      <c r="BQ30" s="458"/>
      <c r="BR30" s="458"/>
      <c r="BS30" s="458"/>
      <c r="BT30" s="458"/>
      <c r="BU30" s="459"/>
      <c r="BV30" s="457">
        <v>4862760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197</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197</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国民健康保険事業費</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10</v>
      </c>
      <c r="BX34" s="371"/>
      <c r="BY34" s="372" t="str">
        <f>IF('各会計、関係団体の財政状況及び健全化判断比率'!B68="","",'各会計、関係団体の財政状況及び健全化判断比率'!B68)</f>
        <v>兵庫県市町村職員退職手当組合</v>
      </c>
      <c r="BZ34" s="372"/>
      <c r="CA34" s="372"/>
      <c r="CB34" s="372"/>
      <c r="CC34" s="372"/>
      <c r="CD34" s="372"/>
      <c r="CE34" s="372"/>
      <c r="CF34" s="372"/>
      <c r="CG34" s="372"/>
      <c r="CH34" s="372"/>
      <c r="CI34" s="372"/>
      <c r="CJ34" s="372"/>
      <c r="CK34" s="372"/>
      <c r="CL34" s="372"/>
      <c r="CM34" s="372"/>
      <c r="CN34" s="178"/>
      <c r="CO34" s="371">
        <f>IF(CQ34="","",MAX(C34:D43,U34:V43,AM34:AN43,BE34:BF43,BW34:BX43)+1)</f>
        <v>15</v>
      </c>
      <c r="CP34" s="371"/>
      <c r="CQ34" s="372" t="str">
        <f>IF('各会計、関係団体の財政状況及び健全化判断比率'!BS7="","",'各会計、関係団体の財政状況及び健全化判断比率'!BS7)</f>
        <v>（公財）宝塚市スポーツ振興公社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宝塚市営霊園事業費</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国民健康保険診療施設費</v>
      </c>
      <c r="X35" s="372"/>
      <c r="Y35" s="372"/>
      <c r="Z35" s="372"/>
      <c r="AA35" s="372"/>
      <c r="AB35" s="372"/>
      <c r="AC35" s="372"/>
      <c r="AD35" s="372"/>
      <c r="AE35" s="372"/>
      <c r="AF35" s="372"/>
      <c r="AG35" s="372"/>
      <c r="AH35" s="372"/>
      <c r="AI35" s="372"/>
      <c r="AJ35" s="372"/>
      <c r="AK35" s="372"/>
      <c r="AL35" s="178"/>
      <c r="AM35" s="371">
        <f t="shared" ref="AM35:AM43" si="0">IF(AO35="","",AM34+1)</f>
        <v>8</v>
      </c>
      <c r="AN35" s="371"/>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11</v>
      </c>
      <c r="BX35" s="371"/>
      <c r="BY35" s="372" t="str">
        <f>IF('各会計、関係団体の財政状況及び健全化判断比率'!B69="","",'各会計、関係団体の財政状況及び健全化判断比率'!B69)</f>
        <v>丹波少年自然の家事務組合</v>
      </c>
      <c r="BZ35" s="372"/>
      <c r="CA35" s="372"/>
      <c r="CB35" s="372"/>
      <c r="CC35" s="372"/>
      <c r="CD35" s="372"/>
      <c r="CE35" s="372"/>
      <c r="CF35" s="372"/>
      <c r="CG35" s="372"/>
      <c r="CH35" s="372"/>
      <c r="CI35" s="372"/>
      <c r="CJ35" s="372"/>
      <c r="CK35" s="372"/>
      <c r="CL35" s="372"/>
      <c r="CM35" s="372"/>
      <c r="CN35" s="178"/>
      <c r="CO35" s="371">
        <f t="shared" ref="CO35:CO43" si="3">IF(CQ35="","",CO34+1)</f>
        <v>16</v>
      </c>
      <c r="CP35" s="371"/>
      <c r="CQ35" s="372" t="str">
        <f>IF('各会計、関係団体の財政状況及び健全化判断比率'!BS8="","",'各会計、関係団体の財政状況及び健全化判断比率'!BS8)</f>
        <v>ソリオ宝塚都市開発（株）</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介護保険事業費</v>
      </c>
      <c r="X36" s="372"/>
      <c r="Y36" s="372"/>
      <c r="Z36" s="372"/>
      <c r="AA36" s="372"/>
      <c r="AB36" s="372"/>
      <c r="AC36" s="372"/>
      <c r="AD36" s="372"/>
      <c r="AE36" s="372"/>
      <c r="AF36" s="372"/>
      <c r="AG36" s="372"/>
      <c r="AH36" s="372"/>
      <c r="AI36" s="372"/>
      <c r="AJ36" s="372"/>
      <c r="AK36" s="372"/>
      <c r="AL36" s="178"/>
      <c r="AM36" s="371">
        <f t="shared" si="0"/>
        <v>9</v>
      </c>
      <c r="AN36" s="371"/>
      <c r="AO36" s="372" t="str">
        <f>IF('各会計、関係団体の財政状況及び健全化判断比率'!B34="","",'各会計、関係団体の財政状況及び健全化判断比率'!B34)</f>
        <v>病院事業会計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12</v>
      </c>
      <c r="BX36" s="371"/>
      <c r="BY36" s="372" t="str">
        <f>IF('各会計、関係団体の財政状況及び健全化判断比率'!B70="","",'各会計、関係団体の財政状況及び健全化判断比率'!B70)</f>
        <v>兵庫県後期高齢者医療広域連合（一般会計）</v>
      </c>
      <c r="BZ36" s="372"/>
      <c r="CA36" s="372"/>
      <c r="CB36" s="372"/>
      <c r="CC36" s="372"/>
      <c r="CD36" s="372"/>
      <c r="CE36" s="372"/>
      <c r="CF36" s="372"/>
      <c r="CG36" s="372"/>
      <c r="CH36" s="372"/>
      <c r="CI36" s="372"/>
      <c r="CJ36" s="372"/>
      <c r="CK36" s="372"/>
      <c r="CL36" s="372"/>
      <c r="CM36" s="372"/>
      <c r="CN36" s="178"/>
      <c r="CO36" s="371">
        <f t="shared" si="3"/>
        <v>17</v>
      </c>
      <c r="CP36" s="371"/>
      <c r="CQ36" s="372" t="str">
        <f>IF('各会計、関係団体の財政状況及び健全化判断比率'!BS9="","",'各会計、関係団体の財政状況及び健全化判断比率'!BS9)</f>
        <v>（公財）宝塚市文化財団</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6</v>
      </c>
      <c r="V37" s="371"/>
      <c r="W37" s="372" t="str">
        <f>IF('各会計、関係団体の財政状況及び健全化判断比率'!B31="","",'各会計、関係団体の財政状況及び健全化判断比率'!B31)</f>
        <v>後期高齢者医療事業費</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13</v>
      </c>
      <c r="BX37" s="371"/>
      <c r="BY37" s="372" t="str">
        <f>IF('各会計、関係団体の財政状況及び健全化判断比率'!B71="","",'各会計、関係団体の財政状況及び健全化判断比率'!B71)</f>
        <v>兵庫県後期高齢者医療広域連合（特別会計）</v>
      </c>
      <c r="BZ37" s="372"/>
      <c r="CA37" s="372"/>
      <c r="CB37" s="372"/>
      <c r="CC37" s="372"/>
      <c r="CD37" s="372"/>
      <c r="CE37" s="372"/>
      <c r="CF37" s="372"/>
      <c r="CG37" s="372"/>
      <c r="CH37" s="372"/>
      <c r="CI37" s="372"/>
      <c r="CJ37" s="372"/>
      <c r="CK37" s="372"/>
      <c r="CL37" s="372"/>
      <c r="CM37" s="372"/>
      <c r="CN37" s="178"/>
      <c r="CO37" s="371">
        <f t="shared" si="3"/>
        <v>18</v>
      </c>
      <c r="CP37" s="371"/>
      <c r="CQ37" s="372" t="str">
        <f>IF('各会計、関係団体の財政状況及び健全化判断比率'!BS10="","",'各会計、関係団体の財政状況及び健全化判断比率'!BS10)</f>
        <v>（一財）宝塚市保健福祉サービス公社</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14</v>
      </c>
      <c r="BX38" s="371"/>
      <c r="BY38" s="372" t="str">
        <f>IF('各会計、関係団体の財政状況及び健全化判断比率'!B72="","",'各会計、関係団体の財政状況及び健全化判断比率'!B72)</f>
        <v>阪神水道事業団</v>
      </c>
      <c r="BZ38" s="372"/>
      <c r="CA38" s="372"/>
      <c r="CB38" s="372"/>
      <c r="CC38" s="372"/>
      <c r="CD38" s="372"/>
      <c r="CE38" s="372"/>
      <c r="CF38" s="372"/>
      <c r="CG38" s="372"/>
      <c r="CH38" s="372"/>
      <c r="CI38" s="372"/>
      <c r="CJ38" s="372"/>
      <c r="CK38" s="372"/>
      <c r="CL38" s="372"/>
      <c r="CM38" s="372"/>
      <c r="CN38" s="178"/>
      <c r="CO38" s="371">
        <f t="shared" si="3"/>
        <v>19</v>
      </c>
      <c r="CP38" s="371"/>
      <c r="CQ38" s="372" t="str">
        <f>IF('各会計、関係団体の財政状況及び健全化判断比率'!BS11="","",'各会計、関係団体の財政状況及び健全化判断比率'!BS11)</f>
        <v>宝塚都市環境サービス（株）</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f t="shared" si="3"/>
        <v>20</v>
      </c>
      <c r="CP39" s="371"/>
      <c r="CQ39" s="372" t="str">
        <f>IF('各会計、関係団体の財政状況及び健全化判断比率'!BS12="","",'各会計、関係団体の財政状況及び健全化判断比率'!BS12)</f>
        <v>宝塚山本ガーデン・クリエイティブ（株）</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f t="shared" si="3"/>
        <v>21</v>
      </c>
      <c r="CP40" s="371"/>
      <c r="CQ40" s="372" t="str">
        <f>IF('各会計、関係団体の財政状況及び健全化判断比率'!BS13="","",'各会計、関係団体の財政状況及び健全化判断比率'!BS13)</f>
        <v>（株）エフエム宝塚</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22</v>
      </c>
      <c r="CP41" s="371"/>
      <c r="CQ41" s="372" t="str">
        <f>IF('各会計、関係団体の財政状況及び健全化判断比率'!BS14="","",'各会計、関係団体の財政状況及び健全化判断比率'!BS14)</f>
        <v>宝塚市土地開発公社</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23</v>
      </c>
      <c r="CP42" s="371"/>
      <c r="CQ42" s="372" t="str">
        <f>IF('各会計、関係団体の財政状況及び健全化判断比率'!BS15="","",'各会計、関係団体の財政状況及び健全化判断比率'!BS15)</f>
        <v>（公財）阪神北広域救急医療財団</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DC568-31D2-4307-BF91-B773344F353E}">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212</v>
      </c>
      <c r="DI1" s="748"/>
      <c r="DJ1" s="748"/>
      <c r="DK1" s="748"/>
      <c r="DL1" s="748"/>
      <c r="DM1" s="748"/>
      <c r="DN1" s="749"/>
      <c r="DO1" s="212"/>
      <c r="DP1" s="747" t="s">
        <v>213</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4" t="s">
        <v>221</v>
      </c>
      <c r="AQ4" s="744"/>
      <c r="AR4" s="744"/>
      <c r="AS4" s="744"/>
      <c r="AT4" s="744"/>
      <c r="AU4" s="744"/>
      <c r="AV4" s="744"/>
      <c r="AW4" s="744"/>
      <c r="AX4" s="744"/>
      <c r="AY4" s="744"/>
      <c r="AZ4" s="744"/>
      <c r="BA4" s="744"/>
      <c r="BB4" s="744"/>
      <c r="BC4" s="744"/>
      <c r="BD4" s="744"/>
      <c r="BE4" s="744"/>
      <c r="BF4" s="744"/>
      <c r="BG4" s="744" t="s">
        <v>222</v>
      </c>
      <c r="BH4" s="744"/>
      <c r="BI4" s="744"/>
      <c r="BJ4" s="744"/>
      <c r="BK4" s="744"/>
      <c r="BL4" s="744"/>
      <c r="BM4" s="744"/>
      <c r="BN4" s="744"/>
      <c r="BO4" s="744" t="s">
        <v>219</v>
      </c>
      <c r="BP4" s="744"/>
      <c r="BQ4" s="744"/>
      <c r="BR4" s="744"/>
      <c r="BS4" s="744" t="s">
        <v>223</v>
      </c>
      <c r="BT4" s="744"/>
      <c r="BU4" s="744"/>
      <c r="BV4" s="744"/>
      <c r="BW4" s="744"/>
      <c r="BX4" s="744"/>
      <c r="BY4" s="744"/>
      <c r="BZ4" s="744"/>
      <c r="CA4" s="744"/>
      <c r="CB4" s="744"/>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225</v>
      </c>
      <c r="C5" s="698"/>
      <c r="D5" s="698"/>
      <c r="E5" s="698"/>
      <c r="F5" s="698"/>
      <c r="G5" s="698"/>
      <c r="H5" s="698"/>
      <c r="I5" s="698"/>
      <c r="J5" s="698"/>
      <c r="K5" s="698"/>
      <c r="L5" s="698"/>
      <c r="M5" s="698"/>
      <c r="N5" s="698"/>
      <c r="O5" s="698"/>
      <c r="P5" s="698"/>
      <c r="Q5" s="699"/>
      <c r="R5" s="682">
        <v>35621599</v>
      </c>
      <c r="S5" s="683"/>
      <c r="T5" s="683"/>
      <c r="U5" s="683"/>
      <c r="V5" s="683"/>
      <c r="W5" s="683"/>
      <c r="X5" s="683"/>
      <c r="Y5" s="726"/>
      <c r="Z5" s="745">
        <v>37.9</v>
      </c>
      <c r="AA5" s="745"/>
      <c r="AB5" s="745"/>
      <c r="AC5" s="745"/>
      <c r="AD5" s="746">
        <v>32457307</v>
      </c>
      <c r="AE5" s="746"/>
      <c r="AF5" s="746"/>
      <c r="AG5" s="746"/>
      <c r="AH5" s="746"/>
      <c r="AI5" s="746"/>
      <c r="AJ5" s="746"/>
      <c r="AK5" s="746"/>
      <c r="AL5" s="727">
        <v>70.099999999999994</v>
      </c>
      <c r="AM5" s="702"/>
      <c r="AN5" s="702"/>
      <c r="AO5" s="728"/>
      <c r="AP5" s="697" t="s">
        <v>226</v>
      </c>
      <c r="AQ5" s="698"/>
      <c r="AR5" s="698"/>
      <c r="AS5" s="698"/>
      <c r="AT5" s="698"/>
      <c r="AU5" s="698"/>
      <c r="AV5" s="698"/>
      <c r="AW5" s="698"/>
      <c r="AX5" s="698"/>
      <c r="AY5" s="698"/>
      <c r="AZ5" s="698"/>
      <c r="BA5" s="698"/>
      <c r="BB5" s="698"/>
      <c r="BC5" s="698"/>
      <c r="BD5" s="698"/>
      <c r="BE5" s="698"/>
      <c r="BF5" s="699"/>
      <c r="BG5" s="629">
        <v>32445498</v>
      </c>
      <c r="BH5" s="630"/>
      <c r="BI5" s="630"/>
      <c r="BJ5" s="630"/>
      <c r="BK5" s="630"/>
      <c r="BL5" s="630"/>
      <c r="BM5" s="630"/>
      <c r="BN5" s="631"/>
      <c r="BO5" s="656">
        <v>91.1</v>
      </c>
      <c r="BP5" s="656"/>
      <c r="BQ5" s="656"/>
      <c r="BR5" s="656"/>
      <c r="BS5" s="657">
        <v>204770</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x14ac:dyDescent="0.15">
      <c r="B6" s="626" t="s">
        <v>230</v>
      </c>
      <c r="C6" s="627"/>
      <c r="D6" s="627"/>
      <c r="E6" s="627"/>
      <c r="F6" s="627"/>
      <c r="G6" s="627"/>
      <c r="H6" s="627"/>
      <c r="I6" s="627"/>
      <c r="J6" s="627"/>
      <c r="K6" s="627"/>
      <c r="L6" s="627"/>
      <c r="M6" s="627"/>
      <c r="N6" s="627"/>
      <c r="O6" s="627"/>
      <c r="P6" s="627"/>
      <c r="Q6" s="628"/>
      <c r="R6" s="629">
        <v>419994</v>
      </c>
      <c r="S6" s="630"/>
      <c r="T6" s="630"/>
      <c r="U6" s="630"/>
      <c r="V6" s="630"/>
      <c r="W6" s="630"/>
      <c r="X6" s="630"/>
      <c r="Y6" s="631"/>
      <c r="Z6" s="656">
        <v>0.4</v>
      </c>
      <c r="AA6" s="656"/>
      <c r="AB6" s="656"/>
      <c r="AC6" s="656"/>
      <c r="AD6" s="657">
        <v>419994</v>
      </c>
      <c r="AE6" s="657"/>
      <c r="AF6" s="657"/>
      <c r="AG6" s="657"/>
      <c r="AH6" s="657"/>
      <c r="AI6" s="657"/>
      <c r="AJ6" s="657"/>
      <c r="AK6" s="657"/>
      <c r="AL6" s="632">
        <v>0.9</v>
      </c>
      <c r="AM6" s="633"/>
      <c r="AN6" s="633"/>
      <c r="AO6" s="658"/>
      <c r="AP6" s="626" t="s">
        <v>231</v>
      </c>
      <c r="AQ6" s="627"/>
      <c r="AR6" s="627"/>
      <c r="AS6" s="627"/>
      <c r="AT6" s="627"/>
      <c r="AU6" s="627"/>
      <c r="AV6" s="627"/>
      <c r="AW6" s="627"/>
      <c r="AX6" s="627"/>
      <c r="AY6" s="627"/>
      <c r="AZ6" s="627"/>
      <c r="BA6" s="627"/>
      <c r="BB6" s="627"/>
      <c r="BC6" s="627"/>
      <c r="BD6" s="627"/>
      <c r="BE6" s="627"/>
      <c r="BF6" s="628"/>
      <c r="BG6" s="629">
        <v>32445498</v>
      </c>
      <c r="BH6" s="630"/>
      <c r="BI6" s="630"/>
      <c r="BJ6" s="630"/>
      <c r="BK6" s="630"/>
      <c r="BL6" s="630"/>
      <c r="BM6" s="630"/>
      <c r="BN6" s="631"/>
      <c r="BO6" s="656">
        <v>91.1</v>
      </c>
      <c r="BP6" s="656"/>
      <c r="BQ6" s="656"/>
      <c r="BR6" s="656"/>
      <c r="BS6" s="657">
        <v>204770</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447778</v>
      </c>
      <c r="CS6" s="630"/>
      <c r="CT6" s="630"/>
      <c r="CU6" s="630"/>
      <c r="CV6" s="630"/>
      <c r="CW6" s="630"/>
      <c r="CX6" s="630"/>
      <c r="CY6" s="631"/>
      <c r="CZ6" s="727">
        <v>0.5</v>
      </c>
      <c r="DA6" s="702"/>
      <c r="DB6" s="702"/>
      <c r="DC6" s="730"/>
      <c r="DD6" s="635" t="s">
        <v>129</v>
      </c>
      <c r="DE6" s="630"/>
      <c r="DF6" s="630"/>
      <c r="DG6" s="630"/>
      <c r="DH6" s="630"/>
      <c r="DI6" s="630"/>
      <c r="DJ6" s="630"/>
      <c r="DK6" s="630"/>
      <c r="DL6" s="630"/>
      <c r="DM6" s="630"/>
      <c r="DN6" s="630"/>
      <c r="DO6" s="630"/>
      <c r="DP6" s="631"/>
      <c r="DQ6" s="635">
        <v>447739</v>
      </c>
      <c r="DR6" s="630"/>
      <c r="DS6" s="630"/>
      <c r="DT6" s="630"/>
      <c r="DU6" s="630"/>
      <c r="DV6" s="630"/>
      <c r="DW6" s="630"/>
      <c r="DX6" s="630"/>
      <c r="DY6" s="630"/>
      <c r="DZ6" s="630"/>
      <c r="EA6" s="630"/>
      <c r="EB6" s="630"/>
      <c r="EC6" s="674"/>
    </row>
    <row r="7" spans="2:143" ht="11.25" customHeight="1" x14ac:dyDescent="0.15">
      <c r="B7" s="626" t="s">
        <v>234</v>
      </c>
      <c r="C7" s="627"/>
      <c r="D7" s="627"/>
      <c r="E7" s="627"/>
      <c r="F7" s="627"/>
      <c r="G7" s="627"/>
      <c r="H7" s="627"/>
      <c r="I7" s="627"/>
      <c r="J7" s="627"/>
      <c r="K7" s="627"/>
      <c r="L7" s="627"/>
      <c r="M7" s="627"/>
      <c r="N7" s="627"/>
      <c r="O7" s="627"/>
      <c r="P7" s="627"/>
      <c r="Q7" s="628"/>
      <c r="R7" s="629">
        <v>40273</v>
      </c>
      <c r="S7" s="630"/>
      <c r="T7" s="630"/>
      <c r="U7" s="630"/>
      <c r="V7" s="630"/>
      <c r="W7" s="630"/>
      <c r="X7" s="630"/>
      <c r="Y7" s="631"/>
      <c r="Z7" s="656">
        <v>0</v>
      </c>
      <c r="AA7" s="656"/>
      <c r="AB7" s="656"/>
      <c r="AC7" s="656"/>
      <c r="AD7" s="657">
        <v>40273</v>
      </c>
      <c r="AE7" s="657"/>
      <c r="AF7" s="657"/>
      <c r="AG7" s="657"/>
      <c r="AH7" s="657"/>
      <c r="AI7" s="657"/>
      <c r="AJ7" s="657"/>
      <c r="AK7" s="657"/>
      <c r="AL7" s="632">
        <v>0.1</v>
      </c>
      <c r="AM7" s="633"/>
      <c r="AN7" s="633"/>
      <c r="AO7" s="658"/>
      <c r="AP7" s="626" t="s">
        <v>235</v>
      </c>
      <c r="AQ7" s="627"/>
      <c r="AR7" s="627"/>
      <c r="AS7" s="627"/>
      <c r="AT7" s="627"/>
      <c r="AU7" s="627"/>
      <c r="AV7" s="627"/>
      <c r="AW7" s="627"/>
      <c r="AX7" s="627"/>
      <c r="AY7" s="627"/>
      <c r="AZ7" s="627"/>
      <c r="BA7" s="627"/>
      <c r="BB7" s="627"/>
      <c r="BC7" s="627"/>
      <c r="BD7" s="627"/>
      <c r="BE7" s="627"/>
      <c r="BF7" s="628"/>
      <c r="BG7" s="629">
        <v>17811668</v>
      </c>
      <c r="BH7" s="630"/>
      <c r="BI7" s="630"/>
      <c r="BJ7" s="630"/>
      <c r="BK7" s="630"/>
      <c r="BL7" s="630"/>
      <c r="BM7" s="630"/>
      <c r="BN7" s="631"/>
      <c r="BO7" s="656">
        <v>50</v>
      </c>
      <c r="BP7" s="656"/>
      <c r="BQ7" s="656"/>
      <c r="BR7" s="656"/>
      <c r="BS7" s="657">
        <v>204770</v>
      </c>
      <c r="BT7" s="657"/>
      <c r="BU7" s="657"/>
      <c r="BV7" s="657"/>
      <c r="BW7" s="657"/>
      <c r="BX7" s="657"/>
      <c r="BY7" s="657"/>
      <c r="BZ7" s="657"/>
      <c r="CA7" s="657"/>
      <c r="CB7" s="715"/>
      <c r="CD7" s="666" t="s">
        <v>236</v>
      </c>
      <c r="CE7" s="667"/>
      <c r="CF7" s="667"/>
      <c r="CG7" s="667"/>
      <c r="CH7" s="667"/>
      <c r="CI7" s="667"/>
      <c r="CJ7" s="667"/>
      <c r="CK7" s="667"/>
      <c r="CL7" s="667"/>
      <c r="CM7" s="667"/>
      <c r="CN7" s="667"/>
      <c r="CO7" s="667"/>
      <c r="CP7" s="667"/>
      <c r="CQ7" s="668"/>
      <c r="CR7" s="629">
        <v>9654299</v>
      </c>
      <c r="CS7" s="630"/>
      <c r="CT7" s="630"/>
      <c r="CU7" s="630"/>
      <c r="CV7" s="630"/>
      <c r="CW7" s="630"/>
      <c r="CX7" s="630"/>
      <c r="CY7" s="631"/>
      <c r="CZ7" s="656">
        <v>10.6</v>
      </c>
      <c r="DA7" s="656"/>
      <c r="DB7" s="656"/>
      <c r="DC7" s="656"/>
      <c r="DD7" s="635">
        <v>981702</v>
      </c>
      <c r="DE7" s="630"/>
      <c r="DF7" s="630"/>
      <c r="DG7" s="630"/>
      <c r="DH7" s="630"/>
      <c r="DI7" s="630"/>
      <c r="DJ7" s="630"/>
      <c r="DK7" s="630"/>
      <c r="DL7" s="630"/>
      <c r="DM7" s="630"/>
      <c r="DN7" s="630"/>
      <c r="DO7" s="630"/>
      <c r="DP7" s="631"/>
      <c r="DQ7" s="635">
        <v>7736549</v>
      </c>
      <c r="DR7" s="630"/>
      <c r="DS7" s="630"/>
      <c r="DT7" s="630"/>
      <c r="DU7" s="630"/>
      <c r="DV7" s="630"/>
      <c r="DW7" s="630"/>
      <c r="DX7" s="630"/>
      <c r="DY7" s="630"/>
      <c r="DZ7" s="630"/>
      <c r="EA7" s="630"/>
      <c r="EB7" s="630"/>
      <c r="EC7" s="674"/>
    </row>
    <row r="8" spans="2:143" ht="11.25" customHeight="1" x14ac:dyDescent="0.15">
      <c r="B8" s="626" t="s">
        <v>237</v>
      </c>
      <c r="C8" s="627"/>
      <c r="D8" s="627"/>
      <c r="E8" s="627"/>
      <c r="F8" s="627"/>
      <c r="G8" s="627"/>
      <c r="H8" s="627"/>
      <c r="I8" s="627"/>
      <c r="J8" s="627"/>
      <c r="K8" s="627"/>
      <c r="L8" s="627"/>
      <c r="M8" s="627"/>
      <c r="N8" s="627"/>
      <c r="O8" s="627"/>
      <c r="P8" s="627"/>
      <c r="Q8" s="628"/>
      <c r="R8" s="629">
        <v>407527</v>
      </c>
      <c r="S8" s="630"/>
      <c r="T8" s="630"/>
      <c r="U8" s="630"/>
      <c r="V8" s="630"/>
      <c r="W8" s="630"/>
      <c r="X8" s="630"/>
      <c r="Y8" s="631"/>
      <c r="Z8" s="656">
        <v>0.4</v>
      </c>
      <c r="AA8" s="656"/>
      <c r="AB8" s="656"/>
      <c r="AC8" s="656"/>
      <c r="AD8" s="657">
        <v>407527</v>
      </c>
      <c r="AE8" s="657"/>
      <c r="AF8" s="657"/>
      <c r="AG8" s="657"/>
      <c r="AH8" s="657"/>
      <c r="AI8" s="657"/>
      <c r="AJ8" s="657"/>
      <c r="AK8" s="657"/>
      <c r="AL8" s="632">
        <v>0.9</v>
      </c>
      <c r="AM8" s="633"/>
      <c r="AN8" s="633"/>
      <c r="AO8" s="658"/>
      <c r="AP8" s="626" t="s">
        <v>238</v>
      </c>
      <c r="AQ8" s="627"/>
      <c r="AR8" s="627"/>
      <c r="AS8" s="627"/>
      <c r="AT8" s="627"/>
      <c r="AU8" s="627"/>
      <c r="AV8" s="627"/>
      <c r="AW8" s="627"/>
      <c r="AX8" s="627"/>
      <c r="AY8" s="627"/>
      <c r="AZ8" s="627"/>
      <c r="BA8" s="627"/>
      <c r="BB8" s="627"/>
      <c r="BC8" s="627"/>
      <c r="BD8" s="627"/>
      <c r="BE8" s="627"/>
      <c r="BF8" s="628"/>
      <c r="BG8" s="629">
        <v>392992</v>
      </c>
      <c r="BH8" s="630"/>
      <c r="BI8" s="630"/>
      <c r="BJ8" s="630"/>
      <c r="BK8" s="630"/>
      <c r="BL8" s="630"/>
      <c r="BM8" s="630"/>
      <c r="BN8" s="631"/>
      <c r="BO8" s="656">
        <v>1.1000000000000001</v>
      </c>
      <c r="BP8" s="656"/>
      <c r="BQ8" s="656"/>
      <c r="BR8" s="656"/>
      <c r="BS8" s="657" t="s">
        <v>129</v>
      </c>
      <c r="BT8" s="657"/>
      <c r="BU8" s="657"/>
      <c r="BV8" s="657"/>
      <c r="BW8" s="657"/>
      <c r="BX8" s="657"/>
      <c r="BY8" s="657"/>
      <c r="BZ8" s="657"/>
      <c r="CA8" s="657"/>
      <c r="CB8" s="715"/>
      <c r="CD8" s="666" t="s">
        <v>239</v>
      </c>
      <c r="CE8" s="667"/>
      <c r="CF8" s="667"/>
      <c r="CG8" s="667"/>
      <c r="CH8" s="667"/>
      <c r="CI8" s="667"/>
      <c r="CJ8" s="667"/>
      <c r="CK8" s="667"/>
      <c r="CL8" s="667"/>
      <c r="CM8" s="667"/>
      <c r="CN8" s="667"/>
      <c r="CO8" s="667"/>
      <c r="CP8" s="667"/>
      <c r="CQ8" s="668"/>
      <c r="CR8" s="629">
        <v>42781201</v>
      </c>
      <c r="CS8" s="630"/>
      <c r="CT8" s="630"/>
      <c r="CU8" s="630"/>
      <c r="CV8" s="630"/>
      <c r="CW8" s="630"/>
      <c r="CX8" s="630"/>
      <c r="CY8" s="631"/>
      <c r="CZ8" s="656">
        <v>47</v>
      </c>
      <c r="DA8" s="656"/>
      <c r="DB8" s="656"/>
      <c r="DC8" s="656"/>
      <c r="DD8" s="635">
        <v>245668</v>
      </c>
      <c r="DE8" s="630"/>
      <c r="DF8" s="630"/>
      <c r="DG8" s="630"/>
      <c r="DH8" s="630"/>
      <c r="DI8" s="630"/>
      <c r="DJ8" s="630"/>
      <c r="DK8" s="630"/>
      <c r="DL8" s="630"/>
      <c r="DM8" s="630"/>
      <c r="DN8" s="630"/>
      <c r="DO8" s="630"/>
      <c r="DP8" s="631"/>
      <c r="DQ8" s="635">
        <v>18638640</v>
      </c>
      <c r="DR8" s="630"/>
      <c r="DS8" s="630"/>
      <c r="DT8" s="630"/>
      <c r="DU8" s="630"/>
      <c r="DV8" s="630"/>
      <c r="DW8" s="630"/>
      <c r="DX8" s="630"/>
      <c r="DY8" s="630"/>
      <c r="DZ8" s="630"/>
      <c r="EA8" s="630"/>
      <c r="EB8" s="630"/>
      <c r="EC8" s="674"/>
    </row>
    <row r="9" spans="2:143" ht="11.25" customHeight="1" x14ac:dyDescent="0.15">
      <c r="B9" s="626" t="s">
        <v>240</v>
      </c>
      <c r="C9" s="627"/>
      <c r="D9" s="627"/>
      <c r="E9" s="627"/>
      <c r="F9" s="627"/>
      <c r="G9" s="627"/>
      <c r="H9" s="627"/>
      <c r="I9" s="627"/>
      <c r="J9" s="627"/>
      <c r="K9" s="627"/>
      <c r="L9" s="627"/>
      <c r="M9" s="627"/>
      <c r="N9" s="627"/>
      <c r="O9" s="627"/>
      <c r="P9" s="627"/>
      <c r="Q9" s="628"/>
      <c r="R9" s="629">
        <v>481104</v>
      </c>
      <c r="S9" s="630"/>
      <c r="T9" s="630"/>
      <c r="U9" s="630"/>
      <c r="V9" s="630"/>
      <c r="W9" s="630"/>
      <c r="X9" s="630"/>
      <c r="Y9" s="631"/>
      <c r="Z9" s="656">
        <v>0.5</v>
      </c>
      <c r="AA9" s="656"/>
      <c r="AB9" s="656"/>
      <c r="AC9" s="656"/>
      <c r="AD9" s="657">
        <v>481104</v>
      </c>
      <c r="AE9" s="657"/>
      <c r="AF9" s="657"/>
      <c r="AG9" s="657"/>
      <c r="AH9" s="657"/>
      <c r="AI9" s="657"/>
      <c r="AJ9" s="657"/>
      <c r="AK9" s="657"/>
      <c r="AL9" s="632">
        <v>1</v>
      </c>
      <c r="AM9" s="633"/>
      <c r="AN9" s="633"/>
      <c r="AO9" s="658"/>
      <c r="AP9" s="626" t="s">
        <v>241</v>
      </c>
      <c r="AQ9" s="627"/>
      <c r="AR9" s="627"/>
      <c r="AS9" s="627"/>
      <c r="AT9" s="627"/>
      <c r="AU9" s="627"/>
      <c r="AV9" s="627"/>
      <c r="AW9" s="627"/>
      <c r="AX9" s="627"/>
      <c r="AY9" s="627"/>
      <c r="AZ9" s="627"/>
      <c r="BA9" s="627"/>
      <c r="BB9" s="627"/>
      <c r="BC9" s="627"/>
      <c r="BD9" s="627"/>
      <c r="BE9" s="627"/>
      <c r="BF9" s="628"/>
      <c r="BG9" s="629">
        <v>16375174</v>
      </c>
      <c r="BH9" s="630"/>
      <c r="BI9" s="630"/>
      <c r="BJ9" s="630"/>
      <c r="BK9" s="630"/>
      <c r="BL9" s="630"/>
      <c r="BM9" s="630"/>
      <c r="BN9" s="631"/>
      <c r="BO9" s="656">
        <v>46</v>
      </c>
      <c r="BP9" s="656"/>
      <c r="BQ9" s="656"/>
      <c r="BR9" s="656"/>
      <c r="BS9" s="657" t="s">
        <v>129</v>
      </c>
      <c r="BT9" s="657"/>
      <c r="BU9" s="657"/>
      <c r="BV9" s="657"/>
      <c r="BW9" s="657"/>
      <c r="BX9" s="657"/>
      <c r="BY9" s="657"/>
      <c r="BZ9" s="657"/>
      <c r="CA9" s="657"/>
      <c r="CB9" s="715"/>
      <c r="CD9" s="666" t="s">
        <v>242</v>
      </c>
      <c r="CE9" s="667"/>
      <c r="CF9" s="667"/>
      <c r="CG9" s="667"/>
      <c r="CH9" s="667"/>
      <c r="CI9" s="667"/>
      <c r="CJ9" s="667"/>
      <c r="CK9" s="667"/>
      <c r="CL9" s="667"/>
      <c r="CM9" s="667"/>
      <c r="CN9" s="667"/>
      <c r="CO9" s="667"/>
      <c r="CP9" s="667"/>
      <c r="CQ9" s="668"/>
      <c r="CR9" s="629">
        <v>10383764</v>
      </c>
      <c r="CS9" s="630"/>
      <c r="CT9" s="630"/>
      <c r="CU9" s="630"/>
      <c r="CV9" s="630"/>
      <c r="CW9" s="630"/>
      <c r="CX9" s="630"/>
      <c r="CY9" s="631"/>
      <c r="CZ9" s="656">
        <v>11.4</v>
      </c>
      <c r="DA9" s="656"/>
      <c r="DB9" s="656"/>
      <c r="DC9" s="656"/>
      <c r="DD9" s="635">
        <v>214348</v>
      </c>
      <c r="DE9" s="630"/>
      <c r="DF9" s="630"/>
      <c r="DG9" s="630"/>
      <c r="DH9" s="630"/>
      <c r="DI9" s="630"/>
      <c r="DJ9" s="630"/>
      <c r="DK9" s="630"/>
      <c r="DL9" s="630"/>
      <c r="DM9" s="630"/>
      <c r="DN9" s="630"/>
      <c r="DO9" s="630"/>
      <c r="DP9" s="631"/>
      <c r="DQ9" s="635">
        <v>7625668</v>
      </c>
      <c r="DR9" s="630"/>
      <c r="DS9" s="630"/>
      <c r="DT9" s="630"/>
      <c r="DU9" s="630"/>
      <c r="DV9" s="630"/>
      <c r="DW9" s="630"/>
      <c r="DX9" s="630"/>
      <c r="DY9" s="630"/>
      <c r="DZ9" s="630"/>
      <c r="EA9" s="630"/>
      <c r="EB9" s="630"/>
      <c r="EC9" s="674"/>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129</v>
      </c>
      <c r="AE10" s="657"/>
      <c r="AF10" s="657"/>
      <c r="AG10" s="657"/>
      <c r="AH10" s="657"/>
      <c r="AI10" s="657"/>
      <c r="AJ10" s="657"/>
      <c r="AK10" s="657"/>
      <c r="AL10" s="632" t="s">
        <v>129</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477405</v>
      </c>
      <c r="BH10" s="630"/>
      <c r="BI10" s="630"/>
      <c r="BJ10" s="630"/>
      <c r="BK10" s="630"/>
      <c r="BL10" s="630"/>
      <c r="BM10" s="630"/>
      <c r="BN10" s="631"/>
      <c r="BO10" s="656">
        <v>1.3</v>
      </c>
      <c r="BP10" s="656"/>
      <c r="BQ10" s="656"/>
      <c r="BR10" s="656"/>
      <c r="BS10" s="657">
        <v>78143</v>
      </c>
      <c r="BT10" s="657"/>
      <c r="BU10" s="657"/>
      <c r="BV10" s="657"/>
      <c r="BW10" s="657"/>
      <c r="BX10" s="657"/>
      <c r="BY10" s="657"/>
      <c r="BZ10" s="657"/>
      <c r="CA10" s="657"/>
      <c r="CB10" s="715"/>
      <c r="CD10" s="666" t="s">
        <v>245</v>
      </c>
      <c r="CE10" s="667"/>
      <c r="CF10" s="667"/>
      <c r="CG10" s="667"/>
      <c r="CH10" s="667"/>
      <c r="CI10" s="667"/>
      <c r="CJ10" s="667"/>
      <c r="CK10" s="667"/>
      <c r="CL10" s="667"/>
      <c r="CM10" s="667"/>
      <c r="CN10" s="667"/>
      <c r="CO10" s="667"/>
      <c r="CP10" s="667"/>
      <c r="CQ10" s="668"/>
      <c r="CR10" s="629">
        <v>81712</v>
      </c>
      <c r="CS10" s="630"/>
      <c r="CT10" s="630"/>
      <c r="CU10" s="630"/>
      <c r="CV10" s="630"/>
      <c r="CW10" s="630"/>
      <c r="CX10" s="630"/>
      <c r="CY10" s="631"/>
      <c r="CZ10" s="656">
        <v>0.1</v>
      </c>
      <c r="DA10" s="656"/>
      <c r="DB10" s="656"/>
      <c r="DC10" s="656"/>
      <c r="DD10" s="635" t="s">
        <v>129</v>
      </c>
      <c r="DE10" s="630"/>
      <c r="DF10" s="630"/>
      <c r="DG10" s="630"/>
      <c r="DH10" s="630"/>
      <c r="DI10" s="630"/>
      <c r="DJ10" s="630"/>
      <c r="DK10" s="630"/>
      <c r="DL10" s="630"/>
      <c r="DM10" s="630"/>
      <c r="DN10" s="630"/>
      <c r="DO10" s="630"/>
      <c r="DP10" s="631"/>
      <c r="DQ10" s="635">
        <v>62922</v>
      </c>
      <c r="DR10" s="630"/>
      <c r="DS10" s="630"/>
      <c r="DT10" s="630"/>
      <c r="DU10" s="630"/>
      <c r="DV10" s="630"/>
      <c r="DW10" s="630"/>
      <c r="DX10" s="630"/>
      <c r="DY10" s="630"/>
      <c r="DZ10" s="630"/>
      <c r="EA10" s="630"/>
      <c r="EB10" s="630"/>
      <c r="EC10" s="674"/>
    </row>
    <row r="11" spans="2:143" ht="11.25" customHeight="1" x14ac:dyDescent="0.15">
      <c r="B11" s="626" t="s">
        <v>246</v>
      </c>
      <c r="C11" s="627"/>
      <c r="D11" s="627"/>
      <c r="E11" s="627"/>
      <c r="F11" s="627"/>
      <c r="G11" s="627"/>
      <c r="H11" s="627"/>
      <c r="I11" s="627"/>
      <c r="J11" s="627"/>
      <c r="K11" s="627"/>
      <c r="L11" s="627"/>
      <c r="M11" s="627"/>
      <c r="N11" s="627"/>
      <c r="O11" s="627"/>
      <c r="P11" s="627"/>
      <c r="Q11" s="628"/>
      <c r="R11" s="629">
        <v>4604026</v>
      </c>
      <c r="S11" s="630"/>
      <c r="T11" s="630"/>
      <c r="U11" s="630"/>
      <c r="V11" s="630"/>
      <c r="W11" s="630"/>
      <c r="X11" s="630"/>
      <c r="Y11" s="631"/>
      <c r="Z11" s="632">
        <v>4.9000000000000004</v>
      </c>
      <c r="AA11" s="633"/>
      <c r="AB11" s="633"/>
      <c r="AC11" s="634"/>
      <c r="AD11" s="635">
        <v>4604026</v>
      </c>
      <c r="AE11" s="630"/>
      <c r="AF11" s="630"/>
      <c r="AG11" s="630"/>
      <c r="AH11" s="630"/>
      <c r="AI11" s="630"/>
      <c r="AJ11" s="630"/>
      <c r="AK11" s="631"/>
      <c r="AL11" s="632">
        <v>9.9</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566097</v>
      </c>
      <c r="BH11" s="630"/>
      <c r="BI11" s="630"/>
      <c r="BJ11" s="630"/>
      <c r="BK11" s="630"/>
      <c r="BL11" s="630"/>
      <c r="BM11" s="630"/>
      <c r="BN11" s="631"/>
      <c r="BO11" s="656">
        <v>1.6</v>
      </c>
      <c r="BP11" s="656"/>
      <c r="BQ11" s="656"/>
      <c r="BR11" s="656"/>
      <c r="BS11" s="657">
        <v>126627</v>
      </c>
      <c r="BT11" s="657"/>
      <c r="BU11" s="657"/>
      <c r="BV11" s="657"/>
      <c r="BW11" s="657"/>
      <c r="BX11" s="657"/>
      <c r="BY11" s="657"/>
      <c r="BZ11" s="657"/>
      <c r="CA11" s="657"/>
      <c r="CB11" s="715"/>
      <c r="CD11" s="666" t="s">
        <v>248</v>
      </c>
      <c r="CE11" s="667"/>
      <c r="CF11" s="667"/>
      <c r="CG11" s="667"/>
      <c r="CH11" s="667"/>
      <c r="CI11" s="667"/>
      <c r="CJ11" s="667"/>
      <c r="CK11" s="667"/>
      <c r="CL11" s="667"/>
      <c r="CM11" s="667"/>
      <c r="CN11" s="667"/>
      <c r="CO11" s="667"/>
      <c r="CP11" s="667"/>
      <c r="CQ11" s="668"/>
      <c r="CR11" s="629">
        <v>269235</v>
      </c>
      <c r="CS11" s="630"/>
      <c r="CT11" s="630"/>
      <c r="CU11" s="630"/>
      <c r="CV11" s="630"/>
      <c r="CW11" s="630"/>
      <c r="CX11" s="630"/>
      <c r="CY11" s="631"/>
      <c r="CZ11" s="656">
        <v>0.3</v>
      </c>
      <c r="DA11" s="656"/>
      <c r="DB11" s="656"/>
      <c r="DC11" s="656"/>
      <c r="DD11" s="635">
        <v>48240</v>
      </c>
      <c r="DE11" s="630"/>
      <c r="DF11" s="630"/>
      <c r="DG11" s="630"/>
      <c r="DH11" s="630"/>
      <c r="DI11" s="630"/>
      <c r="DJ11" s="630"/>
      <c r="DK11" s="630"/>
      <c r="DL11" s="630"/>
      <c r="DM11" s="630"/>
      <c r="DN11" s="630"/>
      <c r="DO11" s="630"/>
      <c r="DP11" s="631"/>
      <c r="DQ11" s="635">
        <v>175870</v>
      </c>
      <c r="DR11" s="630"/>
      <c r="DS11" s="630"/>
      <c r="DT11" s="630"/>
      <c r="DU11" s="630"/>
      <c r="DV11" s="630"/>
      <c r="DW11" s="630"/>
      <c r="DX11" s="630"/>
      <c r="DY11" s="630"/>
      <c r="DZ11" s="630"/>
      <c r="EA11" s="630"/>
      <c r="EB11" s="630"/>
      <c r="EC11" s="674"/>
    </row>
    <row r="12" spans="2:143" ht="11.25" customHeight="1" x14ac:dyDescent="0.15">
      <c r="B12" s="626" t="s">
        <v>249</v>
      </c>
      <c r="C12" s="627"/>
      <c r="D12" s="627"/>
      <c r="E12" s="627"/>
      <c r="F12" s="627"/>
      <c r="G12" s="627"/>
      <c r="H12" s="627"/>
      <c r="I12" s="627"/>
      <c r="J12" s="627"/>
      <c r="K12" s="627"/>
      <c r="L12" s="627"/>
      <c r="M12" s="627"/>
      <c r="N12" s="627"/>
      <c r="O12" s="627"/>
      <c r="P12" s="627"/>
      <c r="Q12" s="628"/>
      <c r="R12" s="629">
        <v>187791</v>
      </c>
      <c r="S12" s="630"/>
      <c r="T12" s="630"/>
      <c r="U12" s="630"/>
      <c r="V12" s="630"/>
      <c r="W12" s="630"/>
      <c r="X12" s="630"/>
      <c r="Y12" s="631"/>
      <c r="Z12" s="656">
        <v>0.2</v>
      </c>
      <c r="AA12" s="656"/>
      <c r="AB12" s="656"/>
      <c r="AC12" s="656"/>
      <c r="AD12" s="657">
        <v>187791</v>
      </c>
      <c r="AE12" s="657"/>
      <c r="AF12" s="657"/>
      <c r="AG12" s="657"/>
      <c r="AH12" s="657"/>
      <c r="AI12" s="657"/>
      <c r="AJ12" s="657"/>
      <c r="AK12" s="657"/>
      <c r="AL12" s="632">
        <v>0.4</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13476441</v>
      </c>
      <c r="BH12" s="630"/>
      <c r="BI12" s="630"/>
      <c r="BJ12" s="630"/>
      <c r="BK12" s="630"/>
      <c r="BL12" s="630"/>
      <c r="BM12" s="630"/>
      <c r="BN12" s="631"/>
      <c r="BO12" s="656">
        <v>37.799999999999997</v>
      </c>
      <c r="BP12" s="656"/>
      <c r="BQ12" s="656"/>
      <c r="BR12" s="656"/>
      <c r="BS12" s="657" t="s">
        <v>129</v>
      </c>
      <c r="BT12" s="657"/>
      <c r="BU12" s="657"/>
      <c r="BV12" s="657"/>
      <c r="BW12" s="657"/>
      <c r="BX12" s="657"/>
      <c r="BY12" s="657"/>
      <c r="BZ12" s="657"/>
      <c r="CA12" s="657"/>
      <c r="CB12" s="715"/>
      <c r="CD12" s="666" t="s">
        <v>251</v>
      </c>
      <c r="CE12" s="667"/>
      <c r="CF12" s="667"/>
      <c r="CG12" s="667"/>
      <c r="CH12" s="667"/>
      <c r="CI12" s="667"/>
      <c r="CJ12" s="667"/>
      <c r="CK12" s="667"/>
      <c r="CL12" s="667"/>
      <c r="CM12" s="667"/>
      <c r="CN12" s="667"/>
      <c r="CO12" s="667"/>
      <c r="CP12" s="667"/>
      <c r="CQ12" s="668"/>
      <c r="CR12" s="629">
        <v>879293</v>
      </c>
      <c r="CS12" s="630"/>
      <c r="CT12" s="630"/>
      <c r="CU12" s="630"/>
      <c r="CV12" s="630"/>
      <c r="CW12" s="630"/>
      <c r="CX12" s="630"/>
      <c r="CY12" s="631"/>
      <c r="CZ12" s="656">
        <v>1</v>
      </c>
      <c r="DA12" s="656"/>
      <c r="DB12" s="656"/>
      <c r="DC12" s="656"/>
      <c r="DD12" s="635">
        <v>24735</v>
      </c>
      <c r="DE12" s="630"/>
      <c r="DF12" s="630"/>
      <c r="DG12" s="630"/>
      <c r="DH12" s="630"/>
      <c r="DI12" s="630"/>
      <c r="DJ12" s="630"/>
      <c r="DK12" s="630"/>
      <c r="DL12" s="630"/>
      <c r="DM12" s="630"/>
      <c r="DN12" s="630"/>
      <c r="DO12" s="630"/>
      <c r="DP12" s="631"/>
      <c r="DQ12" s="635">
        <v>633161</v>
      </c>
      <c r="DR12" s="630"/>
      <c r="DS12" s="630"/>
      <c r="DT12" s="630"/>
      <c r="DU12" s="630"/>
      <c r="DV12" s="630"/>
      <c r="DW12" s="630"/>
      <c r="DX12" s="630"/>
      <c r="DY12" s="630"/>
      <c r="DZ12" s="630"/>
      <c r="EA12" s="630"/>
      <c r="EB12" s="630"/>
      <c r="EC12" s="674"/>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13402415</v>
      </c>
      <c r="BH13" s="630"/>
      <c r="BI13" s="630"/>
      <c r="BJ13" s="630"/>
      <c r="BK13" s="630"/>
      <c r="BL13" s="630"/>
      <c r="BM13" s="630"/>
      <c r="BN13" s="631"/>
      <c r="BO13" s="656">
        <v>37.6</v>
      </c>
      <c r="BP13" s="656"/>
      <c r="BQ13" s="656"/>
      <c r="BR13" s="656"/>
      <c r="BS13" s="657" t="s">
        <v>129</v>
      </c>
      <c r="BT13" s="657"/>
      <c r="BU13" s="657"/>
      <c r="BV13" s="657"/>
      <c r="BW13" s="657"/>
      <c r="BX13" s="657"/>
      <c r="BY13" s="657"/>
      <c r="BZ13" s="657"/>
      <c r="CA13" s="657"/>
      <c r="CB13" s="715"/>
      <c r="CD13" s="666" t="s">
        <v>254</v>
      </c>
      <c r="CE13" s="667"/>
      <c r="CF13" s="667"/>
      <c r="CG13" s="667"/>
      <c r="CH13" s="667"/>
      <c r="CI13" s="667"/>
      <c r="CJ13" s="667"/>
      <c r="CK13" s="667"/>
      <c r="CL13" s="667"/>
      <c r="CM13" s="667"/>
      <c r="CN13" s="667"/>
      <c r="CO13" s="667"/>
      <c r="CP13" s="667"/>
      <c r="CQ13" s="668"/>
      <c r="CR13" s="629">
        <v>7049656</v>
      </c>
      <c r="CS13" s="630"/>
      <c r="CT13" s="630"/>
      <c r="CU13" s="630"/>
      <c r="CV13" s="630"/>
      <c r="CW13" s="630"/>
      <c r="CX13" s="630"/>
      <c r="CY13" s="631"/>
      <c r="CZ13" s="656">
        <v>7.7</v>
      </c>
      <c r="DA13" s="656"/>
      <c r="DB13" s="656"/>
      <c r="DC13" s="656"/>
      <c r="DD13" s="635">
        <v>3075049</v>
      </c>
      <c r="DE13" s="630"/>
      <c r="DF13" s="630"/>
      <c r="DG13" s="630"/>
      <c r="DH13" s="630"/>
      <c r="DI13" s="630"/>
      <c r="DJ13" s="630"/>
      <c r="DK13" s="630"/>
      <c r="DL13" s="630"/>
      <c r="DM13" s="630"/>
      <c r="DN13" s="630"/>
      <c r="DO13" s="630"/>
      <c r="DP13" s="631"/>
      <c r="DQ13" s="635">
        <v>4630684</v>
      </c>
      <c r="DR13" s="630"/>
      <c r="DS13" s="630"/>
      <c r="DT13" s="630"/>
      <c r="DU13" s="630"/>
      <c r="DV13" s="630"/>
      <c r="DW13" s="630"/>
      <c r="DX13" s="630"/>
      <c r="DY13" s="630"/>
      <c r="DZ13" s="630"/>
      <c r="EA13" s="630"/>
      <c r="EB13" s="630"/>
      <c r="EC13" s="674"/>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251269</v>
      </c>
      <c r="BH14" s="630"/>
      <c r="BI14" s="630"/>
      <c r="BJ14" s="630"/>
      <c r="BK14" s="630"/>
      <c r="BL14" s="630"/>
      <c r="BM14" s="630"/>
      <c r="BN14" s="631"/>
      <c r="BO14" s="656">
        <v>0.7</v>
      </c>
      <c r="BP14" s="656"/>
      <c r="BQ14" s="656"/>
      <c r="BR14" s="656"/>
      <c r="BS14" s="657" t="s">
        <v>129</v>
      </c>
      <c r="BT14" s="657"/>
      <c r="BU14" s="657"/>
      <c r="BV14" s="657"/>
      <c r="BW14" s="657"/>
      <c r="BX14" s="657"/>
      <c r="BY14" s="657"/>
      <c r="BZ14" s="657"/>
      <c r="CA14" s="657"/>
      <c r="CB14" s="715"/>
      <c r="CD14" s="666" t="s">
        <v>257</v>
      </c>
      <c r="CE14" s="667"/>
      <c r="CF14" s="667"/>
      <c r="CG14" s="667"/>
      <c r="CH14" s="667"/>
      <c r="CI14" s="667"/>
      <c r="CJ14" s="667"/>
      <c r="CK14" s="667"/>
      <c r="CL14" s="667"/>
      <c r="CM14" s="667"/>
      <c r="CN14" s="667"/>
      <c r="CO14" s="667"/>
      <c r="CP14" s="667"/>
      <c r="CQ14" s="668"/>
      <c r="CR14" s="629">
        <v>3586064</v>
      </c>
      <c r="CS14" s="630"/>
      <c r="CT14" s="630"/>
      <c r="CU14" s="630"/>
      <c r="CV14" s="630"/>
      <c r="CW14" s="630"/>
      <c r="CX14" s="630"/>
      <c r="CY14" s="631"/>
      <c r="CZ14" s="656">
        <v>3.9</v>
      </c>
      <c r="DA14" s="656"/>
      <c r="DB14" s="656"/>
      <c r="DC14" s="656"/>
      <c r="DD14" s="635">
        <v>1370568</v>
      </c>
      <c r="DE14" s="630"/>
      <c r="DF14" s="630"/>
      <c r="DG14" s="630"/>
      <c r="DH14" s="630"/>
      <c r="DI14" s="630"/>
      <c r="DJ14" s="630"/>
      <c r="DK14" s="630"/>
      <c r="DL14" s="630"/>
      <c r="DM14" s="630"/>
      <c r="DN14" s="630"/>
      <c r="DO14" s="630"/>
      <c r="DP14" s="631"/>
      <c r="DQ14" s="635">
        <v>2276521</v>
      </c>
      <c r="DR14" s="630"/>
      <c r="DS14" s="630"/>
      <c r="DT14" s="630"/>
      <c r="DU14" s="630"/>
      <c r="DV14" s="630"/>
      <c r="DW14" s="630"/>
      <c r="DX14" s="630"/>
      <c r="DY14" s="630"/>
      <c r="DZ14" s="630"/>
      <c r="EA14" s="630"/>
      <c r="EB14" s="630"/>
      <c r="EC14" s="674"/>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906120</v>
      </c>
      <c r="BH15" s="630"/>
      <c r="BI15" s="630"/>
      <c r="BJ15" s="630"/>
      <c r="BK15" s="630"/>
      <c r="BL15" s="630"/>
      <c r="BM15" s="630"/>
      <c r="BN15" s="631"/>
      <c r="BO15" s="656">
        <v>2.5</v>
      </c>
      <c r="BP15" s="656"/>
      <c r="BQ15" s="656"/>
      <c r="BR15" s="656"/>
      <c r="BS15" s="657" t="s">
        <v>129</v>
      </c>
      <c r="BT15" s="657"/>
      <c r="BU15" s="657"/>
      <c r="BV15" s="657"/>
      <c r="BW15" s="657"/>
      <c r="BX15" s="657"/>
      <c r="BY15" s="657"/>
      <c r="BZ15" s="657"/>
      <c r="CA15" s="657"/>
      <c r="CB15" s="715"/>
      <c r="CD15" s="666" t="s">
        <v>260</v>
      </c>
      <c r="CE15" s="667"/>
      <c r="CF15" s="667"/>
      <c r="CG15" s="667"/>
      <c r="CH15" s="667"/>
      <c r="CI15" s="667"/>
      <c r="CJ15" s="667"/>
      <c r="CK15" s="667"/>
      <c r="CL15" s="667"/>
      <c r="CM15" s="667"/>
      <c r="CN15" s="667"/>
      <c r="CO15" s="667"/>
      <c r="CP15" s="667"/>
      <c r="CQ15" s="668"/>
      <c r="CR15" s="629">
        <v>9057929</v>
      </c>
      <c r="CS15" s="630"/>
      <c r="CT15" s="630"/>
      <c r="CU15" s="630"/>
      <c r="CV15" s="630"/>
      <c r="CW15" s="630"/>
      <c r="CX15" s="630"/>
      <c r="CY15" s="631"/>
      <c r="CZ15" s="656">
        <v>10</v>
      </c>
      <c r="DA15" s="656"/>
      <c r="DB15" s="656"/>
      <c r="DC15" s="656"/>
      <c r="DD15" s="635">
        <v>1904038</v>
      </c>
      <c r="DE15" s="630"/>
      <c r="DF15" s="630"/>
      <c r="DG15" s="630"/>
      <c r="DH15" s="630"/>
      <c r="DI15" s="630"/>
      <c r="DJ15" s="630"/>
      <c r="DK15" s="630"/>
      <c r="DL15" s="630"/>
      <c r="DM15" s="630"/>
      <c r="DN15" s="630"/>
      <c r="DO15" s="630"/>
      <c r="DP15" s="631"/>
      <c r="DQ15" s="635">
        <v>6291532</v>
      </c>
      <c r="DR15" s="630"/>
      <c r="DS15" s="630"/>
      <c r="DT15" s="630"/>
      <c r="DU15" s="630"/>
      <c r="DV15" s="630"/>
      <c r="DW15" s="630"/>
      <c r="DX15" s="630"/>
      <c r="DY15" s="630"/>
      <c r="DZ15" s="630"/>
      <c r="EA15" s="630"/>
      <c r="EB15" s="630"/>
      <c r="EC15" s="674"/>
    </row>
    <row r="16" spans="2:143" ht="11.25" customHeight="1" x14ac:dyDescent="0.15">
      <c r="B16" s="626" t="s">
        <v>261</v>
      </c>
      <c r="C16" s="627"/>
      <c r="D16" s="627"/>
      <c r="E16" s="627"/>
      <c r="F16" s="627"/>
      <c r="G16" s="627"/>
      <c r="H16" s="627"/>
      <c r="I16" s="627"/>
      <c r="J16" s="627"/>
      <c r="K16" s="627"/>
      <c r="L16" s="627"/>
      <c r="M16" s="627"/>
      <c r="N16" s="627"/>
      <c r="O16" s="627"/>
      <c r="P16" s="627"/>
      <c r="Q16" s="628"/>
      <c r="R16" s="629">
        <v>60055</v>
      </c>
      <c r="S16" s="630"/>
      <c r="T16" s="630"/>
      <c r="U16" s="630"/>
      <c r="V16" s="630"/>
      <c r="W16" s="630"/>
      <c r="X16" s="630"/>
      <c r="Y16" s="631"/>
      <c r="Z16" s="656">
        <v>0.1</v>
      </c>
      <c r="AA16" s="656"/>
      <c r="AB16" s="656"/>
      <c r="AC16" s="656"/>
      <c r="AD16" s="657">
        <v>60055</v>
      </c>
      <c r="AE16" s="657"/>
      <c r="AF16" s="657"/>
      <c r="AG16" s="657"/>
      <c r="AH16" s="657"/>
      <c r="AI16" s="657"/>
      <c r="AJ16" s="657"/>
      <c r="AK16" s="657"/>
      <c r="AL16" s="632">
        <v>0.1</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129</v>
      </c>
      <c r="BT16" s="657"/>
      <c r="BU16" s="657"/>
      <c r="BV16" s="657"/>
      <c r="BW16" s="657"/>
      <c r="BX16" s="657"/>
      <c r="BY16" s="657"/>
      <c r="BZ16" s="657"/>
      <c r="CA16" s="657"/>
      <c r="CB16" s="715"/>
      <c r="CD16" s="666" t="s">
        <v>263</v>
      </c>
      <c r="CE16" s="667"/>
      <c r="CF16" s="667"/>
      <c r="CG16" s="667"/>
      <c r="CH16" s="667"/>
      <c r="CI16" s="667"/>
      <c r="CJ16" s="667"/>
      <c r="CK16" s="667"/>
      <c r="CL16" s="667"/>
      <c r="CM16" s="667"/>
      <c r="CN16" s="667"/>
      <c r="CO16" s="667"/>
      <c r="CP16" s="667"/>
      <c r="CQ16" s="668"/>
      <c r="CR16" s="629" t="s">
        <v>129</v>
      </c>
      <c r="CS16" s="630"/>
      <c r="CT16" s="630"/>
      <c r="CU16" s="630"/>
      <c r="CV16" s="630"/>
      <c r="CW16" s="630"/>
      <c r="CX16" s="630"/>
      <c r="CY16" s="631"/>
      <c r="CZ16" s="656" t="s">
        <v>129</v>
      </c>
      <c r="DA16" s="656"/>
      <c r="DB16" s="656"/>
      <c r="DC16" s="656"/>
      <c r="DD16" s="635" t="s">
        <v>129</v>
      </c>
      <c r="DE16" s="630"/>
      <c r="DF16" s="630"/>
      <c r="DG16" s="630"/>
      <c r="DH16" s="630"/>
      <c r="DI16" s="630"/>
      <c r="DJ16" s="630"/>
      <c r="DK16" s="630"/>
      <c r="DL16" s="630"/>
      <c r="DM16" s="630"/>
      <c r="DN16" s="630"/>
      <c r="DO16" s="630"/>
      <c r="DP16" s="631"/>
      <c r="DQ16" s="635" t="s">
        <v>129</v>
      </c>
      <c r="DR16" s="630"/>
      <c r="DS16" s="630"/>
      <c r="DT16" s="630"/>
      <c r="DU16" s="630"/>
      <c r="DV16" s="630"/>
      <c r="DW16" s="630"/>
      <c r="DX16" s="630"/>
      <c r="DY16" s="630"/>
      <c r="DZ16" s="630"/>
      <c r="EA16" s="630"/>
      <c r="EB16" s="630"/>
      <c r="EC16" s="674"/>
    </row>
    <row r="17" spans="2:133" ht="11.25" customHeight="1" x14ac:dyDescent="0.15">
      <c r="B17" s="626" t="s">
        <v>264</v>
      </c>
      <c r="C17" s="627"/>
      <c r="D17" s="627"/>
      <c r="E17" s="627"/>
      <c r="F17" s="627"/>
      <c r="G17" s="627"/>
      <c r="H17" s="627"/>
      <c r="I17" s="627"/>
      <c r="J17" s="627"/>
      <c r="K17" s="627"/>
      <c r="L17" s="627"/>
      <c r="M17" s="627"/>
      <c r="N17" s="627"/>
      <c r="O17" s="627"/>
      <c r="P17" s="627"/>
      <c r="Q17" s="628"/>
      <c r="R17" s="629">
        <v>181901</v>
      </c>
      <c r="S17" s="630"/>
      <c r="T17" s="630"/>
      <c r="U17" s="630"/>
      <c r="V17" s="630"/>
      <c r="W17" s="630"/>
      <c r="X17" s="630"/>
      <c r="Y17" s="631"/>
      <c r="Z17" s="656">
        <v>0.2</v>
      </c>
      <c r="AA17" s="656"/>
      <c r="AB17" s="656"/>
      <c r="AC17" s="656"/>
      <c r="AD17" s="657">
        <v>181901</v>
      </c>
      <c r="AE17" s="657"/>
      <c r="AF17" s="657"/>
      <c r="AG17" s="657"/>
      <c r="AH17" s="657"/>
      <c r="AI17" s="657"/>
      <c r="AJ17" s="657"/>
      <c r="AK17" s="657"/>
      <c r="AL17" s="632">
        <v>0.4</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15"/>
      <c r="CD17" s="666" t="s">
        <v>266</v>
      </c>
      <c r="CE17" s="667"/>
      <c r="CF17" s="667"/>
      <c r="CG17" s="667"/>
      <c r="CH17" s="667"/>
      <c r="CI17" s="667"/>
      <c r="CJ17" s="667"/>
      <c r="CK17" s="667"/>
      <c r="CL17" s="667"/>
      <c r="CM17" s="667"/>
      <c r="CN17" s="667"/>
      <c r="CO17" s="667"/>
      <c r="CP17" s="667"/>
      <c r="CQ17" s="668"/>
      <c r="CR17" s="629">
        <v>6683882</v>
      </c>
      <c r="CS17" s="630"/>
      <c r="CT17" s="630"/>
      <c r="CU17" s="630"/>
      <c r="CV17" s="630"/>
      <c r="CW17" s="630"/>
      <c r="CX17" s="630"/>
      <c r="CY17" s="631"/>
      <c r="CZ17" s="656">
        <v>7.3</v>
      </c>
      <c r="DA17" s="656"/>
      <c r="DB17" s="656"/>
      <c r="DC17" s="656"/>
      <c r="DD17" s="635" t="s">
        <v>129</v>
      </c>
      <c r="DE17" s="630"/>
      <c r="DF17" s="630"/>
      <c r="DG17" s="630"/>
      <c r="DH17" s="630"/>
      <c r="DI17" s="630"/>
      <c r="DJ17" s="630"/>
      <c r="DK17" s="630"/>
      <c r="DL17" s="630"/>
      <c r="DM17" s="630"/>
      <c r="DN17" s="630"/>
      <c r="DO17" s="630"/>
      <c r="DP17" s="631"/>
      <c r="DQ17" s="635">
        <v>6539753</v>
      </c>
      <c r="DR17" s="630"/>
      <c r="DS17" s="630"/>
      <c r="DT17" s="630"/>
      <c r="DU17" s="630"/>
      <c r="DV17" s="630"/>
      <c r="DW17" s="630"/>
      <c r="DX17" s="630"/>
      <c r="DY17" s="630"/>
      <c r="DZ17" s="630"/>
      <c r="EA17" s="630"/>
      <c r="EB17" s="630"/>
      <c r="EC17" s="674"/>
    </row>
    <row r="18" spans="2:133" ht="11.25" customHeight="1" x14ac:dyDescent="0.15">
      <c r="B18" s="626" t="s">
        <v>267</v>
      </c>
      <c r="C18" s="627"/>
      <c r="D18" s="627"/>
      <c r="E18" s="627"/>
      <c r="F18" s="627"/>
      <c r="G18" s="627"/>
      <c r="H18" s="627"/>
      <c r="I18" s="627"/>
      <c r="J18" s="627"/>
      <c r="K18" s="627"/>
      <c r="L18" s="627"/>
      <c r="M18" s="627"/>
      <c r="N18" s="627"/>
      <c r="O18" s="627"/>
      <c r="P18" s="627"/>
      <c r="Q18" s="628"/>
      <c r="R18" s="629">
        <v>428260</v>
      </c>
      <c r="S18" s="630"/>
      <c r="T18" s="630"/>
      <c r="U18" s="630"/>
      <c r="V18" s="630"/>
      <c r="W18" s="630"/>
      <c r="X18" s="630"/>
      <c r="Y18" s="631"/>
      <c r="Z18" s="656">
        <v>0.5</v>
      </c>
      <c r="AA18" s="656"/>
      <c r="AB18" s="656"/>
      <c r="AC18" s="656"/>
      <c r="AD18" s="657">
        <v>402713</v>
      </c>
      <c r="AE18" s="657"/>
      <c r="AF18" s="657"/>
      <c r="AG18" s="657"/>
      <c r="AH18" s="657"/>
      <c r="AI18" s="657"/>
      <c r="AJ18" s="657"/>
      <c r="AK18" s="657"/>
      <c r="AL18" s="632">
        <v>0.89999997615814209</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66" t="s">
        <v>269</v>
      </c>
      <c r="CE18" s="667"/>
      <c r="CF18" s="667"/>
      <c r="CG18" s="667"/>
      <c r="CH18" s="667"/>
      <c r="CI18" s="667"/>
      <c r="CJ18" s="667"/>
      <c r="CK18" s="667"/>
      <c r="CL18" s="667"/>
      <c r="CM18" s="667"/>
      <c r="CN18" s="667"/>
      <c r="CO18" s="667"/>
      <c r="CP18" s="667"/>
      <c r="CQ18" s="668"/>
      <c r="CR18" s="629">
        <v>145953</v>
      </c>
      <c r="CS18" s="630"/>
      <c r="CT18" s="630"/>
      <c r="CU18" s="630"/>
      <c r="CV18" s="630"/>
      <c r="CW18" s="630"/>
      <c r="CX18" s="630"/>
      <c r="CY18" s="631"/>
      <c r="CZ18" s="656">
        <v>0.2</v>
      </c>
      <c r="DA18" s="656"/>
      <c r="DB18" s="656"/>
      <c r="DC18" s="656"/>
      <c r="DD18" s="635">
        <v>145953</v>
      </c>
      <c r="DE18" s="630"/>
      <c r="DF18" s="630"/>
      <c r="DG18" s="630"/>
      <c r="DH18" s="630"/>
      <c r="DI18" s="630"/>
      <c r="DJ18" s="630"/>
      <c r="DK18" s="630"/>
      <c r="DL18" s="630"/>
      <c r="DM18" s="630"/>
      <c r="DN18" s="630"/>
      <c r="DO18" s="630"/>
      <c r="DP18" s="631"/>
      <c r="DQ18" s="635">
        <v>145953</v>
      </c>
      <c r="DR18" s="630"/>
      <c r="DS18" s="630"/>
      <c r="DT18" s="630"/>
      <c r="DU18" s="630"/>
      <c r="DV18" s="630"/>
      <c r="DW18" s="630"/>
      <c r="DX18" s="630"/>
      <c r="DY18" s="630"/>
      <c r="DZ18" s="630"/>
      <c r="EA18" s="630"/>
      <c r="EB18" s="630"/>
      <c r="EC18" s="674"/>
    </row>
    <row r="19" spans="2:133" ht="11.25" customHeight="1" x14ac:dyDescent="0.15">
      <c r="B19" s="626" t="s">
        <v>270</v>
      </c>
      <c r="C19" s="627"/>
      <c r="D19" s="627"/>
      <c r="E19" s="627"/>
      <c r="F19" s="627"/>
      <c r="G19" s="627"/>
      <c r="H19" s="627"/>
      <c r="I19" s="627"/>
      <c r="J19" s="627"/>
      <c r="K19" s="627"/>
      <c r="L19" s="627"/>
      <c r="M19" s="627"/>
      <c r="N19" s="627"/>
      <c r="O19" s="627"/>
      <c r="P19" s="627"/>
      <c r="Q19" s="628"/>
      <c r="R19" s="629">
        <v>206917</v>
      </c>
      <c r="S19" s="630"/>
      <c r="T19" s="630"/>
      <c r="U19" s="630"/>
      <c r="V19" s="630"/>
      <c r="W19" s="630"/>
      <c r="X19" s="630"/>
      <c r="Y19" s="631"/>
      <c r="Z19" s="656">
        <v>0.2</v>
      </c>
      <c r="AA19" s="656"/>
      <c r="AB19" s="656"/>
      <c r="AC19" s="656"/>
      <c r="AD19" s="657">
        <v>206917</v>
      </c>
      <c r="AE19" s="657"/>
      <c r="AF19" s="657"/>
      <c r="AG19" s="657"/>
      <c r="AH19" s="657"/>
      <c r="AI19" s="657"/>
      <c r="AJ19" s="657"/>
      <c r="AK19" s="657"/>
      <c r="AL19" s="632">
        <v>0.4</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3176101</v>
      </c>
      <c r="BH19" s="630"/>
      <c r="BI19" s="630"/>
      <c r="BJ19" s="630"/>
      <c r="BK19" s="630"/>
      <c r="BL19" s="630"/>
      <c r="BM19" s="630"/>
      <c r="BN19" s="631"/>
      <c r="BO19" s="656">
        <v>8.9</v>
      </c>
      <c r="BP19" s="656"/>
      <c r="BQ19" s="656"/>
      <c r="BR19" s="656"/>
      <c r="BS19" s="657" t="s">
        <v>129</v>
      </c>
      <c r="BT19" s="657"/>
      <c r="BU19" s="657"/>
      <c r="BV19" s="657"/>
      <c r="BW19" s="657"/>
      <c r="BX19" s="657"/>
      <c r="BY19" s="657"/>
      <c r="BZ19" s="657"/>
      <c r="CA19" s="657"/>
      <c r="CB19" s="715"/>
      <c r="CD19" s="666" t="s">
        <v>272</v>
      </c>
      <c r="CE19" s="667"/>
      <c r="CF19" s="667"/>
      <c r="CG19" s="667"/>
      <c r="CH19" s="667"/>
      <c r="CI19" s="667"/>
      <c r="CJ19" s="667"/>
      <c r="CK19" s="667"/>
      <c r="CL19" s="667"/>
      <c r="CM19" s="667"/>
      <c r="CN19" s="667"/>
      <c r="CO19" s="667"/>
      <c r="CP19" s="667"/>
      <c r="CQ19" s="668"/>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4"/>
    </row>
    <row r="20" spans="2:133" ht="11.25" customHeight="1" x14ac:dyDescent="0.15">
      <c r="B20" s="626" t="s">
        <v>273</v>
      </c>
      <c r="C20" s="627"/>
      <c r="D20" s="627"/>
      <c r="E20" s="627"/>
      <c r="F20" s="627"/>
      <c r="G20" s="627"/>
      <c r="H20" s="627"/>
      <c r="I20" s="627"/>
      <c r="J20" s="627"/>
      <c r="K20" s="627"/>
      <c r="L20" s="627"/>
      <c r="M20" s="627"/>
      <c r="N20" s="627"/>
      <c r="O20" s="627"/>
      <c r="P20" s="627"/>
      <c r="Q20" s="628"/>
      <c r="R20" s="629">
        <v>16744</v>
      </c>
      <c r="S20" s="630"/>
      <c r="T20" s="630"/>
      <c r="U20" s="630"/>
      <c r="V20" s="630"/>
      <c r="W20" s="630"/>
      <c r="X20" s="630"/>
      <c r="Y20" s="631"/>
      <c r="Z20" s="656">
        <v>0</v>
      </c>
      <c r="AA20" s="656"/>
      <c r="AB20" s="656"/>
      <c r="AC20" s="656"/>
      <c r="AD20" s="657">
        <v>16744</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3176101</v>
      </c>
      <c r="BH20" s="630"/>
      <c r="BI20" s="630"/>
      <c r="BJ20" s="630"/>
      <c r="BK20" s="630"/>
      <c r="BL20" s="630"/>
      <c r="BM20" s="630"/>
      <c r="BN20" s="631"/>
      <c r="BO20" s="656">
        <v>8.9</v>
      </c>
      <c r="BP20" s="656"/>
      <c r="BQ20" s="656"/>
      <c r="BR20" s="656"/>
      <c r="BS20" s="657" t="s">
        <v>129</v>
      </c>
      <c r="BT20" s="657"/>
      <c r="BU20" s="657"/>
      <c r="BV20" s="657"/>
      <c r="BW20" s="657"/>
      <c r="BX20" s="657"/>
      <c r="BY20" s="657"/>
      <c r="BZ20" s="657"/>
      <c r="CA20" s="657"/>
      <c r="CB20" s="715"/>
      <c r="CD20" s="666" t="s">
        <v>275</v>
      </c>
      <c r="CE20" s="667"/>
      <c r="CF20" s="667"/>
      <c r="CG20" s="667"/>
      <c r="CH20" s="667"/>
      <c r="CI20" s="667"/>
      <c r="CJ20" s="667"/>
      <c r="CK20" s="667"/>
      <c r="CL20" s="667"/>
      <c r="CM20" s="667"/>
      <c r="CN20" s="667"/>
      <c r="CO20" s="667"/>
      <c r="CP20" s="667"/>
      <c r="CQ20" s="668"/>
      <c r="CR20" s="629">
        <v>91020766</v>
      </c>
      <c r="CS20" s="630"/>
      <c r="CT20" s="630"/>
      <c r="CU20" s="630"/>
      <c r="CV20" s="630"/>
      <c r="CW20" s="630"/>
      <c r="CX20" s="630"/>
      <c r="CY20" s="631"/>
      <c r="CZ20" s="656">
        <v>100</v>
      </c>
      <c r="DA20" s="656"/>
      <c r="DB20" s="656"/>
      <c r="DC20" s="656"/>
      <c r="DD20" s="635">
        <v>8010301</v>
      </c>
      <c r="DE20" s="630"/>
      <c r="DF20" s="630"/>
      <c r="DG20" s="630"/>
      <c r="DH20" s="630"/>
      <c r="DI20" s="630"/>
      <c r="DJ20" s="630"/>
      <c r="DK20" s="630"/>
      <c r="DL20" s="630"/>
      <c r="DM20" s="630"/>
      <c r="DN20" s="630"/>
      <c r="DO20" s="630"/>
      <c r="DP20" s="631"/>
      <c r="DQ20" s="635">
        <v>55204992</v>
      </c>
      <c r="DR20" s="630"/>
      <c r="DS20" s="630"/>
      <c r="DT20" s="630"/>
      <c r="DU20" s="630"/>
      <c r="DV20" s="630"/>
      <c r="DW20" s="630"/>
      <c r="DX20" s="630"/>
      <c r="DY20" s="630"/>
      <c r="DZ20" s="630"/>
      <c r="EA20" s="630"/>
      <c r="EB20" s="630"/>
      <c r="EC20" s="674"/>
    </row>
    <row r="21" spans="2:133" ht="11.25" customHeight="1" x14ac:dyDescent="0.15">
      <c r="B21" s="626" t="s">
        <v>276</v>
      </c>
      <c r="C21" s="627"/>
      <c r="D21" s="627"/>
      <c r="E21" s="627"/>
      <c r="F21" s="627"/>
      <c r="G21" s="627"/>
      <c r="H21" s="627"/>
      <c r="I21" s="627"/>
      <c r="J21" s="627"/>
      <c r="K21" s="627"/>
      <c r="L21" s="627"/>
      <c r="M21" s="627"/>
      <c r="N21" s="627"/>
      <c r="O21" s="627"/>
      <c r="P21" s="627"/>
      <c r="Q21" s="628"/>
      <c r="R21" s="629">
        <v>4377</v>
      </c>
      <c r="S21" s="630"/>
      <c r="T21" s="630"/>
      <c r="U21" s="630"/>
      <c r="V21" s="630"/>
      <c r="W21" s="630"/>
      <c r="X21" s="630"/>
      <c r="Y21" s="631"/>
      <c r="Z21" s="656">
        <v>0</v>
      </c>
      <c r="AA21" s="656"/>
      <c r="AB21" s="656"/>
      <c r="AC21" s="656"/>
      <c r="AD21" s="657">
        <v>4377</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v>11810</v>
      </c>
      <c r="BH21" s="630"/>
      <c r="BI21" s="630"/>
      <c r="BJ21" s="630"/>
      <c r="BK21" s="630"/>
      <c r="BL21" s="630"/>
      <c r="BM21" s="630"/>
      <c r="BN21" s="631"/>
      <c r="BO21" s="656">
        <v>0</v>
      </c>
      <c r="BP21" s="656"/>
      <c r="BQ21" s="656"/>
      <c r="BR21" s="656"/>
      <c r="BS21" s="657" t="s">
        <v>129</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278</v>
      </c>
      <c r="C22" s="693"/>
      <c r="D22" s="693"/>
      <c r="E22" s="693"/>
      <c r="F22" s="693"/>
      <c r="G22" s="693"/>
      <c r="H22" s="693"/>
      <c r="I22" s="693"/>
      <c r="J22" s="693"/>
      <c r="K22" s="693"/>
      <c r="L22" s="693"/>
      <c r="M22" s="693"/>
      <c r="N22" s="693"/>
      <c r="O22" s="693"/>
      <c r="P22" s="693"/>
      <c r="Q22" s="694"/>
      <c r="R22" s="629">
        <v>200222</v>
      </c>
      <c r="S22" s="630"/>
      <c r="T22" s="630"/>
      <c r="U22" s="630"/>
      <c r="V22" s="630"/>
      <c r="W22" s="630"/>
      <c r="X22" s="630"/>
      <c r="Y22" s="631"/>
      <c r="Z22" s="656">
        <v>0.2</v>
      </c>
      <c r="AA22" s="656"/>
      <c r="AB22" s="656"/>
      <c r="AC22" s="656"/>
      <c r="AD22" s="657">
        <v>174675</v>
      </c>
      <c r="AE22" s="657"/>
      <c r="AF22" s="657"/>
      <c r="AG22" s="657"/>
      <c r="AH22" s="657"/>
      <c r="AI22" s="657"/>
      <c r="AJ22" s="657"/>
      <c r="AK22" s="657"/>
      <c r="AL22" s="632">
        <v>0.40000000596046448</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129</v>
      </c>
      <c r="BP22" s="656"/>
      <c r="BQ22" s="656"/>
      <c r="BR22" s="656"/>
      <c r="BS22" s="657" t="s">
        <v>129</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281</v>
      </c>
      <c r="C23" s="627"/>
      <c r="D23" s="627"/>
      <c r="E23" s="627"/>
      <c r="F23" s="627"/>
      <c r="G23" s="627"/>
      <c r="H23" s="627"/>
      <c r="I23" s="627"/>
      <c r="J23" s="627"/>
      <c r="K23" s="627"/>
      <c r="L23" s="627"/>
      <c r="M23" s="627"/>
      <c r="N23" s="627"/>
      <c r="O23" s="627"/>
      <c r="P23" s="627"/>
      <c r="Q23" s="628"/>
      <c r="R23" s="629">
        <v>6480746</v>
      </c>
      <c r="S23" s="630"/>
      <c r="T23" s="630"/>
      <c r="U23" s="630"/>
      <c r="V23" s="630"/>
      <c r="W23" s="630"/>
      <c r="X23" s="630"/>
      <c r="Y23" s="631"/>
      <c r="Z23" s="656">
        <v>6.9</v>
      </c>
      <c r="AA23" s="656"/>
      <c r="AB23" s="656"/>
      <c r="AC23" s="656"/>
      <c r="AD23" s="657">
        <v>6135352</v>
      </c>
      <c r="AE23" s="657"/>
      <c r="AF23" s="657"/>
      <c r="AG23" s="657"/>
      <c r="AH23" s="657"/>
      <c r="AI23" s="657"/>
      <c r="AJ23" s="657"/>
      <c r="AK23" s="657"/>
      <c r="AL23" s="632">
        <v>13.3</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v>3164291</v>
      </c>
      <c r="BH23" s="630"/>
      <c r="BI23" s="630"/>
      <c r="BJ23" s="630"/>
      <c r="BK23" s="630"/>
      <c r="BL23" s="630"/>
      <c r="BM23" s="630"/>
      <c r="BN23" s="631"/>
      <c r="BO23" s="656">
        <v>8.9</v>
      </c>
      <c r="BP23" s="656"/>
      <c r="BQ23" s="656"/>
      <c r="BR23" s="656"/>
      <c r="BS23" s="657" t="s">
        <v>129</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34" t="s">
        <v>286</v>
      </c>
      <c r="DM23" s="735"/>
      <c r="DN23" s="735"/>
      <c r="DO23" s="735"/>
      <c r="DP23" s="735"/>
      <c r="DQ23" s="735"/>
      <c r="DR23" s="735"/>
      <c r="DS23" s="735"/>
      <c r="DT23" s="735"/>
      <c r="DU23" s="735"/>
      <c r="DV23" s="736"/>
      <c r="DW23" s="731" t="s">
        <v>287</v>
      </c>
      <c r="DX23" s="732"/>
      <c r="DY23" s="732"/>
      <c r="DZ23" s="732"/>
      <c r="EA23" s="732"/>
      <c r="EB23" s="732"/>
      <c r="EC23" s="733"/>
    </row>
    <row r="24" spans="2:133" ht="11.25" customHeight="1" x14ac:dyDescent="0.15">
      <c r="B24" s="626" t="s">
        <v>288</v>
      </c>
      <c r="C24" s="627"/>
      <c r="D24" s="627"/>
      <c r="E24" s="627"/>
      <c r="F24" s="627"/>
      <c r="G24" s="627"/>
      <c r="H24" s="627"/>
      <c r="I24" s="627"/>
      <c r="J24" s="627"/>
      <c r="K24" s="627"/>
      <c r="L24" s="627"/>
      <c r="M24" s="627"/>
      <c r="N24" s="627"/>
      <c r="O24" s="627"/>
      <c r="P24" s="627"/>
      <c r="Q24" s="628"/>
      <c r="R24" s="629">
        <v>6135352</v>
      </c>
      <c r="S24" s="630"/>
      <c r="T24" s="630"/>
      <c r="U24" s="630"/>
      <c r="V24" s="630"/>
      <c r="W24" s="630"/>
      <c r="X24" s="630"/>
      <c r="Y24" s="631"/>
      <c r="Z24" s="656">
        <v>6.5</v>
      </c>
      <c r="AA24" s="656"/>
      <c r="AB24" s="656"/>
      <c r="AC24" s="656"/>
      <c r="AD24" s="657">
        <v>6135352</v>
      </c>
      <c r="AE24" s="657"/>
      <c r="AF24" s="657"/>
      <c r="AG24" s="657"/>
      <c r="AH24" s="657"/>
      <c r="AI24" s="657"/>
      <c r="AJ24" s="657"/>
      <c r="AK24" s="657"/>
      <c r="AL24" s="632">
        <v>13.3</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51350501</v>
      </c>
      <c r="CS24" s="683"/>
      <c r="CT24" s="683"/>
      <c r="CU24" s="683"/>
      <c r="CV24" s="683"/>
      <c r="CW24" s="683"/>
      <c r="CX24" s="683"/>
      <c r="CY24" s="726"/>
      <c r="CZ24" s="727">
        <v>56.4</v>
      </c>
      <c r="DA24" s="702"/>
      <c r="DB24" s="702"/>
      <c r="DC24" s="730"/>
      <c r="DD24" s="725">
        <v>28339846</v>
      </c>
      <c r="DE24" s="683"/>
      <c r="DF24" s="683"/>
      <c r="DG24" s="683"/>
      <c r="DH24" s="683"/>
      <c r="DI24" s="683"/>
      <c r="DJ24" s="683"/>
      <c r="DK24" s="726"/>
      <c r="DL24" s="725">
        <v>27836497</v>
      </c>
      <c r="DM24" s="683"/>
      <c r="DN24" s="683"/>
      <c r="DO24" s="683"/>
      <c r="DP24" s="683"/>
      <c r="DQ24" s="683"/>
      <c r="DR24" s="683"/>
      <c r="DS24" s="683"/>
      <c r="DT24" s="683"/>
      <c r="DU24" s="683"/>
      <c r="DV24" s="726"/>
      <c r="DW24" s="727">
        <v>56</v>
      </c>
      <c r="DX24" s="702"/>
      <c r="DY24" s="702"/>
      <c r="DZ24" s="702"/>
      <c r="EA24" s="702"/>
      <c r="EB24" s="702"/>
      <c r="EC24" s="728"/>
    </row>
    <row r="25" spans="2:133" ht="11.25" customHeight="1" x14ac:dyDescent="0.15">
      <c r="B25" s="626" t="s">
        <v>291</v>
      </c>
      <c r="C25" s="627"/>
      <c r="D25" s="627"/>
      <c r="E25" s="627"/>
      <c r="F25" s="627"/>
      <c r="G25" s="627"/>
      <c r="H25" s="627"/>
      <c r="I25" s="627"/>
      <c r="J25" s="627"/>
      <c r="K25" s="627"/>
      <c r="L25" s="627"/>
      <c r="M25" s="627"/>
      <c r="N25" s="627"/>
      <c r="O25" s="627"/>
      <c r="P25" s="627"/>
      <c r="Q25" s="628"/>
      <c r="R25" s="629">
        <v>345394</v>
      </c>
      <c r="S25" s="630"/>
      <c r="T25" s="630"/>
      <c r="U25" s="630"/>
      <c r="V25" s="630"/>
      <c r="W25" s="630"/>
      <c r="X25" s="630"/>
      <c r="Y25" s="631"/>
      <c r="Z25" s="656">
        <v>0.4</v>
      </c>
      <c r="AA25" s="656"/>
      <c r="AB25" s="656"/>
      <c r="AC25" s="656"/>
      <c r="AD25" s="657" t="s">
        <v>129</v>
      </c>
      <c r="AE25" s="657"/>
      <c r="AF25" s="657"/>
      <c r="AG25" s="657"/>
      <c r="AH25" s="657"/>
      <c r="AI25" s="657"/>
      <c r="AJ25" s="657"/>
      <c r="AK25" s="657"/>
      <c r="AL25" s="632" t="s">
        <v>129</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66" t="s">
        <v>293</v>
      </c>
      <c r="CE25" s="667"/>
      <c r="CF25" s="667"/>
      <c r="CG25" s="667"/>
      <c r="CH25" s="667"/>
      <c r="CI25" s="667"/>
      <c r="CJ25" s="667"/>
      <c r="CK25" s="667"/>
      <c r="CL25" s="667"/>
      <c r="CM25" s="667"/>
      <c r="CN25" s="667"/>
      <c r="CO25" s="667"/>
      <c r="CP25" s="667"/>
      <c r="CQ25" s="668"/>
      <c r="CR25" s="629">
        <v>16679827</v>
      </c>
      <c r="CS25" s="640"/>
      <c r="CT25" s="640"/>
      <c r="CU25" s="640"/>
      <c r="CV25" s="640"/>
      <c r="CW25" s="640"/>
      <c r="CX25" s="640"/>
      <c r="CY25" s="641"/>
      <c r="CZ25" s="632">
        <v>18.3</v>
      </c>
      <c r="DA25" s="642"/>
      <c r="DB25" s="642"/>
      <c r="DC25" s="643"/>
      <c r="DD25" s="635">
        <v>15081852</v>
      </c>
      <c r="DE25" s="640"/>
      <c r="DF25" s="640"/>
      <c r="DG25" s="640"/>
      <c r="DH25" s="640"/>
      <c r="DI25" s="640"/>
      <c r="DJ25" s="640"/>
      <c r="DK25" s="641"/>
      <c r="DL25" s="635">
        <v>14597246</v>
      </c>
      <c r="DM25" s="640"/>
      <c r="DN25" s="640"/>
      <c r="DO25" s="640"/>
      <c r="DP25" s="640"/>
      <c r="DQ25" s="640"/>
      <c r="DR25" s="640"/>
      <c r="DS25" s="640"/>
      <c r="DT25" s="640"/>
      <c r="DU25" s="640"/>
      <c r="DV25" s="641"/>
      <c r="DW25" s="632">
        <v>29.4</v>
      </c>
      <c r="DX25" s="642"/>
      <c r="DY25" s="642"/>
      <c r="DZ25" s="642"/>
      <c r="EA25" s="642"/>
      <c r="EB25" s="642"/>
      <c r="EC25" s="669"/>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66" t="s">
        <v>296</v>
      </c>
      <c r="CE26" s="667"/>
      <c r="CF26" s="667"/>
      <c r="CG26" s="667"/>
      <c r="CH26" s="667"/>
      <c r="CI26" s="667"/>
      <c r="CJ26" s="667"/>
      <c r="CK26" s="667"/>
      <c r="CL26" s="667"/>
      <c r="CM26" s="667"/>
      <c r="CN26" s="667"/>
      <c r="CO26" s="667"/>
      <c r="CP26" s="667"/>
      <c r="CQ26" s="668"/>
      <c r="CR26" s="629">
        <v>10044547</v>
      </c>
      <c r="CS26" s="630"/>
      <c r="CT26" s="630"/>
      <c r="CU26" s="630"/>
      <c r="CV26" s="630"/>
      <c r="CW26" s="630"/>
      <c r="CX26" s="630"/>
      <c r="CY26" s="631"/>
      <c r="CZ26" s="632">
        <v>11</v>
      </c>
      <c r="DA26" s="642"/>
      <c r="DB26" s="642"/>
      <c r="DC26" s="643"/>
      <c r="DD26" s="635">
        <v>9089869</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69"/>
    </row>
    <row r="27" spans="2:133" ht="11.25" customHeight="1" x14ac:dyDescent="0.15">
      <c r="B27" s="626" t="s">
        <v>297</v>
      </c>
      <c r="C27" s="627"/>
      <c r="D27" s="627"/>
      <c r="E27" s="627"/>
      <c r="F27" s="627"/>
      <c r="G27" s="627"/>
      <c r="H27" s="627"/>
      <c r="I27" s="627"/>
      <c r="J27" s="627"/>
      <c r="K27" s="627"/>
      <c r="L27" s="627"/>
      <c r="M27" s="627"/>
      <c r="N27" s="627"/>
      <c r="O27" s="627"/>
      <c r="P27" s="627"/>
      <c r="Q27" s="628"/>
      <c r="R27" s="629">
        <v>48913276</v>
      </c>
      <c r="S27" s="630"/>
      <c r="T27" s="630"/>
      <c r="U27" s="630"/>
      <c r="V27" s="630"/>
      <c r="W27" s="630"/>
      <c r="X27" s="630"/>
      <c r="Y27" s="631"/>
      <c r="Z27" s="656">
        <v>52.1</v>
      </c>
      <c r="AA27" s="656"/>
      <c r="AB27" s="656"/>
      <c r="AC27" s="656"/>
      <c r="AD27" s="657">
        <v>45378043</v>
      </c>
      <c r="AE27" s="657"/>
      <c r="AF27" s="657"/>
      <c r="AG27" s="657"/>
      <c r="AH27" s="657"/>
      <c r="AI27" s="657"/>
      <c r="AJ27" s="657"/>
      <c r="AK27" s="657"/>
      <c r="AL27" s="632">
        <v>98</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35621599</v>
      </c>
      <c r="BH27" s="630"/>
      <c r="BI27" s="630"/>
      <c r="BJ27" s="630"/>
      <c r="BK27" s="630"/>
      <c r="BL27" s="630"/>
      <c r="BM27" s="630"/>
      <c r="BN27" s="631"/>
      <c r="BO27" s="656">
        <v>100</v>
      </c>
      <c r="BP27" s="656"/>
      <c r="BQ27" s="656"/>
      <c r="BR27" s="656"/>
      <c r="BS27" s="657">
        <v>204770</v>
      </c>
      <c r="BT27" s="657"/>
      <c r="BU27" s="657"/>
      <c r="BV27" s="657"/>
      <c r="BW27" s="657"/>
      <c r="BX27" s="657"/>
      <c r="BY27" s="657"/>
      <c r="BZ27" s="657"/>
      <c r="CA27" s="657"/>
      <c r="CB27" s="715"/>
      <c r="CD27" s="666" t="s">
        <v>299</v>
      </c>
      <c r="CE27" s="667"/>
      <c r="CF27" s="667"/>
      <c r="CG27" s="667"/>
      <c r="CH27" s="667"/>
      <c r="CI27" s="667"/>
      <c r="CJ27" s="667"/>
      <c r="CK27" s="667"/>
      <c r="CL27" s="667"/>
      <c r="CM27" s="667"/>
      <c r="CN27" s="667"/>
      <c r="CO27" s="667"/>
      <c r="CP27" s="667"/>
      <c r="CQ27" s="668"/>
      <c r="CR27" s="629">
        <v>27986792</v>
      </c>
      <c r="CS27" s="640"/>
      <c r="CT27" s="640"/>
      <c r="CU27" s="640"/>
      <c r="CV27" s="640"/>
      <c r="CW27" s="640"/>
      <c r="CX27" s="640"/>
      <c r="CY27" s="641"/>
      <c r="CZ27" s="632">
        <v>30.7</v>
      </c>
      <c r="DA27" s="642"/>
      <c r="DB27" s="642"/>
      <c r="DC27" s="643"/>
      <c r="DD27" s="635">
        <v>6718241</v>
      </c>
      <c r="DE27" s="640"/>
      <c r="DF27" s="640"/>
      <c r="DG27" s="640"/>
      <c r="DH27" s="640"/>
      <c r="DI27" s="640"/>
      <c r="DJ27" s="640"/>
      <c r="DK27" s="641"/>
      <c r="DL27" s="635">
        <v>6709525</v>
      </c>
      <c r="DM27" s="640"/>
      <c r="DN27" s="640"/>
      <c r="DO27" s="640"/>
      <c r="DP27" s="640"/>
      <c r="DQ27" s="640"/>
      <c r="DR27" s="640"/>
      <c r="DS27" s="640"/>
      <c r="DT27" s="640"/>
      <c r="DU27" s="640"/>
      <c r="DV27" s="641"/>
      <c r="DW27" s="632">
        <v>13.5</v>
      </c>
      <c r="DX27" s="642"/>
      <c r="DY27" s="642"/>
      <c r="DZ27" s="642"/>
      <c r="EA27" s="642"/>
      <c r="EB27" s="642"/>
      <c r="EC27" s="669"/>
    </row>
    <row r="28" spans="2:133" ht="11.25" customHeight="1" x14ac:dyDescent="0.15">
      <c r="B28" s="626" t="s">
        <v>300</v>
      </c>
      <c r="C28" s="627"/>
      <c r="D28" s="627"/>
      <c r="E28" s="627"/>
      <c r="F28" s="627"/>
      <c r="G28" s="627"/>
      <c r="H28" s="627"/>
      <c r="I28" s="627"/>
      <c r="J28" s="627"/>
      <c r="K28" s="627"/>
      <c r="L28" s="627"/>
      <c r="M28" s="627"/>
      <c r="N28" s="627"/>
      <c r="O28" s="627"/>
      <c r="P28" s="627"/>
      <c r="Q28" s="628"/>
      <c r="R28" s="629">
        <v>27818</v>
      </c>
      <c r="S28" s="630"/>
      <c r="T28" s="630"/>
      <c r="U28" s="630"/>
      <c r="V28" s="630"/>
      <c r="W28" s="630"/>
      <c r="X28" s="630"/>
      <c r="Y28" s="631"/>
      <c r="Z28" s="656">
        <v>0</v>
      </c>
      <c r="AA28" s="656"/>
      <c r="AB28" s="656"/>
      <c r="AC28" s="656"/>
      <c r="AD28" s="657">
        <v>27818</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301</v>
      </c>
      <c r="CE28" s="667"/>
      <c r="CF28" s="667"/>
      <c r="CG28" s="667"/>
      <c r="CH28" s="667"/>
      <c r="CI28" s="667"/>
      <c r="CJ28" s="667"/>
      <c r="CK28" s="667"/>
      <c r="CL28" s="667"/>
      <c r="CM28" s="667"/>
      <c r="CN28" s="667"/>
      <c r="CO28" s="667"/>
      <c r="CP28" s="667"/>
      <c r="CQ28" s="668"/>
      <c r="CR28" s="629">
        <v>6683882</v>
      </c>
      <c r="CS28" s="630"/>
      <c r="CT28" s="630"/>
      <c r="CU28" s="630"/>
      <c r="CV28" s="630"/>
      <c r="CW28" s="630"/>
      <c r="CX28" s="630"/>
      <c r="CY28" s="631"/>
      <c r="CZ28" s="632">
        <v>7.3</v>
      </c>
      <c r="DA28" s="642"/>
      <c r="DB28" s="642"/>
      <c r="DC28" s="643"/>
      <c r="DD28" s="635">
        <v>6539753</v>
      </c>
      <c r="DE28" s="630"/>
      <c r="DF28" s="630"/>
      <c r="DG28" s="630"/>
      <c r="DH28" s="630"/>
      <c r="DI28" s="630"/>
      <c r="DJ28" s="630"/>
      <c r="DK28" s="631"/>
      <c r="DL28" s="635">
        <v>6529726</v>
      </c>
      <c r="DM28" s="630"/>
      <c r="DN28" s="630"/>
      <c r="DO28" s="630"/>
      <c r="DP28" s="630"/>
      <c r="DQ28" s="630"/>
      <c r="DR28" s="630"/>
      <c r="DS28" s="630"/>
      <c r="DT28" s="630"/>
      <c r="DU28" s="630"/>
      <c r="DV28" s="631"/>
      <c r="DW28" s="632">
        <v>13.1</v>
      </c>
      <c r="DX28" s="642"/>
      <c r="DY28" s="642"/>
      <c r="DZ28" s="642"/>
      <c r="EA28" s="642"/>
      <c r="EB28" s="642"/>
      <c r="EC28" s="669"/>
    </row>
    <row r="29" spans="2:133" ht="11.25" customHeight="1" x14ac:dyDescent="0.15">
      <c r="B29" s="626" t="s">
        <v>302</v>
      </c>
      <c r="C29" s="627"/>
      <c r="D29" s="627"/>
      <c r="E29" s="627"/>
      <c r="F29" s="627"/>
      <c r="G29" s="627"/>
      <c r="H29" s="627"/>
      <c r="I29" s="627"/>
      <c r="J29" s="627"/>
      <c r="K29" s="627"/>
      <c r="L29" s="627"/>
      <c r="M29" s="627"/>
      <c r="N29" s="627"/>
      <c r="O29" s="627"/>
      <c r="P29" s="627"/>
      <c r="Q29" s="628"/>
      <c r="R29" s="629">
        <v>1216387</v>
      </c>
      <c r="S29" s="630"/>
      <c r="T29" s="630"/>
      <c r="U29" s="630"/>
      <c r="V29" s="630"/>
      <c r="W29" s="630"/>
      <c r="X29" s="630"/>
      <c r="Y29" s="631"/>
      <c r="Z29" s="656">
        <v>1.3</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6" t="s">
        <v>70</v>
      </c>
      <c r="CG29" s="667"/>
      <c r="CH29" s="667"/>
      <c r="CI29" s="667"/>
      <c r="CJ29" s="667"/>
      <c r="CK29" s="667"/>
      <c r="CL29" s="667"/>
      <c r="CM29" s="667"/>
      <c r="CN29" s="667"/>
      <c r="CO29" s="667"/>
      <c r="CP29" s="667"/>
      <c r="CQ29" s="668"/>
      <c r="CR29" s="629">
        <v>6683863</v>
      </c>
      <c r="CS29" s="640"/>
      <c r="CT29" s="640"/>
      <c r="CU29" s="640"/>
      <c r="CV29" s="640"/>
      <c r="CW29" s="640"/>
      <c r="CX29" s="640"/>
      <c r="CY29" s="641"/>
      <c r="CZ29" s="632">
        <v>7.3</v>
      </c>
      <c r="DA29" s="642"/>
      <c r="DB29" s="642"/>
      <c r="DC29" s="643"/>
      <c r="DD29" s="635">
        <v>6539734</v>
      </c>
      <c r="DE29" s="640"/>
      <c r="DF29" s="640"/>
      <c r="DG29" s="640"/>
      <c r="DH29" s="640"/>
      <c r="DI29" s="640"/>
      <c r="DJ29" s="640"/>
      <c r="DK29" s="641"/>
      <c r="DL29" s="635">
        <v>6529707</v>
      </c>
      <c r="DM29" s="640"/>
      <c r="DN29" s="640"/>
      <c r="DO29" s="640"/>
      <c r="DP29" s="640"/>
      <c r="DQ29" s="640"/>
      <c r="DR29" s="640"/>
      <c r="DS29" s="640"/>
      <c r="DT29" s="640"/>
      <c r="DU29" s="640"/>
      <c r="DV29" s="641"/>
      <c r="DW29" s="632">
        <v>13.1</v>
      </c>
      <c r="DX29" s="642"/>
      <c r="DY29" s="642"/>
      <c r="DZ29" s="642"/>
      <c r="EA29" s="642"/>
      <c r="EB29" s="642"/>
      <c r="EC29" s="669"/>
    </row>
    <row r="30" spans="2:133" ht="11.25" customHeight="1" x14ac:dyDescent="0.15">
      <c r="B30" s="626" t="s">
        <v>304</v>
      </c>
      <c r="C30" s="627"/>
      <c r="D30" s="627"/>
      <c r="E30" s="627"/>
      <c r="F30" s="627"/>
      <c r="G30" s="627"/>
      <c r="H30" s="627"/>
      <c r="I30" s="627"/>
      <c r="J30" s="627"/>
      <c r="K30" s="627"/>
      <c r="L30" s="627"/>
      <c r="M30" s="627"/>
      <c r="N30" s="627"/>
      <c r="O30" s="627"/>
      <c r="P30" s="627"/>
      <c r="Q30" s="628"/>
      <c r="R30" s="629">
        <v>1722531</v>
      </c>
      <c r="S30" s="630"/>
      <c r="T30" s="630"/>
      <c r="U30" s="630"/>
      <c r="V30" s="630"/>
      <c r="W30" s="630"/>
      <c r="X30" s="630"/>
      <c r="Y30" s="631"/>
      <c r="Z30" s="656">
        <v>1.8</v>
      </c>
      <c r="AA30" s="656"/>
      <c r="AB30" s="656"/>
      <c r="AC30" s="656"/>
      <c r="AD30" s="657">
        <v>458439</v>
      </c>
      <c r="AE30" s="657"/>
      <c r="AF30" s="657"/>
      <c r="AG30" s="657"/>
      <c r="AH30" s="657"/>
      <c r="AI30" s="657"/>
      <c r="AJ30" s="657"/>
      <c r="AK30" s="657"/>
      <c r="AL30" s="632">
        <v>1</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6" t="s">
        <v>307</v>
      </c>
      <c r="CG30" s="667"/>
      <c r="CH30" s="667"/>
      <c r="CI30" s="667"/>
      <c r="CJ30" s="667"/>
      <c r="CK30" s="667"/>
      <c r="CL30" s="667"/>
      <c r="CM30" s="667"/>
      <c r="CN30" s="667"/>
      <c r="CO30" s="667"/>
      <c r="CP30" s="667"/>
      <c r="CQ30" s="668"/>
      <c r="CR30" s="629">
        <v>6341250</v>
      </c>
      <c r="CS30" s="630"/>
      <c r="CT30" s="630"/>
      <c r="CU30" s="630"/>
      <c r="CV30" s="630"/>
      <c r="CW30" s="630"/>
      <c r="CX30" s="630"/>
      <c r="CY30" s="631"/>
      <c r="CZ30" s="632">
        <v>7</v>
      </c>
      <c r="DA30" s="642"/>
      <c r="DB30" s="642"/>
      <c r="DC30" s="643"/>
      <c r="DD30" s="635">
        <v>6225307</v>
      </c>
      <c r="DE30" s="630"/>
      <c r="DF30" s="630"/>
      <c r="DG30" s="630"/>
      <c r="DH30" s="630"/>
      <c r="DI30" s="630"/>
      <c r="DJ30" s="630"/>
      <c r="DK30" s="631"/>
      <c r="DL30" s="635">
        <v>6215280</v>
      </c>
      <c r="DM30" s="630"/>
      <c r="DN30" s="630"/>
      <c r="DO30" s="630"/>
      <c r="DP30" s="630"/>
      <c r="DQ30" s="630"/>
      <c r="DR30" s="630"/>
      <c r="DS30" s="630"/>
      <c r="DT30" s="630"/>
      <c r="DU30" s="630"/>
      <c r="DV30" s="631"/>
      <c r="DW30" s="632">
        <v>12.5</v>
      </c>
      <c r="DX30" s="642"/>
      <c r="DY30" s="642"/>
      <c r="DZ30" s="642"/>
      <c r="EA30" s="642"/>
      <c r="EB30" s="642"/>
      <c r="EC30" s="669"/>
    </row>
    <row r="31" spans="2:133" ht="11.25" customHeight="1" x14ac:dyDescent="0.15">
      <c r="B31" s="626" t="s">
        <v>308</v>
      </c>
      <c r="C31" s="627"/>
      <c r="D31" s="627"/>
      <c r="E31" s="627"/>
      <c r="F31" s="627"/>
      <c r="G31" s="627"/>
      <c r="H31" s="627"/>
      <c r="I31" s="627"/>
      <c r="J31" s="627"/>
      <c r="K31" s="627"/>
      <c r="L31" s="627"/>
      <c r="M31" s="627"/>
      <c r="N31" s="627"/>
      <c r="O31" s="627"/>
      <c r="P31" s="627"/>
      <c r="Q31" s="628"/>
      <c r="R31" s="629">
        <v>325673</v>
      </c>
      <c r="S31" s="630"/>
      <c r="T31" s="630"/>
      <c r="U31" s="630"/>
      <c r="V31" s="630"/>
      <c r="W31" s="630"/>
      <c r="X31" s="630"/>
      <c r="Y31" s="631"/>
      <c r="Z31" s="656">
        <v>0.3</v>
      </c>
      <c r="AA31" s="656"/>
      <c r="AB31" s="656"/>
      <c r="AC31" s="656"/>
      <c r="AD31" s="657" t="s">
        <v>129</v>
      </c>
      <c r="AE31" s="657"/>
      <c r="AF31" s="657"/>
      <c r="AG31" s="657"/>
      <c r="AH31" s="657"/>
      <c r="AI31" s="657"/>
      <c r="AJ31" s="657"/>
      <c r="AK31" s="657"/>
      <c r="AL31" s="632" t="s">
        <v>129</v>
      </c>
      <c r="AM31" s="633"/>
      <c r="AN31" s="633"/>
      <c r="AO31" s="658"/>
      <c r="AP31" s="704" t="s">
        <v>309</v>
      </c>
      <c r="AQ31" s="705"/>
      <c r="AR31" s="705"/>
      <c r="AS31" s="705"/>
      <c r="AT31" s="710" t="s">
        <v>310</v>
      </c>
      <c r="AU31" s="366"/>
      <c r="AV31" s="366"/>
      <c r="AW31" s="366"/>
      <c r="AX31" s="697" t="s">
        <v>188</v>
      </c>
      <c r="AY31" s="698"/>
      <c r="AZ31" s="698"/>
      <c r="BA31" s="698"/>
      <c r="BB31" s="698"/>
      <c r="BC31" s="698"/>
      <c r="BD31" s="698"/>
      <c r="BE31" s="698"/>
      <c r="BF31" s="699"/>
      <c r="BG31" s="700">
        <v>99.5</v>
      </c>
      <c r="BH31" s="701"/>
      <c r="BI31" s="701"/>
      <c r="BJ31" s="701"/>
      <c r="BK31" s="701"/>
      <c r="BL31" s="701"/>
      <c r="BM31" s="702">
        <v>97.6</v>
      </c>
      <c r="BN31" s="701"/>
      <c r="BO31" s="701"/>
      <c r="BP31" s="701"/>
      <c r="BQ31" s="703"/>
      <c r="BR31" s="700">
        <v>99.1</v>
      </c>
      <c r="BS31" s="701"/>
      <c r="BT31" s="701"/>
      <c r="BU31" s="701"/>
      <c r="BV31" s="701"/>
      <c r="BW31" s="701"/>
      <c r="BX31" s="702">
        <v>96.7</v>
      </c>
      <c r="BY31" s="701"/>
      <c r="BZ31" s="701"/>
      <c r="CA31" s="701"/>
      <c r="CB31" s="703"/>
      <c r="CD31" s="718"/>
      <c r="CE31" s="719"/>
      <c r="CF31" s="666" t="s">
        <v>311</v>
      </c>
      <c r="CG31" s="667"/>
      <c r="CH31" s="667"/>
      <c r="CI31" s="667"/>
      <c r="CJ31" s="667"/>
      <c r="CK31" s="667"/>
      <c r="CL31" s="667"/>
      <c r="CM31" s="667"/>
      <c r="CN31" s="667"/>
      <c r="CO31" s="667"/>
      <c r="CP31" s="667"/>
      <c r="CQ31" s="668"/>
      <c r="CR31" s="629">
        <v>342613</v>
      </c>
      <c r="CS31" s="640"/>
      <c r="CT31" s="640"/>
      <c r="CU31" s="640"/>
      <c r="CV31" s="640"/>
      <c r="CW31" s="640"/>
      <c r="CX31" s="640"/>
      <c r="CY31" s="641"/>
      <c r="CZ31" s="632">
        <v>0.4</v>
      </c>
      <c r="DA31" s="642"/>
      <c r="DB31" s="642"/>
      <c r="DC31" s="643"/>
      <c r="DD31" s="635">
        <v>314427</v>
      </c>
      <c r="DE31" s="640"/>
      <c r="DF31" s="640"/>
      <c r="DG31" s="640"/>
      <c r="DH31" s="640"/>
      <c r="DI31" s="640"/>
      <c r="DJ31" s="640"/>
      <c r="DK31" s="641"/>
      <c r="DL31" s="635">
        <v>314427</v>
      </c>
      <c r="DM31" s="640"/>
      <c r="DN31" s="640"/>
      <c r="DO31" s="640"/>
      <c r="DP31" s="640"/>
      <c r="DQ31" s="640"/>
      <c r="DR31" s="640"/>
      <c r="DS31" s="640"/>
      <c r="DT31" s="640"/>
      <c r="DU31" s="640"/>
      <c r="DV31" s="641"/>
      <c r="DW31" s="632">
        <v>0.6</v>
      </c>
      <c r="DX31" s="642"/>
      <c r="DY31" s="642"/>
      <c r="DZ31" s="642"/>
      <c r="EA31" s="642"/>
      <c r="EB31" s="642"/>
      <c r="EC31" s="669"/>
    </row>
    <row r="32" spans="2:133" ht="11.25" customHeight="1" x14ac:dyDescent="0.15">
      <c r="B32" s="626" t="s">
        <v>312</v>
      </c>
      <c r="C32" s="627"/>
      <c r="D32" s="627"/>
      <c r="E32" s="627"/>
      <c r="F32" s="627"/>
      <c r="G32" s="627"/>
      <c r="H32" s="627"/>
      <c r="I32" s="627"/>
      <c r="J32" s="627"/>
      <c r="K32" s="627"/>
      <c r="L32" s="627"/>
      <c r="M32" s="627"/>
      <c r="N32" s="627"/>
      <c r="O32" s="627"/>
      <c r="P32" s="627"/>
      <c r="Q32" s="628"/>
      <c r="R32" s="629">
        <v>23257490</v>
      </c>
      <c r="S32" s="630"/>
      <c r="T32" s="630"/>
      <c r="U32" s="630"/>
      <c r="V32" s="630"/>
      <c r="W32" s="630"/>
      <c r="X32" s="630"/>
      <c r="Y32" s="631"/>
      <c r="Z32" s="656">
        <v>24.8</v>
      </c>
      <c r="AA32" s="656"/>
      <c r="AB32" s="656"/>
      <c r="AC32" s="656"/>
      <c r="AD32" s="657" t="s">
        <v>129</v>
      </c>
      <c r="AE32" s="657"/>
      <c r="AF32" s="657"/>
      <c r="AG32" s="657"/>
      <c r="AH32" s="657"/>
      <c r="AI32" s="657"/>
      <c r="AJ32" s="657"/>
      <c r="AK32" s="657"/>
      <c r="AL32" s="632" t="s">
        <v>129</v>
      </c>
      <c r="AM32" s="633"/>
      <c r="AN32" s="633"/>
      <c r="AO32" s="658"/>
      <c r="AP32" s="706"/>
      <c r="AQ32" s="707"/>
      <c r="AR32" s="707"/>
      <c r="AS32" s="707"/>
      <c r="AT32" s="711"/>
      <c r="AU32" s="362" t="s">
        <v>313</v>
      </c>
      <c r="AV32" s="362"/>
      <c r="AW32" s="362"/>
      <c r="AX32" s="626" t="s">
        <v>314</v>
      </c>
      <c r="AY32" s="627"/>
      <c r="AZ32" s="627"/>
      <c r="BA32" s="627"/>
      <c r="BB32" s="627"/>
      <c r="BC32" s="627"/>
      <c r="BD32" s="627"/>
      <c r="BE32" s="627"/>
      <c r="BF32" s="628"/>
      <c r="BG32" s="695">
        <v>99.5</v>
      </c>
      <c r="BH32" s="640"/>
      <c r="BI32" s="640"/>
      <c r="BJ32" s="640"/>
      <c r="BK32" s="640"/>
      <c r="BL32" s="640"/>
      <c r="BM32" s="633">
        <v>97.8</v>
      </c>
      <c r="BN32" s="696"/>
      <c r="BO32" s="696"/>
      <c r="BP32" s="696"/>
      <c r="BQ32" s="673"/>
      <c r="BR32" s="695">
        <v>99.3</v>
      </c>
      <c r="BS32" s="640"/>
      <c r="BT32" s="640"/>
      <c r="BU32" s="640"/>
      <c r="BV32" s="640"/>
      <c r="BW32" s="640"/>
      <c r="BX32" s="633">
        <v>97.1</v>
      </c>
      <c r="BY32" s="696"/>
      <c r="BZ32" s="696"/>
      <c r="CA32" s="696"/>
      <c r="CB32" s="673"/>
      <c r="CD32" s="720"/>
      <c r="CE32" s="721"/>
      <c r="CF32" s="666" t="s">
        <v>315</v>
      </c>
      <c r="CG32" s="667"/>
      <c r="CH32" s="667"/>
      <c r="CI32" s="667"/>
      <c r="CJ32" s="667"/>
      <c r="CK32" s="667"/>
      <c r="CL32" s="667"/>
      <c r="CM32" s="667"/>
      <c r="CN32" s="667"/>
      <c r="CO32" s="667"/>
      <c r="CP32" s="667"/>
      <c r="CQ32" s="668"/>
      <c r="CR32" s="629">
        <v>19</v>
      </c>
      <c r="CS32" s="630"/>
      <c r="CT32" s="630"/>
      <c r="CU32" s="630"/>
      <c r="CV32" s="630"/>
      <c r="CW32" s="630"/>
      <c r="CX32" s="630"/>
      <c r="CY32" s="631"/>
      <c r="CZ32" s="632">
        <v>0</v>
      </c>
      <c r="DA32" s="642"/>
      <c r="DB32" s="642"/>
      <c r="DC32" s="643"/>
      <c r="DD32" s="635">
        <v>19</v>
      </c>
      <c r="DE32" s="630"/>
      <c r="DF32" s="630"/>
      <c r="DG32" s="630"/>
      <c r="DH32" s="630"/>
      <c r="DI32" s="630"/>
      <c r="DJ32" s="630"/>
      <c r="DK32" s="631"/>
      <c r="DL32" s="635">
        <v>19</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316</v>
      </c>
      <c r="C33" s="693"/>
      <c r="D33" s="693"/>
      <c r="E33" s="693"/>
      <c r="F33" s="693"/>
      <c r="G33" s="693"/>
      <c r="H33" s="693"/>
      <c r="I33" s="693"/>
      <c r="J33" s="693"/>
      <c r="K33" s="693"/>
      <c r="L33" s="693"/>
      <c r="M33" s="693"/>
      <c r="N33" s="693"/>
      <c r="O33" s="693"/>
      <c r="P33" s="693"/>
      <c r="Q33" s="694"/>
      <c r="R33" s="629">
        <v>21565</v>
      </c>
      <c r="S33" s="630"/>
      <c r="T33" s="630"/>
      <c r="U33" s="630"/>
      <c r="V33" s="630"/>
      <c r="W33" s="630"/>
      <c r="X33" s="630"/>
      <c r="Y33" s="631"/>
      <c r="Z33" s="656">
        <v>0</v>
      </c>
      <c r="AA33" s="656"/>
      <c r="AB33" s="656"/>
      <c r="AC33" s="656"/>
      <c r="AD33" s="657">
        <v>21565</v>
      </c>
      <c r="AE33" s="657"/>
      <c r="AF33" s="657"/>
      <c r="AG33" s="657"/>
      <c r="AH33" s="657"/>
      <c r="AI33" s="657"/>
      <c r="AJ33" s="657"/>
      <c r="AK33" s="657"/>
      <c r="AL33" s="632">
        <v>0</v>
      </c>
      <c r="AM33" s="633"/>
      <c r="AN33" s="633"/>
      <c r="AO33" s="658"/>
      <c r="AP33" s="708"/>
      <c r="AQ33" s="709"/>
      <c r="AR33" s="709"/>
      <c r="AS33" s="709"/>
      <c r="AT33" s="712"/>
      <c r="AU33" s="360"/>
      <c r="AV33" s="360"/>
      <c r="AW33" s="360"/>
      <c r="AX33" s="606" t="s">
        <v>317</v>
      </c>
      <c r="AY33" s="607"/>
      <c r="AZ33" s="607"/>
      <c r="BA33" s="607"/>
      <c r="BB33" s="607"/>
      <c r="BC33" s="607"/>
      <c r="BD33" s="607"/>
      <c r="BE33" s="607"/>
      <c r="BF33" s="608"/>
      <c r="BG33" s="691">
        <v>99.4</v>
      </c>
      <c r="BH33" s="610"/>
      <c r="BI33" s="610"/>
      <c r="BJ33" s="610"/>
      <c r="BK33" s="610"/>
      <c r="BL33" s="610"/>
      <c r="BM33" s="648">
        <v>97.3</v>
      </c>
      <c r="BN33" s="610"/>
      <c r="BO33" s="610"/>
      <c r="BP33" s="610"/>
      <c r="BQ33" s="659"/>
      <c r="BR33" s="691">
        <v>98.8</v>
      </c>
      <c r="BS33" s="610"/>
      <c r="BT33" s="610"/>
      <c r="BU33" s="610"/>
      <c r="BV33" s="610"/>
      <c r="BW33" s="610"/>
      <c r="BX33" s="648">
        <v>96.1</v>
      </c>
      <c r="BY33" s="610"/>
      <c r="BZ33" s="610"/>
      <c r="CA33" s="610"/>
      <c r="CB33" s="659"/>
      <c r="CD33" s="666" t="s">
        <v>318</v>
      </c>
      <c r="CE33" s="667"/>
      <c r="CF33" s="667"/>
      <c r="CG33" s="667"/>
      <c r="CH33" s="667"/>
      <c r="CI33" s="667"/>
      <c r="CJ33" s="667"/>
      <c r="CK33" s="667"/>
      <c r="CL33" s="667"/>
      <c r="CM33" s="667"/>
      <c r="CN33" s="667"/>
      <c r="CO33" s="667"/>
      <c r="CP33" s="667"/>
      <c r="CQ33" s="668"/>
      <c r="CR33" s="629">
        <v>31659964</v>
      </c>
      <c r="CS33" s="640"/>
      <c r="CT33" s="640"/>
      <c r="CU33" s="640"/>
      <c r="CV33" s="640"/>
      <c r="CW33" s="640"/>
      <c r="CX33" s="640"/>
      <c r="CY33" s="641"/>
      <c r="CZ33" s="632">
        <v>34.799999999999997</v>
      </c>
      <c r="DA33" s="642"/>
      <c r="DB33" s="642"/>
      <c r="DC33" s="643"/>
      <c r="DD33" s="635">
        <v>24357701</v>
      </c>
      <c r="DE33" s="640"/>
      <c r="DF33" s="640"/>
      <c r="DG33" s="640"/>
      <c r="DH33" s="640"/>
      <c r="DI33" s="640"/>
      <c r="DJ33" s="640"/>
      <c r="DK33" s="641"/>
      <c r="DL33" s="635">
        <v>17925622</v>
      </c>
      <c r="DM33" s="640"/>
      <c r="DN33" s="640"/>
      <c r="DO33" s="640"/>
      <c r="DP33" s="640"/>
      <c r="DQ33" s="640"/>
      <c r="DR33" s="640"/>
      <c r="DS33" s="640"/>
      <c r="DT33" s="640"/>
      <c r="DU33" s="640"/>
      <c r="DV33" s="641"/>
      <c r="DW33" s="632">
        <v>36.1</v>
      </c>
      <c r="DX33" s="642"/>
      <c r="DY33" s="642"/>
      <c r="DZ33" s="642"/>
      <c r="EA33" s="642"/>
      <c r="EB33" s="642"/>
      <c r="EC33" s="669"/>
    </row>
    <row r="34" spans="2:133" ht="11.25" customHeight="1" x14ac:dyDescent="0.15">
      <c r="B34" s="626" t="s">
        <v>319</v>
      </c>
      <c r="C34" s="627"/>
      <c r="D34" s="627"/>
      <c r="E34" s="627"/>
      <c r="F34" s="627"/>
      <c r="G34" s="627"/>
      <c r="H34" s="627"/>
      <c r="I34" s="627"/>
      <c r="J34" s="627"/>
      <c r="K34" s="627"/>
      <c r="L34" s="627"/>
      <c r="M34" s="627"/>
      <c r="N34" s="627"/>
      <c r="O34" s="627"/>
      <c r="P34" s="627"/>
      <c r="Q34" s="628"/>
      <c r="R34" s="629">
        <v>6190934</v>
      </c>
      <c r="S34" s="630"/>
      <c r="T34" s="630"/>
      <c r="U34" s="630"/>
      <c r="V34" s="630"/>
      <c r="W34" s="630"/>
      <c r="X34" s="630"/>
      <c r="Y34" s="631"/>
      <c r="Z34" s="656">
        <v>6.6</v>
      </c>
      <c r="AA34" s="656"/>
      <c r="AB34" s="656"/>
      <c r="AC34" s="656"/>
      <c r="AD34" s="657" t="s">
        <v>129</v>
      </c>
      <c r="AE34" s="657"/>
      <c r="AF34" s="657"/>
      <c r="AG34" s="657"/>
      <c r="AH34" s="657"/>
      <c r="AI34" s="657"/>
      <c r="AJ34" s="657"/>
      <c r="AK34" s="657"/>
      <c r="AL34" s="632" t="s">
        <v>129</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320</v>
      </c>
      <c r="CE34" s="667"/>
      <c r="CF34" s="667"/>
      <c r="CG34" s="667"/>
      <c r="CH34" s="667"/>
      <c r="CI34" s="667"/>
      <c r="CJ34" s="667"/>
      <c r="CK34" s="667"/>
      <c r="CL34" s="667"/>
      <c r="CM34" s="667"/>
      <c r="CN34" s="667"/>
      <c r="CO34" s="667"/>
      <c r="CP34" s="667"/>
      <c r="CQ34" s="668"/>
      <c r="CR34" s="629">
        <v>12323015</v>
      </c>
      <c r="CS34" s="630"/>
      <c r="CT34" s="630"/>
      <c r="CU34" s="630"/>
      <c r="CV34" s="630"/>
      <c r="CW34" s="630"/>
      <c r="CX34" s="630"/>
      <c r="CY34" s="631"/>
      <c r="CZ34" s="632">
        <v>13.5</v>
      </c>
      <c r="DA34" s="642"/>
      <c r="DB34" s="642"/>
      <c r="DC34" s="643"/>
      <c r="DD34" s="635">
        <v>7509482</v>
      </c>
      <c r="DE34" s="630"/>
      <c r="DF34" s="630"/>
      <c r="DG34" s="630"/>
      <c r="DH34" s="630"/>
      <c r="DI34" s="630"/>
      <c r="DJ34" s="630"/>
      <c r="DK34" s="631"/>
      <c r="DL34" s="635">
        <v>6443672</v>
      </c>
      <c r="DM34" s="630"/>
      <c r="DN34" s="630"/>
      <c r="DO34" s="630"/>
      <c r="DP34" s="630"/>
      <c r="DQ34" s="630"/>
      <c r="DR34" s="630"/>
      <c r="DS34" s="630"/>
      <c r="DT34" s="630"/>
      <c r="DU34" s="630"/>
      <c r="DV34" s="631"/>
      <c r="DW34" s="632">
        <v>13</v>
      </c>
      <c r="DX34" s="642"/>
      <c r="DY34" s="642"/>
      <c r="DZ34" s="642"/>
      <c r="EA34" s="642"/>
      <c r="EB34" s="642"/>
      <c r="EC34" s="669"/>
    </row>
    <row r="35" spans="2:133" ht="11.25" customHeight="1" x14ac:dyDescent="0.15">
      <c r="B35" s="626" t="s">
        <v>321</v>
      </c>
      <c r="C35" s="627"/>
      <c r="D35" s="627"/>
      <c r="E35" s="627"/>
      <c r="F35" s="627"/>
      <c r="G35" s="627"/>
      <c r="H35" s="627"/>
      <c r="I35" s="627"/>
      <c r="J35" s="627"/>
      <c r="K35" s="627"/>
      <c r="L35" s="627"/>
      <c r="M35" s="627"/>
      <c r="N35" s="627"/>
      <c r="O35" s="627"/>
      <c r="P35" s="627"/>
      <c r="Q35" s="628"/>
      <c r="R35" s="629">
        <v>379901</v>
      </c>
      <c r="S35" s="630"/>
      <c r="T35" s="630"/>
      <c r="U35" s="630"/>
      <c r="V35" s="630"/>
      <c r="W35" s="630"/>
      <c r="X35" s="630"/>
      <c r="Y35" s="631"/>
      <c r="Z35" s="656">
        <v>0.4</v>
      </c>
      <c r="AA35" s="656"/>
      <c r="AB35" s="656"/>
      <c r="AC35" s="656"/>
      <c r="AD35" s="657">
        <v>308491</v>
      </c>
      <c r="AE35" s="657"/>
      <c r="AF35" s="657"/>
      <c r="AG35" s="657"/>
      <c r="AH35" s="657"/>
      <c r="AI35" s="657"/>
      <c r="AJ35" s="657"/>
      <c r="AK35" s="657"/>
      <c r="AL35" s="632">
        <v>0.7</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324</v>
      </c>
      <c r="CE35" s="667"/>
      <c r="CF35" s="667"/>
      <c r="CG35" s="667"/>
      <c r="CH35" s="667"/>
      <c r="CI35" s="667"/>
      <c r="CJ35" s="667"/>
      <c r="CK35" s="667"/>
      <c r="CL35" s="667"/>
      <c r="CM35" s="667"/>
      <c r="CN35" s="667"/>
      <c r="CO35" s="667"/>
      <c r="CP35" s="667"/>
      <c r="CQ35" s="668"/>
      <c r="CR35" s="629">
        <v>615646</v>
      </c>
      <c r="CS35" s="640"/>
      <c r="CT35" s="640"/>
      <c r="CU35" s="640"/>
      <c r="CV35" s="640"/>
      <c r="CW35" s="640"/>
      <c r="CX35" s="640"/>
      <c r="CY35" s="641"/>
      <c r="CZ35" s="632">
        <v>0.7</v>
      </c>
      <c r="DA35" s="642"/>
      <c r="DB35" s="642"/>
      <c r="DC35" s="643"/>
      <c r="DD35" s="635">
        <v>588541</v>
      </c>
      <c r="DE35" s="640"/>
      <c r="DF35" s="640"/>
      <c r="DG35" s="640"/>
      <c r="DH35" s="640"/>
      <c r="DI35" s="640"/>
      <c r="DJ35" s="640"/>
      <c r="DK35" s="641"/>
      <c r="DL35" s="635">
        <v>586348</v>
      </c>
      <c r="DM35" s="640"/>
      <c r="DN35" s="640"/>
      <c r="DO35" s="640"/>
      <c r="DP35" s="640"/>
      <c r="DQ35" s="640"/>
      <c r="DR35" s="640"/>
      <c r="DS35" s="640"/>
      <c r="DT35" s="640"/>
      <c r="DU35" s="640"/>
      <c r="DV35" s="641"/>
      <c r="DW35" s="632">
        <v>1.2</v>
      </c>
      <c r="DX35" s="642"/>
      <c r="DY35" s="642"/>
      <c r="DZ35" s="642"/>
      <c r="EA35" s="642"/>
      <c r="EB35" s="642"/>
      <c r="EC35" s="669"/>
    </row>
    <row r="36" spans="2:133" ht="11.25" customHeight="1" x14ac:dyDescent="0.15">
      <c r="B36" s="626" t="s">
        <v>325</v>
      </c>
      <c r="C36" s="627"/>
      <c r="D36" s="627"/>
      <c r="E36" s="627"/>
      <c r="F36" s="627"/>
      <c r="G36" s="627"/>
      <c r="H36" s="627"/>
      <c r="I36" s="627"/>
      <c r="J36" s="627"/>
      <c r="K36" s="627"/>
      <c r="L36" s="627"/>
      <c r="M36" s="627"/>
      <c r="N36" s="627"/>
      <c r="O36" s="627"/>
      <c r="P36" s="627"/>
      <c r="Q36" s="628"/>
      <c r="R36" s="629">
        <v>994256</v>
      </c>
      <c r="S36" s="630"/>
      <c r="T36" s="630"/>
      <c r="U36" s="630"/>
      <c r="V36" s="630"/>
      <c r="W36" s="630"/>
      <c r="X36" s="630"/>
      <c r="Y36" s="631"/>
      <c r="Z36" s="656">
        <v>1.1000000000000001</v>
      </c>
      <c r="AA36" s="656"/>
      <c r="AB36" s="656"/>
      <c r="AC36" s="656"/>
      <c r="AD36" s="657" t="s">
        <v>129</v>
      </c>
      <c r="AE36" s="657"/>
      <c r="AF36" s="657"/>
      <c r="AG36" s="657"/>
      <c r="AH36" s="657"/>
      <c r="AI36" s="657"/>
      <c r="AJ36" s="657"/>
      <c r="AK36" s="657"/>
      <c r="AL36" s="632" t="s">
        <v>129</v>
      </c>
      <c r="AM36" s="633"/>
      <c r="AN36" s="633"/>
      <c r="AO36" s="658"/>
      <c r="AP36" s="218"/>
      <c r="AQ36" s="679" t="s">
        <v>326</v>
      </c>
      <c r="AR36" s="680"/>
      <c r="AS36" s="680"/>
      <c r="AT36" s="680"/>
      <c r="AU36" s="680"/>
      <c r="AV36" s="680"/>
      <c r="AW36" s="680"/>
      <c r="AX36" s="680"/>
      <c r="AY36" s="681"/>
      <c r="AZ36" s="682">
        <v>12462876</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824913</v>
      </c>
      <c r="BW36" s="683"/>
      <c r="BX36" s="683"/>
      <c r="BY36" s="683"/>
      <c r="BZ36" s="683"/>
      <c r="CA36" s="683"/>
      <c r="CB36" s="684"/>
      <c r="CD36" s="666" t="s">
        <v>328</v>
      </c>
      <c r="CE36" s="667"/>
      <c r="CF36" s="667"/>
      <c r="CG36" s="667"/>
      <c r="CH36" s="667"/>
      <c r="CI36" s="667"/>
      <c r="CJ36" s="667"/>
      <c r="CK36" s="667"/>
      <c r="CL36" s="667"/>
      <c r="CM36" s="667"/>
      <c r="CN36" s="667"/>
      <c r="CO36" s="667"/>
      <c r="CP36" s="667"/>
      <c r="CQ36" s="668"/>
      <c r="CR36" s="629">
        <v>7264456</v>
      </c>
      <c r="CS36" s="630"/>
      <c r="CT36" s="630"/>
      <c r="CU36" s="630"/>
      <c r="CV36" s="630"/>
      <c r="CW36" s="630"/>
      <c r="CX36" s="630"/>
      <c r="CY36" s="631"/>
      <c r="CZ36" s="632">
        <v>8</v>
      </c>
      <c r="DA36" s="642"/>
      <c r="DB36" s="642"/>
      <c r="DC36" s="643"/>
      <c r="DD36" s="635">
        <v>6477827</v>
      </c>
      <c r="DE36" s="630"/>
      <c r="DF36" s="630"/>
      <c r="DG36" s="630"/>
      <c r="DH36" s="630"/>
      <c r="DI36" s="630"/>
      <c r="DJ36" s="630"/>
      <c r="DK36" s="631"/>
      <c r="DL36" s="635">
        <v>4202166</v>
      </c>
      <c r="DM36" s="630"/>
      <c r="DN36" s="630"/>
      <c r="DO36" s="630"/>
      <c r="DP36" s="630"/>
      <c r="DQ36" s="630"/>
      <c r="DR36" s="630"/>
      <c r="DS36" s="630"/>
      <c r="DT36" s="630"/>
      <c r="DU36" s="630"/>
      <c r="DV36" s="631"/>
      <c r="DW36" s="632">
        <v>8.5</v>
      </c>
      <c r="DX36" s="642"/>
      <c r="DY36" s="642"/>
      <c r="DZ36" s="642"/>
      <c r="EA36" s="642"/>
      <c r="EB36" s="642"/>
      <c r="EC36" s="669"/>
    </row>
    <row r="37" spans="2:133" ht="11.25" customHeight="1" x14ac:dyDescent="0.15">
      <c r="B37" s="626" t="s">
        <v>329</v>
      </c>
      <c r="C37" s="627"/>
      <c r="D37" s="627"/>
      <c r="E37" s="627"/>
      <c r="F37" s="627"/>
      <c r="G37" s="627"/>
      <c r="H37" s="627"/>
      <c r="I37" s="627"/>
      <c r="J37" s="627"/>
      <c r="K37" s="627"/>
      <c r="L37" s="627"/>
      <c r="M37" s="627"/>
      <c r="N37" s="627"/>
      <c r="O37" s="627"/>
      <c r="P37" s="627"/>
      <c r="Q37" s="628"/>
      <c r="R37" s="629">
        <v>618087</v>
      </c>
      <c r="S37" s="630"/>
      <c r="T37" s="630"/>
      <c r="U37" s="630"/>
      <c r="V37" s="630"/>
      <c r="W37" s="630"/>
      <c r="X37" s="630"/>
      <c r="Y37" s="631"/>
      <c r="Z37" s="656">
        <v>0.7</v>
      </c>
      <c r="AA37" s="656"/>
      <c r="AB37" s="656"/>
      <c r="AC37" s="656"/>
      <c r="AD37" s="657" t="s">
        <v>129</v>
      </c>
      <c r="AE37" s="657"/>
      <c r="AF37" s="657"/>
      <c r="AG37" s="657"/>
      <c r="AH37" s="657"/>
      <c r="AI37" s="657"/>
      <c r="AJ37" s="657"/>
      <c r="AK37" s="657"/>
      <c r="AL37" s="632" t="s">
        <v>129</v>
      </c>
      <c r="AM37" s="633"/>
      <c r="AN37" s="633"/>
      <c r="AO37" s="658"/>
      <c r="AQ37" s="670" t="s">
        <v>330</v>
      </c>
      <c r="AR37" s="671"/>
      <c r="AS37" s="671"/>
      <c r="AT37" s="671"/>
      <c r="AU37" s="671"/>
      <c r="AV37" s="671"/>
      <c r="AW37" s="671"/>
      <c r="AX37" s="671"/>
      <c r="AY37" s="672"/>
      <c r="AZ37" s="629">
        <v>2721900</v>
      </c>
      <c r="BA37" s="630"/>
      <c r="BB37" s="630"/>
      <c r="BC37" s="630"/>
      <c r="BD37" s="640"/>
      <c r="BE37" s="640"/>
      <c r="BF37" s="673"/>
      <c r="BG37" s="666" t="s">
        <v>331</v>
      </c>
      <c r="BH37" s="667"/>
      <c r="BI37" s="667"/>
      <c r="BJ37" s="667"/>
      <c r="BK37" s="667"/>
      <c r="BL37" s="667"/>
      <c r="BM37" s="667"/>
      <c r="BN37" s="667"/>
      <c r="BO37" s="667"/>
      <c r="BP37" s="667"/>
      <c r="BQ37" s="667"/>
      <c r="BR37" s="667"/>
      <c r="BS37" s="667"/>
      <c r="BT37" s="667"/>
      <c r="BU37" s="668"/>
      <c r="BV37" s="629">
        <v>761847</v>
      </c>
      <c r="BW37" s="630"/>
      <c r="BX37" s="630"/>
      <c r="BY37" s="630"/>
      <c r="BZ37" s="630"/>
      <c r="CA37" s="630"/>
      <c r="CB37" s="674"/>
      <c r="CD37" s="666" t="s">
        <v>332</v>
      </c>
      <c r="CE37" s="667"/>
      <c r="CF37" s="667"/>
      <c r="CG37" s="667"/>
      <c r="CH37" s="667"/>
      <c r="CI37" s="667"/>
      <c r="CJ37" s="667"/>
      <c r="CK37" s="667"/>
      <c r="CL37" s="667"/>
      <c r="CM37" s="667"/>
      <c r="CN37" s="667"/>
      <c r="CO37" s="667"/>
      <c r="CP37" s="667"/>
      <c r="CQ37" s="668"/>
      <c r="CR37" s="629">
        <v>24859</v>
      </c>
      <c r="CS37" s="640"/>
      <c r="CT37" s="640"/>
      <c r="CU37" s="640"/>
      <c r="CV37" s="640"/>
      <c r="CW37" s="640"/>
      <c r="CX37" s="640"/>
      <c r="CY37" s="641"/>
      <c r="CZ37" s="632">
        <v>0</v>
      </c>
      <c r="DA37" s="642"/>
      <c r="DB37" s="642"/>
      <c r="DC37" s="643"/>
      <c r="DD37" s="635">
        <v>24859</v>
      </c>
      <c r="DE37" s="640"/>
      <c r="DF37" s="640"/>
      <c r="DG37" s="640"/>
      <c r="DH37" s="640"/>
      <c r="DI37" s="640"/>
      <c r="DJ37" s="640"/>
      <c r="DK37" s="641"/>
      <c r="DL37" s="635">
        <v>24859</v>
      </c>
      <c r="DM37" s="640"/>
      <c r="DN37" s="640"/>
      <c r="DO37" s="640"/>
      <c r="DP37" s="640"/>
      <c r="DQ37" s="640"/>
      <c r="DR37" s="640"/>
      <c r="DS37" s="640"/>
      <c r="DT37" s="640"/>
      <c r="DU37" s="640"/>
      <c r="DV37" s="641"/>
      <c r="DW37" s="632">
        <v>0.1</v>
      </c>
      <c r="DX37" s="642"/>
      <c r="DY37" s="642"/>
      <c r="DZ37" s="642"/>
      <c r="EA37" s="642"/>
      <c r="EB37" s="642"/>
      <c r="EC37" s="669"/>
    </row>
    <row r="38" spans="2:133" ht="11.25" customHeight="1" x14ac:dyDescent="0.15">
      <c r="B38" s="626" t="s">
        <v>333</v>
      </c>
      <c r="C38" s="627"/>
      <c r="D38" s="627"/>
      <c r="E38" s="627"/>
      <c r="F38" s="627"/>
      <c r="G38" s="627"/>
      <c r="H38" s="627"/>
      <c r="I38" s="627"/>
      <c r="J38" s="627"/>
      <c r="K38" s="627"/>
      <c r="L38" s="627"/>
      <c r="M38" s="627"/>
      <c r="N38" s="627"/>
      <c r="O38" s="627"/>
      <c r="P38" s="627"/>
      <c r="Q38" s="628"/>
      <c r="R38" s="629">
        <v>1976793</v>
      </c>
      <c r="S38" s="630"/>
      <c r="T38" s="630"/>
      <c r="U38" s="630"/>
      <c r="V38" s="630"/>
      <c r="W38" s="630"/>
      <c r="X38" s="630"/>
      <c r="Y38" s="631"/>
      <c r="Z38" s="656">
        <v>2.1</v>
      </c>
      <c r="AA38" s="656"/>
      <c r="AB38" s="656"/>
      <c r="AC38" s="656"/>
      <c r="AD38" s="657" t="s">
        <v>129</v>
      </c>
      <c r="AE38" s="657"/>
      <c r="AF38" s="657"/>
      <c r="AG38" s="657"/>
      <c r="AH38" s="657"/>
      <c r="AI38" s="657"/>
      <c r="AJ38" s="657"/>
      <c r="AK38" s="657"/>
      <c r="AL38" s="632" t="s">
        <v>129</v>
      </c>
      <c r="AM38" s="633"/>
      <c r="AN38" s="633"/>
      <c r="AO38" s="658"/>
      <c r="AQ38" s="670" t="s">
        <v>334</v>
      </c>
      <c r="AR38" s="671"/>
      <c r="AS38" s="671"/>
      <c r="AT38" s="671"/>
      <c r="AU38" s="671"/>
      <c r="AV38" s="671"/>
      <c r="AW38" s="671"/>
      <c r="AX38" s="671"/>
      <c r="AY38" s="672"/>
      <c r="AZ38" s="629">
        <v>1294187</v>
      </c>
      <c r="BA38" s="630"/>
      <c r="BB38" s="630"/>
      <c r="BC38" s="630"/>
      <c r="BD38" s="640"/>
      <c r="BE38" s="640"/>
      <c r="BF38" s="673"/>
      <c r="BG38" s="666" t="s">
        <v>335</v>
      </c>
      <c r="BH38" s="667"/>
      <c r="BI38" s="667"/>
      <c r="BJ38" s="667"/>
      <c r="BK38" s="667"/>
      <c r="BL38" s="667"/>
      <c r="BM38" s="667"/>
      <c r="BN38" s="667"/>
      <c r="BO38" s="667"/>
      <c r="BP38" s="667"/>
      <c r="BQ38" s="667"/>
      <c r="BR38" s="667"/>
      <c r="BS38" s="667"/>
      <c r="BT38" s="667"/>
      <c r="BU38" s="668"/>
      <c r="BV38" s="629">
        <v>28040</v>
      </c>
      <c r="BW38" s="630"/>
      <c r="BX38" s="630"/>
      <c r="BY38" s="630"/>
      <c r="BZ38" s="630"/>
      <c r="CA38" s="630"/>
      <c r="CB38" s="674"/>
      <c r="CD38" s="666" t="s">
        <v>336</v>
      </c>
      <c r="CE38" s="667"/>
      <c r="CF38" s="667"/>
      <c r="CG38" s="667"/>
      <c r="CH38" s="667"/>
      <c r="CI38" s="667"/>
      <c r="CJ38" s="667"/>
      <c r="CK38" s="667"/>
      <c r="CL38" s="667"/>
      <c r="CM38" s="667"/>
      <c r="CN38" s="667"/>
      <c r="CO38" s="667"/>
      <c r="CP38" s="667"/>
      <c r="CQ38" s="668"/>
      <c r="CR38" s="629">
        <v>8419630</v>
      </c>
      <c r="CS38" s="630"/>
      <c r="CT38" s="630"/>
      <c r="CU38" s="630"/>
      <c r="CV38" s="630"/>
      <c r="CW38" s="630"/>
      <c r="CX38" s="630"/>
      <c r="CY38" s="631"/>
      <c r="CZ38" s="632">
        <v>9.3000000000000007</v>
      </c>
      <c r="DA38" s="642"/>
      <c r="DB38" s="642"/>
      <c r="DC38" s="643"/>
      <c r="DD38" s="635">
        <v>6815065</v>
      </c>
      <c r="DE38" s="630"/>
      <c r="DF38" s="630"/>
      <c r="DG38" s="630"/>
      <c r="DH38" s="630"/>
      <c r="DI38" s="630"/>
      <c r="DJ38" s="630"/>
      <c r="DK38" s="631"/>
      <c r="DL38" s="635">
        <v>6693436</v>
      </c>
      <c r="DM38" s="630"/>
      <c r="DN38" s="630"/>
      <c r="DO38" s="630"/>
      <c r="DP38" s="630"/>
      <c r="DQ38" s="630"/>
      <c r="DR38" s="630"/>
      <c r="DS38" s="630"/>
      <c r="DT38" s="630"/>
      <c r="DU38" s="630"/>
      <c r="DV38" s="631"/>
      <c r="DW38" s="632">
        <v>13.5</v>
      </c>
      <c r="DX38" s="642"/>
      <c r="DY38" s="642"/>
      <c r="DZ38" s="642"/>
      <c r="EA38" s="642"/>
      <c r="EB38" s="642"/>
      <c r="EC38" s="669"/>
    </row>
    <row r="39" spans="2:133" ht="11.25" customHeight="1" x14ac:dyDescent="0.15">
      <c r="B39" s="626" t="s">
        <v>337</v>
      </c>
      <c r="C39" s="627"/>
      <c r="D39" s="627"/>
      <c r="E39" s="627"/>
      <c r="F39" s="627"/>
      <c r="G39" s="627"/>
      <c r="H39" s="627"/>
      <c r="I39" s="627"/>
      <c r="J39" s="627"/>
      <c r="K39" s="627"/>
      <c r="L39" s="627"/>
      <c r="M39" s="627"/>
      <c r="N39" s="627"/>
      <c r="O39" s="627"/>
      <c r="P39" s="627"/>
      <c r="Q39" s="628"/>
      <c r="R39" s="629">
        <v>2047647</v>
      </c>
      <c r="S39" s="630"/>
      <c r="T39" s="630"/>
      <c r="U39" s="630"/>
      <c r="V39" s="630"/>
      <c r="W39" s="630"/>
      <c r="X39" s="630"/>
      <c r="Y39" s="631"/>
      <c r="Z39" s="656">
        <v>2.2000000000000002</v>
      </c>
      <c r="AA39" s="656"/>
      <c r="AB39" s="656"/>
      <c r="AC39" s="656"/>
      <c r="AD39" s="657">
        <v>87857</v>
      </c>
      <c r="AE39" s="657"/>
      <c r="AF39" s="657"/>
      <c r="AG39" s="657"/>
      <c r="AH39" s="657"/>
      <c r="AI39" s="657"/>
      <c r="AJ39" s="657"/>
      <c r="AK39" s="657"/>
      <c r="AL39" s="632">
        <v>0.2</v>
      </c>
      <c r="AM39" s="633"/>
      <c r="AN39" s="633"/>
      <c r="AO39" s="658"/>
      <c r="AQ39" s="670" t="s">
        <v>338</v>
      </c>
      <c r="AR39" s="671"/>
      <c r="AS39" s="671"/>
      <c r="AT39" s="671"/>
      <c r="AU39" s="671"/>
      <c r="AV39" s="671"/>
      <c r="AW39" s="671"/>
      <c r="AX39" s="671"/>
      <c r="AY39" s="672"/>
      <c r="AZ39" s="629">
        <v>27159</v>
      </c>
      <c r="BA39" s="630"/>
      <c r="BB39" s="630"/>
      <c r="BC39" s="630"/>
      <c r="BD39" s="640"/>
      <c r="BE39" s="640"/>
      <c r="BF39" s="673"/>
      <c r="BG39" s="666" t="s">
        <v>339</v>
      </c>
      <c r="BH39" s="667"/>
      <c r="BI39" s="667"/>
      <c r="BJ39" s="667"/>
      <c r="BK39" s="667"/>
      <c r="BL39" s="667"/>
      <c r="BM39" s="667"/>
      <c r="BN39" s="667"/>
      <c r="BO39" s="667"/>
      <c r="BP39" s="667"/>
      <c r="BQ39" s="667"/>
      <c r="BR39" s="667"/>
      <c r="BS39" s="667"/>
      <c r="BT39" s="667"/>
      <c r="BU39" s="668"/>
      <c r="BV39" s="629">
        <v>42024</v>
      </c>
      <c r="BW39" s="630"/>
      <c r="BX39" s="630"/>
      <c r="BY39" s="630"/>
      <c r="BZ39" s="630"/>
      <c r="CA39" s="630"/>
      <c r="CB39" s="674"/>
      <c r="CD39" s="666" t="s">
        <v>340</v>
      </c>
      <c r="CE39" s="667"/>
      <c r="CF39" s="667"/>
      <c r="CG39" s="667"/>
      <c r="CH39" s="667"/>
      <c r="CI39" s="667"/>
      <c r="CJ39" s="667"/>
      <c r="CK39" s="667"/>
      <c r="CL39" s="667"/>
      <c r="CM39" s="667"/>
      <c r="CN39" s="667"/>
      <c r="CO39" s="667"/>
      <c r="CP39" s="667"/>
      <c r="CQ39" s="668"/>
      <c r="CR39" s="629">
        <v>2672961</v>
      </c>
      <c r="CS39" s="640"/>
      <c r="CT39" s="640"/>
      <c r="CU39" s="640"/>
      <c r="CV39" s="640"/>
      <c r="CW39" s="640"/>
      <c r="CX39" s="640"/>
      <c r="CY39" s="641"/>
      <c r="CZ39" s="632">
        <v>2.9</v>
      </c>
      <c r="DA39" s="642"/>
      <c r="DB39" s="642"/>
      <c r="DC39" s="643"/>
      <c r="DD39" s="635">
        <v>2665346</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69"/>
    </row>
    <row r="40" spans="2:133" ht="11.25" customHeight="1" x14ac:dyDescent="0.15">
      <c r="B40" s="626" t="s">
        <v>341</v>
      </c>
      <c r="C40" s="627"/>
      <c r="D40" s="627"/>
      <c r="E40" s="627"/>
      <c r="F40" s="627"/>
      <c r="G40" s="627"/>
      <c r="H40" s="627"/>
      <c r="I40" s="627"/>
      <c r="J40" s="627"/>
      <c r="K40" s="627"/>
      <c r="L40" s="627"/>
      <c r="M40" s="627"/>
      <c r="N40" s="627"/>
      <c r="O40" s="627"/>
      <c r="P40" s="627"/>
      <c r="Q40" s="628"/>
      <c r="R40" s="629">
        <v>6219455</v>
      </c>
      <c r="S40" s="630"/>
      <c r="T40" s="630"/>
      <c r="U40" s="630"/>
      <c r="V40" s="630"/>
      <c r="W40" s="630"/>
      <c r="X40" s="630"/>
      <c r="Y40" s="631"/>
      <c r="Z40" s="656">
        <v>6.6</v>
      </c>
      <c r="AA40" s="656"/>
      <c r="AB40" s="656"/>
      <c r="AC40" s="656"/>
      <c r="AD40" s="657" t="s">
        <v>129</v>
      </c>
      <c r="AE40" s="657"/>
      <c r="AF40" s="657"/>
      <c r="AG40" s="657"/>
      <c r="AH40" s="657"/>
      <c r="AI40" s="657"/>
      <c r="AJ40" s="657"/>
      <c r="AK40" s="657"/>
      <c r="AL40" s="632" t="s">
        <v>129</v>
      </c>
      <c r="AM40" s="633"/>
      <c r="AN40" s="633"/>
      <c r="AO40" s="658"/>
      <c r="AQ40" s="670" t="s">
        <v>342</v>
      </c>
      <c r="AR40" s="671"/>
      <c r="AS40" s="671"/>
      <c r="AT40" s="671"/>
      <c r="AU40" s="671"/>
      <c r="AV40" s="671"/>
      <c r="AW40" s="671"/>
      <c r="AX40" s="671"/>
      <c r="AY40" s="672"/>
      <c r="AZ40" s="629" t="s">
        <v>129</v>
      </c>
      <c r="BA40" s="630"/>
      <c r="BB40" s="630"/>
      <c r="BC40" s="630"/>
      <c r="BD40" s="640"/>
      <c r="BE40" s="640"/>
      <c r="BF40" s="673"/>
      <c r="BG40" s="675" t="s">
        <v>343</v>
      </c>
      <c r="BH40" s="676"/>
      <c r="BI40" s="676"/>
      <c r="BJ40" s="676"/>
      <c r="BK40" s="676"/>
      <c r="BL40" s="364"/>
      <c r="BM40" s="667" t="s">
        <v>344</v>
      </c>
      <c r="BN40" s="667"/>
      <c r="BO40" s="667"/>
      <c r="BP40" s="667"/>
      <c r="BQ40" s="667"/>
      <c r="BR40" s="667"/>
      <c r="BS40" s="667"/>
      <c r="BT40" s="667"/>
      <c r="BU40" s="668"/>
      <c r="BV40" s="629">
        <v>112</v>
      </c>
      <c r="BW40" s="630"/>
      <c r="BX40" s="630"/>
      <c r="BY40" s="630"/>
      <c r="BZ40" s="630"/>
      <c r="CA40" s="630"/>
      <c r="CB40" s="674"/>
      <c r="CD40" s="666" t="s">
        <v>345</v>
      </c>
      <c r="CE40" s="667"/>
      <c r="CF40" s="667"/>
      <c r="CG40" s="667"/>
      <c r="CH40" s="667"/>
      <c r="CI40" s="667"/>
      <c r="CJ40" s="667"/>
      <c r="CK40" s="667"/>
      <c r="CL40" s="667"/>
      <c r="CM40" s="667"/>
      <c r="CN40" s="667"/>
      <c r="CO40" s="667"/>
      <c r="CP40" s="667"/>
      <c r="CQ40" s="668"/>
      <c r="CR40" s="629">
        <v>364256</v>
      </c>
      <c r="CS40" s="630"/>
      <c r="CT40" s="630"/>
      <c r="CU40" s="630"/>
      <c r="CV40" s="630"/>
      <c r="CW40" s="630"/>
      <c r="CX40" s="630"/>
      <c r="CY40" s="631"/>
      <c r="CZ40" s="632">
        <v>0.4</v>
      </c>
      <c r="DA40" s="642"/>
      <c r="DB40" s="642"/>
      <c r="DC40" s="643"/>
      <c r="DD40" s="635">
        <v>301440</v>
      </c>
      <c r="DE40" s="630"/>
      <c r="DF40" s="630"/>
      <c r="DG40" s="630"/>
      <c r="DH40" s="630"/>
      <c r="DI40" s="630"/>
      <c r="DJ40" s="630"/>
      <c r="DK40" s="631"/>
      <c r="DL40" s="635" t="s">
        <v>129</v>
      </c>
      <c r="DM40" s="630"/>
      <c r="DN40" s="630"/>
      <c r="DO40" s="630"/>
      <c r="DP40" s="630"/>
      <c r="DQ40" s="630"/>
      <c r="DR40" s="630"/>
      <c r="DS40" s="630"/>
      <c r="DT40" s="630"/>
      <c r="DU40" s="630"/>
      <c r="DV40" s="631"/>
      <c r="DW40" s="632" t="s">
        <v>129</v>
      </c>
      <c r="DX40" s="642"/>
      <c r="DY40" s="642"/>
      <c r="DZ40" s="642"/>
      <c r="EA40" s="642"/>
      <c r="EB40" s="642"/>
      <c r="EC40" s="669"/>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70" t="s">
        <v>347</v>
      </c>
      <c r="AR41" s="671"/>
      <c r="AS41" s="671"/>
      <c r="AT41" s="671"/>
      <c r="AU41" s="671"/>
      <c r="AV41" s="671"/>
      <c r="AW41" s="671"/>
      <c r="AX41" s="671"/>
      <c r="AY41" s="672"/>
      <c r="AZ41" s="629">
        <v>1742876</v>
      </c>
      <c r="BA41" s="630"/>
      <c r="BB41" s="630"/>
      <c r="BC41" s="630"/>
      <c r="BD41" s="640"/>
      <c r="BE41" s="640"/>
      <c r="BF41" s="673"/>
      <c r="BG41" s="675"/>
      <c r="BH41" s="676"/>
      <c r="BI41" s="676"/>
      <c r="BJ41" s="676"/>
      <c r="BK41" s="676"/>
      <c r="BL41" s="364"/>
      <c r="BM41" s="667" t="s">
        <v>348</v>
      </c>
      <c r="BN41" s="667"/>
      <c r="BO41" s="667"/>
      <c r="BP41" s="667"/>
      <c r="BQ41" s="667"/>
      <c r="BR41" s="667"/>
      <c r="BS41" s="667"/>
      <c r="BT41" s="667"/>
      <c r="BU41" s="668"/>
      <c r="BV41" s="629">
        <v>1</v>
      </c>
      <c r="BW41" s="630"/>
      <c r="BX41" s="630"/>
      <c r="BY41" s="630"/>
      <c r="BZ41" s="630"/>
      <c r="CA41" s="630"/>
      <c r="CB41" s="674"/>
      <c r="CD41" s="666" t="s">
        <v>349</v>
      </c>
      <c r="CE41" s="667"/>
      <c r="CF41" s="667"/>
      <c r="CG41" s="667"/>
      <c r="CH41" s="667"/>
      <c r="CI41" s="667"/>
      <c r="CJ41" s="667"/>
      <c r="CK41" s="667"/>
      <c r="CL41" s="667"/>
      <c r="CM41" s="667"/>
      <c r="CN41" s="667"/>
      <c r="CO41" s="667"/>
      <c r="CP41" s="667"/>
      <c r="CQ41" s="668"/>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63" t="s">
        <v>351</v>
      </c>
      <c r="AR42" s="664"/>
      <c r="AS42" s="664"/>
      <c r="AT42" s="664"/>
      <c r="AU42" s="664"/>
      <c r="AV42" s="664"/>
      <c r="AW42" s="664"/>
      <c r="AX42" s="664"/>
      <c r="AY42" s="665"/>
      <c r="AZ42" s="609">
        <v>6676754</v>
      </c>
      <c r="BA42" s="644"/>
      <c r="BB42" s="644"/>
      <c r="BC42" s="644"/>
      <c r="BD42" s="610"/>
      <c r="BE42" s="610"/>
      <c r="BF42" s="659"/>
      <c r="BG42" s="677"/>
      <c r="BH42" s="678"/>
      <c r="BI42" s="678"/>
      <c r="BJ42" s="678"/>
      <c r="BK42" s="678"/>
      <c r="BL42" s="365"/>
      <c r="BM42" s="660" t="s">
        <v>352</v>
      </c>
      <c r="BN42" s="660"/>
      <c r="BO42" s="660"/>
      <c r="BP42" s="660"/>
      <c r="BQ42" s="660"/>
      <c r="BR42" s="660"/>
      <c r="BS42" s="660"/>
      <c r="BT42" s="660"/>
      <c r="BU42" s="661"/>
      <c r="BV42" s="609">
        <v>363</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8010301</v>
      </c>
      <c r="CS42" s="640"/>
      <c r="CT42" s="640"/>
      <c r="CU42" s="640"/>
      <c r="CV42" s="640"/>
      <c r="CW42" s="640"/>
      <c r="CX42" s="640"/>
      <c r="CY42" s="641"/>
      <c r="CZ42" s="632">
        <v>8.8000000000000007</v>
      </c>
      <c r="DA42" s="642"/>
      <c r="DB42" s="642"/>
      <c r="DC42" s="643"/>
      <c r="DD42" s="635">
        <v>2507445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3390055</v>
      </c>
      <c r="S43" s="630"/>
      <c r="T43" s="630"/>
      <c r="U43" s="630"/>
      <c r="V43" s="630"/>
      <c r="W43" s="630"/>
      <c r="X43" s="630"/>
      <c r="Y43" s="631"/>
      <c r="Z43" s="656">
        <v>3.6</v>
      </c>
      <c r="AA43" s="656"/>
      <c r="AB43" s="656"/>
      <c r="AC43" s="656"/>
      <c r="AD43" s="657" t="s">
        <v>129</v>
      </c>
      <c r="AE43" s="657"/>
      <c r="AF43" s="657"/>
      <c r="AG43" s="657"/>
      <c r="AH43" s="657"/>
      <c r="AI43" s="657"/>
      <c r="AJ43" s="657"/>
      <c r="AK43" s="657"/>
      <c r="AL43" s="632" t="s">
        <v>129</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211013</v>
      </c>
      <c r="CS43" s="640"/>
      <c r="CT43" s="640"/>
      <c r="CU43" s="640"/>
      <c r="CV43" s="640"/>
      <c r="CW43" s="640"/>
      <c r="CX43" s="640"/>
      <c r="CY43" s="641"/>
      <c r="CZ43" s="632">
        <v>0.2</v>
      </c>
      <c r="DA43" s="642"/>
      <c r="DB43" s="642"/>
      <c r="DC43" s="643"/>
      <c r="DD43" s="635">
        <v>211013</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93911813</v>
      </c>
      <c r="S44" s="644"/>
      <c r="T44" s="644"/>
      <c r="U44" s="644"/>
      <c r="V44" s="644"/>
      <c r="W44" s="644"/>
      <c r="X44" s="644"/>
      <c r="Y44" s="645"/>
      <c r="Z44" s="646">
        <v>100</v>
      </c>
      <c r="AA44" s="646"/>
      <c r="AB44" s="646"/>
      <c r="AC44" s="646"/>
      <c r="AD44" s="647">
        <v>46282213</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8010301</v>
      </c>
      <c r="CS44" s="630"/>
      <c r="CT44" s="630"/>
      <c r="CU44" s="630"/>
      <c r="CV44" s="630"/>
      <c r="CW44" s="630"/>
      <c r="CX44" s="630"/>
      <c r="CY44" s="631"/>
      <c r="CZ44" s="632">
        <v>8.8000000000000007</v>
      </c>
      <c r="DA44" s="633"/>
      <c r="DB44" s="633"/>
      <c r="DC44" s="634"/>
      <c r="DD44" s="635">
        <v>2507445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3642778</v>
      </c>
      <c r="CS45" s="640"/>
      <c r="CT45" s="640"/>
      <c r="CU45" s="640"/>
      <c r="CV45" s="640"/>
      <c r="CW45" s="640"/>
      <c r="CX45" s="640"/>
      <c r="CY45" s="641"/>
      <c r="CZ45" s="632">
        <v>4</v>
      </c>
      <c r="DA45" s="642"/>
      <c r="DB45" s="642"/>
      <c r="DC45" s="643"/>
      <c r="DD45" s="635">
        <v>323897</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4131428</v>
      </c>
      <c r="CS46" s="630"/>
      <c r="CT46" s="630"/>
      <c r="CU46" s="630"/>
      <c r="CV46" s="630"/>
      <c r="CW46" s="630"/>
      <c r="CX46" s="630"/>
      <c r="CY46" s="631"/>
      <c r="CZ46" s="632">
        <v>4.5</v>
      </c>
      <c r="DA46" s="633"/>
      <c r="DB46" s="633"/>
      <c r="DC46" s="634"/>
      <c r="DD46" s="635">
        <v>1963653</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t="s">
        <v>129</v>
      </c>
      <c r="CS47" s="640"/>
      <c r="CT47" s="640"/>
      <c r="CU47" s="640"/>
      <c r="CV47" s="640"/>
      <c r="CW47" s="640"/>
      <c r="CX47" s="640"/>
      <c r="CY47" s="641"/>
      <c r="CZ47" s="632" t="s">
        <v>129</v>
      </c>
      <c r="DA47" s="642"/>
      <c r="DB47" s="642"/>
      <c r="DC47" s="643"/>
      <c r="DD47" s="635" t="s">
        <v>129</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129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91020766</v>
      </c>
      <c r="CS49" s="610"/>
      <c r="CT49" s="610"/>
      <c r="CU49" s="610"/>
      <c r="CV49" s="610"/>
      <c r="CW49" s="610"/>
      <c r="CX49" s="610"/>
      <c r="CY49" s="611"/>
      <c r="CZ49" s="612">
        <v>100</v>
      </c>
      <c r="DA49" s="613"/>
      <c r="DB49" s="613"/>
      <c r="DC49" s="614"/>
      <c r="DD49" s="615">
        <v>55204992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366</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367</v>
      </c>
      <c r="DK2" s="1121"/>
      <c r="DL2" s="1121"/>
      <c r="DM2" s="1121"/>
      <c r="DN2" s="1121"/>
      <c r="DO2" s="1122"/>
      <c r="DP2" s="224"/>
      <c r="DQ2" s="1120" t="s">
        <v>368</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369</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370</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371</v>
      </c>
      <c r="B5" s="1025"/>
      <c r="C5" s="1025"/>
      <c r="D5" s="1025"/>
      <c r="E5" s="1025"/>
      <c r="F5" s="1025"/>
      <c r="G5" s="1025"/>
      <c r="H5" s="1025"/>
      <c r="I5" s="1025"/>
      <c r="J5" s="1025"/>
      <c r="K5" s="1025"/>
      <c r="L5" s="1025"/>
      <c r="M5" s="1025"/>
      <c r="N5" s="1025"/>
      <c r="O5" s="1025"/>
      <c r="P5" s="1026"/>
      <c r="Q5" s="1030" t="s">
        <v>372</v>
      </c>
      <c r="R5" s="1031"/>
      <c r="S5" s="1031"/>
      <c r="T5" s="1031"/>
      <c r="U5" s="1032"/>
      <c r="V5" s="1030" t="s">
        <v>373</v>
      </c>
      <c r="W5" s="1031"/>
      <c r="X5" s="1031"/>
      <c r="Y5" s="1031"/>
      <c r="Z5" s="1032"/>
      <c r="AA5" s="1030" t="s">
        <v>374</v>
      </c>
      <c r="AB5" s="1031"/>
      <c r="AC5" s="1031"/>
      <c r="AD5" s="1031"/>
      <c r="AE5" s="1031"/>
      <c r="AF5" s="1123" t="s">
        <v>375</v>
      </c>
      <c r="AG5" s="1031"/>
      <c r="AH5" s="1031"/>
      <c r="AI5" s="1031"/>
      <c r="AJ5" s="1044"/>
      <c r="AK5" s="1031" t="s">
        <v>376</v>
      </c>
      <c r="AL5" s="1031"/>
      <c r="AM5" s="1031"/>
      <c r="AN5" s="1031"/>
      <c r="AO5" s="1032"/>
      <c r="AP5" s="1030" t="s">
        <v>377</v>
      </c>
      <c r="AQ5" s="1031"/>
      <c r="AR5" s="1031"/>
      <c r="AS5" s="1031"/>
      <c r="AT5" s="1032"/>
      <c r="AU5" s="1030" t="s">
        <v>378</v>
      </c>
      <c r="AV5" s="1031"/>
      <c r="AW5" s="1031"/>
      <c r="AX5" s="1031"/>
      <c r="AY5" s="1044"/>
      <c r="AZ5" s="228"/>
      <c r="BA5" s="228"/>
      <c r="BB5" s="228"/>
      <c r="BC5" s="228"/>
      <c r="BD5" s="228"/>
      <c r="BE5" s="229"/>
      <c r="BF5" s="229"/>
      <c r="BG5" s="229"/>
      <c r="BH5" s="229"/>
      <c r="BI5" s="229"/>
      <c r="BJ5" s="229"/>
      <c r="BK5" s="229"/>
      <c r="BL5" s="229"/>
      <c r="BM5" s="229"/>
      <c r="BN5" s="229"/>
      <c r="BO5" s="229"/>
      <c r="BP5" s="229"/>
      <c r="BQ5" s="1024" t="s">
        <v>379</v>
      </c>
      <c r="BR5" s="1025"/>
      <c r="BS5" s="1025"/>
      <c r="BT5" s="1025"/>
      <c r="BU5" s="1025"/>
      <c r="BV5" s="1025"/>
      <c r="BW5" s="1025"/>
      <c r="BX5" s="1025"/>
      <c r="BY5" s="1025"/>
      <c r="BZ5" s="1025"/>
      <c r="CA5" s="1025"/>
      <c r="CB5" s="1025"/>
      <c r="CC5" s="1025"/>
      <c r="CD5" s="1025"/>
      <c r="CE5" s="1025"/>
      <c r="CF5" s="1025"/>
      <c r="CG5" s="1026"/>
      <c r="CH5" s="1030" t="s">
        <v>380</v>
      </c>
      <c r="CI5" s="1031"/>
      <c r="CJ5" s="1031"/>
      <c r="CK5" s="1031"/>
      <c r="CL5" s="1032"/>
      <c r="CM5" s="1030" t="s">
        <v>381</v>
      </c>
      <c r="CN5" s="1031"/>
      <c r="CO5" s="1031"/>
      <c r="CP5" s="1031"/>
      <c r="CQ5" s="1032"/>
      <c r="CR5" s="1030" t="s">
        <v>382</v>
      </c>
      <c r="CS5" s="1031"/>
      <c r="CT5" s="1031"/>
      <c r="CU5" s="1031"/>
      <c r="CV5" s="1032"/>
      <c r="CW5" s="1030" t="s">
        <v>383</v>
      </c>
      <c r="CX5" s="1031"/>
      <c r="CY5" s="1031"/>
      <c r="CZ5" s="1031"/>
      <c r="DA5" s="1032"/>
      <c r="DB5" s="1030" t="s">
        <v>384</v>
      </c>
      <c r="DC5" s="1031"/>
      <c r="DD5" s="1031"/>
      <c r="DE5" s="1031"/>
      <c r="DF5" s="1032"/>
      <c r="DG5" s="1113" t="s">
        <v>385</v>
      </c>
      <c r="DH5" s="1114"/>
      <c r="DI5" s="1114"/>
      <c r="DJ5" s="1114"/>
      <c r="DK5" s="1115"/>
      <c r="DL5" s="1113" t="s">
        <v>386</v>
      </c>
      <c r="DM5" s="1114"/>
      <c r="DN5" s="1114"/>
      <c r="DO5" s="1114"/>
      <c r="DP5" s="1115"/>
      <c r="DQ5" s="1030" t="s">
        <v>387</v>
      </c>
      <c r="DR5" s="1031"/>
      <c r="DS5" s="1031"/>
      <c r="DT5" s="1031"/>
      <c r="DU5" s="1032"/>
      <c r="DV5" s="1030" t="s">
        <v>378</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388</v>
      </c>
      <c r="C7" s="1077"/>
      <c r="D7" s="1077"/>
      <c r="E7" s="1077"/>
      <c r="F7" s="1077"/>
      <c r="G7" s="1077"/>
      <c r="H7" s="1077"/>
      <c r="I7" s="1077"/>
      <c r="J7" s="1077"/>
      <c r="K7" s="1077"/>
      <c r="L7" s="1077"/>
      <c r="M7" s="1077"/>
      <c r="N7" s="1077"/>
      <c r="O7" s="1077"/>
      <c r="P7" s="1078"/>
      <c r="Q7" s="1131">
        <v>93979</v>
      </c>
      <c r="R7" s="1132"/>
      <c r="S7" s="1132"/>
      <c r="T7" s="1132"/>
      <c r="U7" s="1132"/>
      <c r="V7" s="1132">
        <v>91088</v>
      </c>
      <c r="W7" s="1132"/>
      <c r="X7" s="1132"/>
      <c r="Y7" s="1132"/>
      <c r="Z7" s="1132"/>
      <c r="AA7" s="1132">
        <v>2891</v>
      </c>
      <c r="AB7" s="1132"/>
      <c r="AC7" s="1132"/>
      <c r="AD7" s="1132"/>
      <c r="AE7" s="1133"/>
      <c r="AF7" s="1134">
        <v>2385</v>
      </c>
      <c r="AG7" s="1135"/>
      <c r="AH7" s="1135"/>
      <c r="AI7" s="1135"/>
      <c r="AJ7" s="1136"/>
      <c r="AK7" s="1137">
        <v>555</v>
      </c>
      <c r="AL7" s="1138"/>
      <c r="AM7" s="1138"/>
      <c r="AN7" s="1138"/>
      <c r="AO7" s="1138"/>
      <c r="AP7" s="1138">
        <v>70616</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593</v>
      </c>
      <c r="BT7" s="1129"/>
      <c r="BU7" s="1129"/>
      <c r="BV7" s="1129"/>
      <c r="BW7" s="1129"/>
      <c r="BX7" s="1129"/>
      <c r="BY7" s="1129"/>
      <c r="BZ7" s="1129"/>
      <c r="CA7" s="1129"/>
      <c r="CB7" s="1129"/>
      <c r="CC7" s="1129"/>
      <c r="CD7" s="1129"/>
      <c r="CE7" s="1129"/>
      <c r="CF7" s="1129"/>
      <c r="CG7" s="1141"/>
      <c r="CH7" s="1125">
        <v>-26</v>
      </c>
      <c r="CI7" s="1126"/>
      <c r="CJ7" s="1126"/>
      <c r="CK7" s="1126"/>
      <c r="CL7" s="1127"/>
      <c r="CM7" s="1125">
        <v>262</v>
      </c>
      <c r="CN7" s="1126"/>
      <c r="CO7" s="1126"/>
      <c r="CP7" s="1126"/>
      <c r="CQ7" s="1127"/>
      <c r="CR7" s="1125">
        <v>302</v>
      </c>
      <c r="CS7" s="1126"/>
      <c r="CT7" s="1126"/>
      <c r="CU7" s="1126"/>
      <c r="CV7" s="1127"/>
      <c r="CW7" s="1125" t="s">
        <v>580</v>
      </c>
      <c r="CX7" s="1126"/>
      <c r="CY7" s="1126"/>
      <c r="CZ7" s="1126"/>
      <c r="DA7" s="1127"/>
      <c r="DB7" s="1125" t="s">
        <v>580</v>
      </c>
      <c r="DC7" s="1126"/>
      <c r="DD7" s="1126"/>
      <c r="DE7" s="1126"/>
      <c r="DF7" s="1127"/>
      <c r="DG7" s="1125" t="s">
        <v>580</v>
      </c>
      <c r="DH7" s="1126"/>
      <c r="DI7" s="1126"/>
      <c r="DJ7" s="1126"/>
      <c r="DK7" s="1127"/>
      <c r="DL7" s="1125" t="s">
        <v>580</v>
      </c>
      <c r="DM7" s="1126"/>
      <c r="DN7" s="1126"/>
      <c r="DO7" s="1126"/>
      <c r="DP7" s="1127"/>
      <c r="DQ7" s="1125" t="s">
        <v>580</v>
      </c>
      <c r="DR7" s="1126"/>
      <c r="DS7" s="1126"/>
      <c r="DT7" s="1126"/>
      <c r="DU7" s="1127"/>
      <c r="DV7" s="1128"/>
      <c r="DW7" s="1129"/>
      <c r="DX7" s="1129"/>
      <c r="DY7" s="1129"/>
      <c r="DZ7" s="1130"/>
      <c r="EA7" s="230"/>
    </row>
    <row r="8" spans="1:131" s="231" customFormat="1" ht="26.25" customHeight="1" x14ac:dyDescent="0.15">
      <c r="A8" s="234">
        <v>2</v>
      </c>
      <c r="B8" s="1059" t="s">
        <v>592</v>
      </c>
      <c r="C8" s="1060"/>
      <c r="D8" s="1060"/>
      <c r="E8" s="1060"/>
      <c r="F8" s="1060"/>
      <c r="G8" s="1060"/>
      <c r="H8" s="1060"/>
      <c r="I8" s="1060"/>
      <c r="J8" s="1060"/>
      <c r="K8" s="1060"/>
      <c r="L8" s="1060"/>
      <c r="M8" s="1060"/>
      <c r="N8" s="1060"/>
      <c r="O8" s="1060"/>
      <c r="P8" s="1061"/>
      <c r="Q8" s="1067">
        <v>180</v>
      </c>
      <c r="R8" s="1068"/>
      <c r="S8" s="1068"/>
      <c r="T8" s="1068"/>
      <c r="U8" s="1068"/>
      <c r="V8" s="1068">
        <v>180</v>
      </c>
      <c r="W8" s="1068"/>
      <c r="X8" s="1068"/>
      <c r="Y8" s="1068"/>
      <c r="Z8" s="1068"/>
      <c r="AA8" s="1068">
        <v>0</v>
      </c>
      <c r="AB8" s="1068"/>
      <c r="AC8" s="1068"/>
      <c r="AD8" s="1068"/>
      <c r="AE8" s="1069"/>
      <c r="AF8" s="1064" t="s">
        <v>233</v>
      </c>
      <c r="AG8" s="1065"/>
      <c r="AH8" s="1065"/>
      <c r="AI8" s="1065"/>
      <c r="AJ8" s="1066"/>
      <c r="AK8" s="1109">
        <v>28</v>
      </c>
      <c r="AL8" s="1110"/>
      <c r="AM8" s="1110"/>
      <c r="AN8" s="1110"/>
      <c r="AO8" s="1110"/>
      <c r="AP8" s="1110">
        <v>1748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594</v>
      </c>
      <c r="BT8" s="1022"/>
      <c r="BU8" s="1022"/>
      <c r="BV8" s="1022"/>
      <c r="BW8" s="1022"/>
      <c r="BX8" s="1022"/>
      <c r="BY8" s="1022"/>
      <c r="BZ8" s="1022"/>
      <c r="CA8" s="1022"/>
      <c r="CB8" s="1022"/>
      <c r="CC8" s="1022"/>
      <c r="CD8" s="1022"/>
      <c r="CE8" s="1022"/>
      <c r="CF8" s="1022"/>
      <c r="CG8" s="1043"/>
      <c r="CH8" s="1018">
        <v>141</v>
      </c>
      <c r="CI8" s="1019"/>
      <c r="CJ8" s="1019"/>
      <c r="CK8" s="1019"/>
      <c r="CL8" s="1020"/>
      <c r="CM8" s="1018">
        <v>3243</v>
      </c>
      <c r="CN8" s="1019"/>
      <c r="CO8" s="1019"/>
      <c r="CP8" s="1019"/>
      <c r="CQ8" s="1020"/>
      <c r="CR8" s="1018">
        <v>915</v>
      </c>
      <c r="CS8" s="1019"/>
      <c r="CT8" s="1019"/>
      <c r="CU8" s="1019"/>
      <c r="CV8" s="1020"/>
      <c r="CW8" s="1018" t="s">
        <v>580</v>
      </c>
      <c r="CX8" s="1019"/>
      <c r="CY8" s="1019"/>
      <c r="CZ8" s="1019"/>
      <c r="DA8" s="1020"/>
      <c r="DB8" s="1018" t="s">
        <v>580</v>
      </c>
      <c r="DC8" s="1019"/>
      <c r="DD8" s="1019"/>
      <c r="DE8" s="1019"/>
      <c r="DF8" s="1020"/>
      <c r="DG8" s="1018" t="s">
        <v>580</v>
      </c>
      <c r="DH8" s="1019"/>
      <c r="DI8" s="1019"/>
      <c r="DJ8" s="1019"/>
      <c r="DK8" s="1020"/>
      <c r="DL8" s="1018" t="s">
        <v>580</v>
      </c>
      <c r="DM8" s="1019"/>
      <c r="DN8" s="1019"/>
      <c r="DO8" s="1019"/>
      <c r="DP8" s="1020"/>
      <c r="DQ8" s="1018" t="s">
        <v>580</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595</v>
      </c>
      <c r="BT9" s="1022"/>
      <c r="BU9" s="1022"/>
      <c r="BV9" s="1022"/>
      <c r="BW9" s="1022"/>
      <c r="BX9" s="1022"/>
      <c r="BY9" s="1022"/>
      <c r="BZ9" s="1022"/>
      <c r="CA9" s="1022"/>
      <c r="CB9" s="1022"/>
      <c r="CC9" s="1022"/>
      <c r="CD9" s="1022"/>
      <c r="CE9" s="1022"/>
      <c r="CF9" s="1022"/>
      <c r="CG9" s="1043"/>
      <c r="CH9" s="1018">
        <v>11</v>
      </c>
      <c r="CI9" s="1019"/>
      <c r="CJ9" s="1019"/>
      <c r="CK9" s="1019"/>
      <c r="CL9" s="1020"/>
      <c r="CM9" s="1018">
        <v>498</v>
      </c>
      <c r="CN9" s="1019"/>
      <c r="CO9" s="1019"/>
      <c r="CP9" s="1019"/>
      <c r="CQ9" s="1020"/>
      <c r="CR9" s="1018">
        <v>401</v>
      </c>
      <c r="CS9" s="1019"/>
      <c r="CT9" s="1019"/>
      <c r="CU9" s="1019"/>
      <c r="CV9" s="1020"/>
      <c r="CW9" s="1018" t="s">
        <v>580</v>
      </c>
      <c r="CX9" s="1019"/>
      <c r="CY9" s="1019"/>
      <c r="CZ9" s="1019"/>
      <c r="DA9" s="1020"/>
      <c r="DB9" s="1018" t="s">
        <v>580</v>
      </c>
      <c r="DC9" s="1019"/>
      <c r="DD9" s="1019"/>
      <c r="DE9" s="1019"/>
      <c r="DF9" s="1020"/>
      <c r="DG9" s="1018" t="s">
        <v>580</v>
      </c>
      <c r="DH9" s="1019"/>
      <c r="DI9" s="1019"/>
      <c r="DJ9" s="1019"/>
      <c r="DK9" s="1020"/>
      <c r="DL9" s="1018" t="s">
        <v>580</v>
      </c>
      <c r="DM9" s="1019"/>
      <c r="DN9" s="1019"/>
      <c r="DO9" s="1019"/>
      <c r="DP9" s="1020"/>
      <c r="DQ9" s="1018" t="s">
        <v>580</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596</v>
      </c>
      <c r="BT10" s="1022"/>
      <c r="BU10" s="1022"/>
      <c r="BV10" s="1022"/>
      <c r="BW10" s="1022"/>
      <c r="BX10" s="1022"/>
      <c r="BY10" s="1022"/>
      <c r="BZ10" s="1022"/>
      <c r="CA10" s="1022"/>
      <c r="CB10" s="1022"/>
      <c r="CC10" s="1022"/>
      <c r="CD10" s="1022"/>
      <c r="CE10" s="1022"/>
      <c r="CF10" s="1022"/>
      <c r="CG10" s="1043"/>
      <c r="CH10" s="1018">
        <v>-11</v>
      </c>
      <c r="CI10" s="1019"/>
      <c r="CJ10" s="1019"/>
      <c r="CK10" s="1019"/>
      <c r="CL10" s="1020"/>
      <c r="CM10" s="1018">
        <v>405</v>
      </c>
      <c r="CN10" s="1019"/>
      <c r="CO10" s="1019"/>
      <c r="CP10" s="1019"/>
      <c r="CQ10" s="1020"/>
      <c r="CR10" s="1018">
        <v>300</v>
      </c>
      <c r="CS10" s="1019"/>
      <c r="CT10" s="1019"/>
      <c r="CU10" s="1019"/>
      <c r="CV10" s="1020"/>
      <c r="CW10" s="1018" t="s">
        <v>580</v>
      </c>
      <c r="CX10" s="1019"/>
      <c r="CY10" s="1019"/>
      <c r="CZ10" s="1019"/>
      <c r="DA10" s="1020"/>
      <c r="DB10" s="1018" t="s">
        <v>580</v>
      </c>
      <c r="DC10" s="1019"/>
      <c r="DD10" s="1019"/>
      <c r="DE10" s="1019"/>
      <c r="DF10" s="1020"/>
      <c r="DG10" s="1018" t="s">
        <v>580</v>
      </c>
      <c r="DH10" s="1019"/>
      <c r="DI10" s="1019"/>
      <c r="DJ10" s="1019"/>
      <c r="DK10" s="1020"/>
      <c r="DL10" s="1018" t="s">
        <v>580</v>
      </c>
      <c r="DM10" s="1019"/>
      <c r="DN10" s="1019"/>
      <c r="DO10" s="1019"/>
      <c r="DP10" s="1020"/>
      <c r="DQ10" s="1018" t="s">
        <v>580</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t="s">
        <v>597</v>
      </c>
      <c r="BT11" s="1022"/>
      <c r="BU11" s="1022"/>
      <c r="BV11" s="1022"/>
      <c r="BW11" s="1022"/>
      <c r="BX11" s="1022"/>
      <c r="BY11" s="1022"/>
      <c r="BZ11" s="1022"/>
      <c r="CA11" s="1022"/>
      <c r="CB11" s="1022"/>
      <c r="CC11" s="1022"/>
      <c r="CD11" s="1022"/>
      <c r="CE11" s="1022"/>
      <c r="CF11" s="1022"/>
      <c r="CG11" s="1043"/>
      <c r="CH11" s="1018">
        <v>5</v>
      </c>
      <c r="CI11" s="1019"/>
      <c r="CJ11" s="1019"/>
      <c r="CK11" s="1019"/>
      <c r="CL11" s="1020"/>
      <c r="CM11" s="1018">
        <v>84</v>
      </c>
      <c r="CN11" s="1019"/>
      <c r="CO11" s="1019"/>
      <c r="CP11" s="1019"/>
      <c r="CQ11" s="1020"/>
      <c r="CR11" s="1018">
        <v>30</v>
      </c>
      <c r="CS11" s="1019"/>
      <c r="CT11" s="1019"/>
      <c r="CU11" s="1019"/>
      <c r="CV11" s="1020"/>
      <c r="CW11" s="1018" t="s">
        <v>580</v>
      </c>
      <c r="CX11" s="1019"/>
      <c r="CY11" s="1019"/>
      <c r="CZ11" s="1019"/>
      <c r="DA11" s="1020"/>
      <c r="DB11" s="1018" t="s">
        <v>580</v>
      </c>
      <c r="DC11" s="1019"/>
      <c r="DD11" s="1019"/>
      <c r="DE11" s="1019"/>
      <c r="DF11" s="1020"/>
      <c r="DG11" s="1018" t="s">
        <v>580</v>
      </c>
      <c r="DH11" s="1019"/>
      <c r="DI11" s="1019"/>
      <c r="DJ11" s="1019"/>
      <c r="DK11" s="1020"/>
      <c r="DL11" s="1018" t="s">
        <v>580</v>
      </c>
      <c r="DM11" s="1019"/>
      <c r="DN11" s="1019"/>
      <c r="DO11" s="1019"/>
      <c r="DP11" s="1020"/>
      <c r="DQ11" s="1018" t="s">
        <v>580</v>
      </c>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t="s">
        <v>598</v>
      </c>
      <c r="BT12" s="1022"/>
      <c r="BU12" s="1022"/>
      <c r="BV12" s="1022"/>
      <c r="BW12" s="1022"/>
      <c r="BX12" s="1022"/>
      <c r="BY12" s="1022"/>
      <c r="BZ12" s="1022"/>
      <c r="CA12" s="1022"/>
      <c r="CB12" s="1022"/>
      <c r="CC12" s="1022"/>
      <c r="CD12" s="1022"/>
      <c r="CE12" s="1022"/>
      <c r="CF12" s="1022"/>
      <c r="CG12" s="1043"/>
      <c r="CH12" s="1018">
        <v>4</v>
      </c>
      <c r="CI12" s="1019"/>
      <c r="CJ12" s="1019"/>
      <c r="CK12" s="1019"/>
      <c r="CL12" s="1020"/>
      <c r="CM12" s="1018">
        <v>99</v>
      </c>
      <c r="CN12" s="1019"/>
      <c r="CO12" s="1019"/>
      <c r="CP12" s="1019"/>
      <c r="CQ12" s="1020"/>
      <c r="CR12" s="1018">
        <v>26</v>
      </c>
      <c r="CS12" s="1019"/>
      <c r="CT12" s="1019"/>
      <c r="CU12" s="1019"/>
      <c r="CV12" s="1020"/>
      <c r="CW12" s="1018" t="s">
        <v>580</v>
      </c>
      <c r="CX12" s="1019"/>
      <c r="CY12" s="1019"/>
      <c r="CZ12" s="1019"/>
      <c r="DA12" s="1020"/>
      <c r="DB12" s="1018" t="s">
        <v>580</v>
      </c>
      <c r="DC12" s="1019"/>
      <c r="DD12" s="1019"/>
      <c r="DE12" s="1019"/>
      <c r="DF12" s="1020"/>
      <c r="DG12" s="1018" t="s">
        <v>580</v>
      </c>
      <c r="DH12" s="1019"/>
      <c r="DI12" s="1019"/>
      <c r="DJ12" s="1019"/>
      <c r="DK12" s="1020"/>
      <c r="DL12" s="1018" t="s">
        <v>580</v>
      </c>
      <c r="DM12" s="1019"/>
      <c r="DN12" s="1019"/>
      <c r="DO12" s="1019"/>
      <c r="DP12" s="1020"/>
      <c r="DQ12" s="1018" t="s">
        <v>580</v>
      </c>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t="s">
        <v>599</v>
      </c>
      <c r="BT13" s="1022"/>
      <c r="BU13" s="1022"/>
      <c r="BV13" s="1022"/>
      <c r="BW13" s="1022"/>
      <c r="BX13" s="1022"/>
      <c r="BY13" s="1022"/>
      <c r="BZ13" s="1022"/>
      <c r="CA13" s="1022"/>
      <c r="CB13" s="1022"/>
      <c r="CC13" s="1022"/>
      <c r="CD13" s="1022"/>
      <c r="CE13" s="1022"/>
      <c r="CF13" s="1022"/>
      <c r="CG13" s="1043"/>
      <c r="CH13" s="1018">
        <v>0</v>
      </c>
      <c r="CI13" s="1019"/>
      <c r="CJ13" s="1019"/>
      <c r="CK13" s="1019"/>
      <c r="CL13" s="1020"/>
      <c r="CM13" s="1018">
        <v>89</v>
      </c>
      <c r="CN13" s="1019"/>
      <c r="CO13" s="1019"/>
      <c r="CP13" s="1019"/>
      <c r="CQ13" s="1020"/>
      <c r="CR13" s="1018">
        <v>40</v>
      </c>
      <c r="CS13" s="1019"/>
      <c r="CT13" s="1019"/>
      <c r="CU13" s="1019"/>
      <c r="CV13" s="1020"/>
      <c r="CW13" s="1018" t="s">
        <v>580</v>
      </c>
      <c r="CX13" s="1019"/>
      <c r="CY13" s="1019"/>
      <c r="CZ13" s="1019"/>
      <c r="DA13" s="1020"/>
      <c r="DB13" s="1018" t="s">
        <v>580</v>
      </c>
      <c r="DC13" s="1019"/>
      <c r="DD13" s="1019"/>
      <c r="DE13" s="1019"/>
      <c r="DF13" s="1020"/>
      <c r="DG13" s="1018" t="s">
        <v>580</v>
      </c>
      <c r="DH13" s="1019"/>
      <c r="DI13" s="1019"/>
      <c r="DJ13" s="1019"/>
      <c r="DK13" s="1020"/>
      <c r="DL13" s="1018" t="s">
        <v>580</v>
      </c>
      <c r="DM13" s="1019"/>
      <c r="DN13" s="1019"/>
      <c r="DO13" s="1019"/>
      <c r="DP13" s="1020"/>
      <c r="DQ13" s="1018" t="s">
        <v>580</v>
      </c>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t="s">
        <v>600</v>
      </c>
      <c r="BT14" s="1022"/>
      <c r="BU14" s="1022"/>
      <c r="BV14" s="1022"/>
      <c r="BW14" s="1022"/>
      <c r="BX14" s="1022"/>
      <c r="BY14" s="1022"/>
      <c r="BZ14" s="1022"/>
      <c r="CA14" s="1022"/>
      <c r="CB14" s="1022"/>
      <c r="CC14" s="1022"/>
      <c r="CD14" s="1022"/>
      <c r="CE14" s="1022"/>
      <c r="CF14" s="1022"/>
      <c r="CG14" s="1043"/>
      <c r="CH14" s="1018">
        <v>19</v>
      </c>
      <c r="CI14" s="1019"/>
      <c r="CJ14" s="1019"/>
      <c r="CK14" s="1019"/>
      <c r="CL14" s="1020"/>
      <c r="CM14" s="1018">
        <v>391</v>
      </c>
      <c r="CN14" s="1019"/>
      <c r="CO14" s="1019"/>
      <c r="CP14" s="1019"/>
      <c r="CQ14" s="1020"/>
      <c r="CR14" s="1018">
        <v>5</v>
      </c>
      <c r="CS14" s="1019"/>
      <c r="CT14" s="1019"/>
      <c r="CU14" s="1019"/>
      <c r="CV14" s="1020"/>
      <c r="CW14" s="1018">
        <v>2</v>
      </c>
      <c r="CX14" s="1019"/>
      <c r="CY14" s="1019"/>
      <c r="CZ14" s="1019"/>
      <c r="DA14" s="1020"/>
      <c r="DB14" s="1018" t="s">
        <v>580</v>
      </c>
      <c r="DC14" s="1019"/>
      <c r="DD14" s="1019"/>
      <c r="DE14" s="1019"/>
      <c r="DF14" s="1020"/>
      <c r="DG14" s="1018">
        <v>2520</v>
      </c>
      <c r="DH14" s="1019"/>
      <c r="DI14" s="1019"/>
      <c r="DJ14" s="1019"/>
      <c r="DK14" s="1020"/>
      <c r="DL14" s="1018" t="s">
        <v>580</v>
      </c>
      <c r="DM14" s="1019"/>
      <c r="DN14" s="1019"/>
      <c r="DO14" s="1019"/>
      <c r="DP14" s="1020"/>
      <c r="DQ14" s="1018" t="s">
        <v>580</v>
      </c>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t="s">
        <v>601</v>
      </c>
      <c r="BT15" s="1022"/>
      <c r="BU15" s="1022"/>
      <c r="BV15" s="1022"/>
      <c r="BW15" s="1022"/>
      <c r="BX15" s="1022"/>
      <c r="BY15" s="1022"/>
      <c r="BZ15" s="1022"/>
      <c r="CA15" s="1022"/>
      <c r="CB15" s="1022"/>
      <c r="CC15" s="1022"/>
      <c r="CD15" s="1022"/>
      <c r="CE15" s="1022"/>
      <c r="CF15" s="1022"/>
      <c r="CG15" s="1043"/>
      <c r="CH15" s="1018">
        <v>45</v>
      </c>
      <c r="CI15" s="1019"/>
      <c r="CJ15" s="1019"/>
      <c r="CK15" s="1019"/>
      <c r="CL15" s="1020"/>
      <c r="CM15" s="1018">
        <v>155</v>
      </c>
      <c r="CN15" s="1019"/>
      <c r="CO15" s="1019"/>
      <c r="CP15" s="1019"/>
      <c r="CQ15" s="1020"/>
      <c r="CR15" s="1018">
        <v>33</v>
      </c>
      <c r="CS15" s="1019"/>
      <c r="CT15" s="1019"/>
      <c r="CU15" s="1019"/>
      <c r="CV15" s="1020"/>
      <c r="CW15" s="1018">
        <v>11</v>
      </c>
      <c r="CX15" s="1019"/>
      <c r="CY15" s="1019"/>
      <c r="CZ15" s="1019"/>
      <c r="DA15" s="1020"/>
      <c r="DB15" s="1018" t="s">
        <v>580</v>
      </c>
      <c r="DC15" s="1019"/>
      <c r="DD15" s="1019"/>
      <c r="DE15" s="1019"/>
      <c r="DF15" s="1020"/>
      <c r="DG15" s="1018" t="s">
        <v>580</v>
      </c>
      <c r="DH15" s="1019"/>
      <c r="DI15" s="1019"/>
      <c r="DJ15" s="1019"/>
      <c r="DK15" s="1020"/>
      <c r="DL15" s="1018" t="s">
        <v>580</v>
      </c>
      <c r="DM15" s="1019"/>
      <c r="DN15" s="1019"/>
      <c r="DO15" s="1019"/>
      <c r="DP15" s="1020"/>
      <c r="DQ15" s="1018" t="s">
        <v>580</v>
      </c>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389</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390</v>
      </c>
      <c r="B23" s="966" t="s">
        <v>391</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2383</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233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371</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378</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402</v>
      </c>
      <c r="C28" s="1077"/>
      <c r="D28" s="1077"/>
      <c r="E28" s="1077"/>
      <c r="F28" s="1077"/>
      <c r="G28" s="1077"/>
      <c r="H28" s="1077"/>
      <c r="I28" s="1077"/>
      <c r="J28" s="1077"/>
      <c r="K28" s="1077"/>
      <c r="L28" s="1077"/>
      <c r="M28" s="1077"/>
      <c r="N28" s="1077"/>
      <c r="O28" s="1077"/>
      <c r="P28" s="1078"/>
      <c r="Q28" s="1079">
        <v>23894</v>
      </c>
      <c r="R28" s="1080"/>
      <c r="S28" s="1080"/>
      <c r="T28" s="1080"/>
      <c r="U28" s="1080"/>
      <c r="V28" s="1080">
        <v>23069</v>
      </c>
      <c r="W28" s="1080"/>
      <c r="X28" s="1080"/>
      <c r="Y28" s="1080"/>
      <c r="Z28" s="1080"/>
      <c r="AA28" s="1080">
        <v>825</v>
      </c>
      <c r="AB28" s="1080"/>
      <c r="AC28" s="1080"/>
      <c r="AD28" s="1080"/>
      <c r="AE28" s="1081"/>
      <c r="AF28" s="1082">
        <v>825</v>
      </c>
      <c r="AG28" s="1080"/>
      <c r="AH28" s="1080"/>
      <c r="AI28" s="1080"/>
      <c r="AJ28" s="1083"/>
      <c r="AK28" s="1071">
        <v>1709</v>
      </c>
      <c r="AL28" s="1072"/>
      <c r="AM28" s="1072"/>
      <c r="AN28" s="1072"/>
      <c r="AO28" s="1072"/>
      <c r="AP28" s="1072" t="s">
        <v>580</v>
      </c>
      <c r="AQ28" s="1072"/>
      <c r="AR28" s="1072"/>
      <c r="AS28" s="1072"/>
      <c r="AT28" s="1072"/>
      <c r="AU28" s="1072">
        <v>1709</v>
      </c>
      <c r="AV28" s="1072"/>
      <c r="AW28" s="1072"/>
      <c r="AX28" s="1072"/>
      <c r="AY28" s="1072"/>
      <c r="AZ28" s="1073" t="s">
        <v>580</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403</v>
      </c>
      <c r="C29" s="1060"/>
      <c r="D29" s="1060"/>
      <c r="E29" s="1060"/>
      <c r="F29" s="1060"/>
      <c r="G29" s="1060"/>
      <c r="H29" s="1060"/>
      <c r="I29" s="1060"/>
      <c r="J29" s="1060"/>
      <c r="K29" s="1060"/>
      <c r="L29" s="1060"/>
      <c r="M29" s="1060"/>
      <c r="N29" s="1060"/>
      <c r="O29" s="1060"/>
      <c r="P29" s="1061"/>
      <c r="Q29" s="1067">
        <v>111</v>
      </c>
      <c r="R29" s="1068"/>
      <c r="S29" s="1068"/>
      <c r="T29" s="1068"/>
      <c r="U29" s="1068"/>
      <c r="V29" s="1068">
        <v>111</v>
      </c>
      <c r="W29" s="1068"/>
      <c r="X29" s="1068"/>
      <c r="Y29" s="1068"/>
      <c r="Z29" s="1068"/>
      <c r="AA29" s="1068">
        <v>0</v>
      </c>
      <c r="AB29" s="1068"/>
      <c r="AC29" s="1068"/>
      <c r="AD29" s="1068"/>
      <c r="AE29" s="1069"/>
      <c r="AF29" s="1064" t="s">
        <v>404</v>
      </c>
      <c r="AG29" s="1065"/>
      <c r="AH29" s="1065"/>
      <c r="AI29" s="1065"/>
      <c r="AJ29" s="1066"/>
      <c r="AK29" s="1009">
        <v>33</v>
      </c>
      <c r="AL29" s="1000"/>
      <c r="AM29" s="1000"/>
      <c r="AN29" s="1000"/>
      <c r="AO29" s="1000"/>
      <c r="AP29" s="1000" t="s">
        <v>580</v>
      </c>
      <c r="AQ29" s="1000"/>
      <c r="AR29" s="1000"/>
      <c r="AS29" s="1000"/>
      <c r="AT29" s="1000"/>
      <c r="AU29" s="1000">
        <v>33</v>
      </c>
      <c r="AV29" s="1000"/>
      <c r="AW29" s="1000"/>
      <c r="AX29" s="1000"/>
      <c r="AY29" s="1000"/>
      <c r="AZ29" s="1070" t="s">
        <v>580</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405</v>
      </c>
      <c r="C30" s="1060"/>
      <c r="D30" s="1060"/>
      <c r="E30" s="1060"/>
      <c r="F30" s="1060"/>
      <c r="G30" s="1060"/>
      <c r="H30" s="1060"/>
      <c r="I30" s="1060"/>
      <c r="J30" s="1060"/>
      <c r="K30" s="1060"/>
      <c r="L30" s="1060"/>
      <c r="M30" s="1060"/>
      <c r="N30" s="1060"/>
      <c r="O30" s="1060"/>
      <c r="P30" s="1061"/>
      <c r="Q30" s="1067">
        <v>22473</v>
      </c>
      <c r="R30" s="1068"/>
      <c r="S30" s="1068"/>
      <c r="T30" s="1068"/>
      <c r="U30" s="1068"/>
      <c r="V30" s="1068">
        <v>22109</v>
      </c>
      <c r="W30" s="1068"/>
      <c r="X30" s="1068"/>
      <c r="Y30" s="1068"/>
      <c r="Z30" s="1068"/>
      <c r="AA30" s="1068">
        <v>364</v>
      </c>
      <c r="AB30" s="1068"/>
      <c r="AC30" s="1068"/>
      <c r="AD30" s="1068"/>
      <c r="AE30" s="1069"/>
      <c r="AF30" s="1064">
        <v>364</v>
      </c>
      <c r="AG30" s="1065"/>
      <c r="AH30" s="1065"/>
      <c r="AI30" s="1065"/>
      <c r="AJ30" s="1066"/>
      <c r="AK30" s="1009">
        <v>3203</v>
      </c>
      <c r="AL30" s="1000"/>
      <c r="AM30" s="1000"/>
      <c r="AN30" s="1000"/>
      <c r="AO30" s="1000"/>
      <c r="AP30" s="1000" t="s">
        <v>580</v>
      </c>
      <c r="AQ30" s="1000"/>
      <c r="AR30" s="1000"/>
      <c r="AS30" s="1000"/>
      <c r="AT30" s="1000"/>
      <c r="AU30" s="1000">
        <v>3203</v>
      </c>
      <c r="AV30" s="1000"/>
      <c r="AW30" s="1000"/>
      <c r="AX30" s="1000"/>
      <c r="AY30" s="1000"/>
      <c r="AZ30" s="1070" t="s">
        <v>580</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406</v>
      </c>
      <c r="C31" s="1060"/>
      <c r="D31" s="1060"/>
      <c r="E31" s="1060"/>
      <c r="F31" s="1060"/>
      <c r="G31" s="1060"/>
      <c r="H31" s="1060"/>
      <c r="I31" s="1060"/>
      <c r="J31" s="1060"/>
      <c r="K31" s="1060"/>
      <c r="L31" s="1060"/>
      <c r="M31" s="1060"/>
      <c r="N31" s="1060"/>
      <c r="O31" s="1060"/>
      <c r="P31" s="1061"/>
      <c r="Q31" s="1067">
        <v>4632</v>
      </c>
      <c r="R31" s="1068"/>
      <c r="S31" s="1068"/>
      <c r="T31" s="1068"/>
      <c r="U31" s="1068"/>
      <c r="V31" s="1068">
        <v>4483</v>
      </c>
      <c r="W31" s="1068"/>
      <c r="X31" s="1068"/>
      <c r="Y31" s="1068"/>
      <c r="Z31" s="1068"/>
      <c r="AA31" s="1068">
        <v>149</v>
      </c>
      <c r="AB31" s="1068"/>
      <c r="AC31" s="1068"/>
      <c r="AD31" s="1068"/>
      <c r="AE31" s="1069"/>
      <c r="AF31" s="1064">
        <v>149</v>
      </c>
      <c r="AG31" s="1065"/>
      <c r="AH31" s="1065"/>
      <c r="AI31" s="1065"/>
      <c r="AJ31" s="1066"/>
      <c r="AK31" s="1009">
        <v>650</v>
      </c>
      <c r="AL31" s="1000"/>
      <c r="AM31" s="1000"/>
      <c r="AN31" s="1000"/>
      <c r="AO31" s="1000"/>
      <c r="AP31" s="1000" t="s">
        <v>580</v>
      </c>
      <c r="AQ31" s="1000"/>
      <c r="AR31" s="1000"/>
      <c r="AS31" s="1000"/>
      <c r="AT31" s="1000"/>
      <c r="AU31" s="1000">
        <v>650</v>
      </c>
      <c r="AV31" s="1000"/>
      <c r="AW31" s="1000"/>
      <c r="AX31" s="1000"/>
      <c r="AY31" s="1000"/>
      <c r="AZ31" s="1070" t="s">
        <v>580</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407</v>
      </c>
      <c r="C32" s="1060"/>
      <c r="D32" s="1060"/>
      <c r="E32" s="1060"/>
      <c r="F32" s="1060"/>
      <c r="G32" s="1060"/>
      <c r="H32" s="1060"/>
      <c r="I32" s="1060"/>
      <c r="J32" s="1060"/>
      <c r="K32" s="1060"/>
      <c r="L32" s="1060"/>
      <c r="M32" s="1060"/>
      <c r="N32" s="1060"/>
      <c r="O32" s="1060"/>
      <c r="P32" s="1061"/>
      <c r="Q32" s="1067">
        <v>4495</v>
      </c>
      <c r="R32" s="1068"/>
      <c r="S32" s="1068"/>
      <c r="T32" s="1068"/>
      <c r="U32" s="1068"/>
      <c r="V32" s="1068">
        <v>4828</v>
      </c>
      <c r="W32" s="1068"/>
      <c r="X32" s="1068"/>
      <c r="Y32" s="1068"/>
      <c r="Z32" s="1068"/>
      <c r="AA32" s="1068">
        <v>-334</v>
      </c>
      <c r="AB32" s="1068"/>
      <c r="AC32" s="1068"/>
      <c r="AD32" s="1068"/>
      <c r="AE32" s="1069"/>
      <c r="AF32" s="1064">
        <v>4012</v>
      </c>
      <c r="AG32" s="1065"/>
      <c r="AH32" s="1065"/>
      <c r="AI32" s="1065"/>
      <c r="AJ32" s="1066"/>
      <c r="AK32" s="1009">
        <v>27</v>
      </c>
      <c r="AL32" s="1000"/>
      <c r="AM32" s="1000"/>
      <c r="AN32" s="1000"/>
      <c r="AO32" s="1000"/>
      <c r="AP32" s="1000">
        <v>14980</v>
      </c>
      <c r="AQ32" s="1000"/>
      <c r="AR32" s="1000"/>
      <c r="AS32" s="1000"/>
      <c r="AT32" s="1000"/>
      <c r="AU32" s="1000">
        <v>30</v>
      </c>
      <c r="AV32" s="1000"/>
      <c r="AW32" s="1000"/>
      <c r="AX32" s="1000"/>
      <c r="AY32" s="1000"/>
      <c r="AZ32" s="1070" t="s">
        <v>580</v>
      </c>
      <c r="BA32" s="1070"/>
      <c r="BB32" s="1070"/>
      <c r="BC32" s="1070"/>
      <c r="BD32" s="1070"/>
      <c r="BE32" s="1001" t="s">
        <v>408</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409</v>
      </c>
      <c r="C33" s="1060"/>
      <c r="D33" s="1060"/>
      <c r="E33" s="1060"/>
      <c r="F33" s="1060"/>
      <c r="G33" s="1060"/>
      <c r="H33" s="1060"/>
      <c r="I33" s="1060"/>
      <c r="J33" s="1060"/>
      <c r="K33" s="1060"/>
      <c r="L33" s="1060"/>
      <c r="M33" s="1060"/>
      <c r="N33" s="1060"/>
      <c r="O33" s="1060"/>
      <c r="P33" s="1061"/>
      <c r="Q33" s="1067">
        <v>3999</v>
      </c>
      <c r="R33" s="1068"/>
      <c r="S33" s="1068"/>
      <c r="T33" s="1068"/>
      <c r="U33" s="1068"/>
      <c r="V33" s="1068">
        <v>3999</v>
      </c>
      <c r="W33" s="1068"/>
      <c r="X33" s="1068"/>
      <c r="Y33" s="1068"/>
      <c r="Z33" s="1068"/>
      <c r="AA33" s="1068">
        <v>0</v>
      </c>
      <c r="AB33" s="1068"/>
      <c r="AC33" s="1068"/>
      <c r="AD33" s="1068"/>
      <c r="AE33" s="1069"/>
      <c r="AF33" s="1064">
        <v>424</v>
      </c>
      <c r="AG33" s="1065"/>
      <c r="AH33" s="1065"/>
      <c r="AI33" s="1065"/>
      <c r="AJ33" s="1066"/>
      <c r="AK33" s="1009">
        <v>1162</v>
      </c>
      <c r="AL33" s="1000"/>
      <c r="AM33" s="1000"/>
      <c r="AN33" s="1000"/>
      <c r="AO33" s="1000"/>
      <c r="AP33" s="1000">
        <v>17385</v>
      </c>
      <c r="AQ33" s="1000"/>
      <c r="AR33" s="1000"/>
      <c r="AS33" s="1000"/>
      <c r="AT33" s="1000"/>
      <c r="AU33" s="1000">
        <v>6502</v>
      </c>
      <c r="AV33" s="1000"/>
      <c r="AW33" s="1000"/>
      <c r="AX33" s="1000"/>
      <c r="AY33" s="1000"/>
      <c r="AZ33" s="1070" t="s">
        <v>580</v>
      </c>
      <c r="BA33" s="1070"/>
      <c r="BB33" s="1070"/>
      <c r="BC33" s="1070"/>
      <c r="BD33" s="1070"/>
      <c r="BE33" s="1001" t="s">
        <v>408</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410</v>
      </c>
      <c r="C34" s="1060"/>
      <c r="D34" s="1060"/>
      <c r="E34" s="1060"/>
      <c r="F34" s="1060"/>
      <c r="G34" s="1060"/>
      <c r="H34" s="1060"/>
      <c r="I34" s="1060"/>
      <c r="J34" s="1060"/>
      <c r="K34" s="1060"/>
      <c r="L34" s="1060"/>
      <c r="M34" s="1060"/>
      <c r="N34" s="1060"/>
      <c r="O34" s="1060"/>
      <c r="P34" s="1061"/>
      <c r="Q34" s="1067">
        <v>12951</v>
      </c>
      <c r="R34" s="1068"/>
      <c r="S34" s="1068"/>
      <c r="T34" s="1068"/>
      <c r="U34" s="1068"/>
      <c r="V34" s="1068">
        <v>12584</v>
      </c>
      <c r="W34" s="1068"/>
      <c r="X34" s="1068"/>
      <c r="Y34" s="1068"/>
      <c r="Z34" s="1068"/>
      <c r="AA34" s="1068">
        <v>367</v>
      </c>
      <c r="AB34" s="1068"/>
      <c r="AC34" s="1068"/>
      <c r="AD34" s="1068"/>
      <c r="AE34" s="1069"/>
      <c r="AF34" s="1064">
        <v>-89</v>
      </c>
      <c r="AG34" s="1065"/>
      <c r="AH34" s="1065"/>
      <c r="AI34" s="1065"/>
      <c r="AJ34" s="1066"/>
      <c r="AK34" s="1009">
        <v>1731</v>
      </c>
      <c r="AL34" s="1000"/>
      <c r="AM34" s="1000"/>
      <c r="AN34" s="1000"/>
      <c r="AO34" s="1000"/>
      <c r="AP34" s="1000">
        <v>6533</v>
      </c>
      <c r="AQ34" s="1000"/>
      <c r="AR34" s="1000"/>
      <c r="AS34" s="1000"/>
      <c r="AT34" s="1000"/>
      <c r="AU34" s="1000">
        <v>3480</v>
      </c>
      <c r="AV34" s="1000"/>
      <c r="AW34" s="1000"/>
      <c r="AX34" s="1000"/>
      <c r="AY34" s="1000"/>
      <c r="AZ34" s="1070">
        <v>0.8</v>
      </c>
      <c r="BA34" s="1070"/>
      <c r="BB34" s="1070"/>
      <c r="BC34" s="1070"/>
      <c r="BD34" s="1070"/>
      <c r="BE34" s="1001" t="s">
        <v>408</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390</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5536</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233</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414</v>
      </c>
      <c r="B66" s="1025"/>
      <c r="C66" s="1025"/>
      <c r="D66" s="1025"/>
      <c r="E66" s="1025"/>
      <c r="F66" s="1025"/>
      <c r="G66" s="1025"/>
      <c r="H66" s="1025"/>
      <c r="I66" s="1025"/>
      <c r="J66" s="1025"/>
      <c r="K66" s="1025"/>
      <c r="L66" s="1025"/>
      <c r="M66" s="1025"/>
      <c r="N66" s="1025"/>
      <c r="O66" s="1025"/>
      <c r="P66" s="1026"/>
      <c r="Q66" s="1030" t="s">
        <v>415</v>
      </c>
      <c r="R66" s="1031"/>
      <c r="S66" s="1031"/>
      <c r="T66" s="1031"/>
      <c r="U66" s="1032"/>
      <c r="V66" s="1030" t="s">
        <v>395</v>
      </c>
      <c r="W66" s="1031"/>
      <c r="X66" s="1031"/>
      <c r="Y66" s="1031"/>
      <c r="Z66" s="1032"/>
      <c r="AA66" s="1030" t="s">
        <v>416</v>
      </c>
      <c r="AB66" s="1031"/>
      <c r="AC66" s="1031"/>
      <c r="AD66" s="1031"/>
      <c r="AE66" s="1032"/>
      <c r="AF66" s="1036" t="s">
        <v>417</v>
      </c>
      <c r="AG66" s="1037"/>
      <c r="AH66" s="1037"/>
      <c r="AI66" s="1037"/>
      <c r="AJ66" s="1038"/>
      <c r="AK66" s="1030" t="s">
        <v>398</v>
      </c>
      <c r="AL66" s="1025"/>
      <c r="AM66" s="1025"/>
      <c r="AN66" s="1025"/>
      <c r="AO66" s="1026"/>
      <c r="AP66" s="1030" t="s">
        <v>399</v>
      </c>
      <c r="AQ66" s="1031"/>
      <c r="AR66" s="1031"/>
      <c r="AS66" s="1031"/>
      <c r="AT66" s="1032"/>
      <c r="AU66" s="1030" t="s">
        <v>418</v>
      </c>
      <c r="AV66" s="1031"/>
      <c r="AW66" s="1031"/>
      <c r="AX66" s="1031"/>
      <c r="AY66" s="1032"/>
      <c r="AZ66" s="1030" t="s">
        <v>378</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581</v>
      </c>
      <c r="C68" s="1015"/>
      <c r="D68" s="1015"/>
      <c r="E68" s="1015"/>
      <c r="F68" s="1015"/>
      <c r="G68" s="1015"/>
      <c r="H68" s="1015"/>
      <c r="I68" s="1015"/>
      <c r="J68" s="1015"/>
      <c r="K68" s="1015"/>
      <c r="L68" s="1015"/>
      <c r="M68" s="1015"/>
      <c r="N68" s="1015"/>
      <c r="O68" s="1015"/>
      <c r="P68" s="1016"/>
      <c r="Q68" s="1017">
        <v>12683</v>
      </c>
      <c r="R68" s="1011"/>
      <c r="S68" s="1011"/>
      <c r="T68" s="1011"/>
      <c r="U68" s="1011"/>
      <c r="V68" s="1011">
        <v>10355</v>
      </c>
      <c r="W68" s="1011"/>
      <c r="X68" s="1011"/>
      <c r="Y68" s="1011"/>
      <c r="Z68" s="1011"/>
      <c r="AA68" s="1011">
        <v>2328</v>
      </c>
      <c r="AB68" s="1011"/>
      <c r="AC68" s="1011"/>
      <c r="AD68" s="1011"/>
      <c r="AE68" s="1011"/>
      <c r="AF68" s="1011">
        <v>2328</v>
      </c>
      <c r="AG68" s="1011"/>
      <c r="AH68" s="1011"/>
      <c r="AI68" s="1011"/>
      <c r="AJ68" s="1011"/>
      <c r="AK68" s="1011" t="s">
        <v>580</v>
      </c>
      <c r="AL68" s="1011"/>
      <c r="AM68" s="1011"/>
      <c r="AN68" s="1011"/>
      <c r="AO68" s="1011"/>
      <c r="AP68" s="1011" t="s">
        <v>580</v>
      </c>
      <c r="AQ68" s="1011"/>
      <c r="AR68" s="1011"/>
      <c r="AS68" s="1011"/>
      <c r="AT68" s="1011"/>
      <c r="AU68" s="1011" t="s">
        <v>580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582</v>
      </c>
      <c r="C69" s="1004"/>
      <c r="D69" s="1004"/>
      <c r="E69" s="1004"/>
      <c r="F69" s="1004"/>
      <c r="G69" s="1004"/>
      <c r="H69" s="1004"/>
      <c r="I69" s="1004"/>
      <c r="J69" s="1004"/>
      <c r="K69" s="1004"/>
      <c r="L69" s="1004"/>
      <c r="M69" s="1004"/>
      <c r="N69" s="1004"/>
      <c r="O69" s="1004"/>
      <c r="P69" s="1005"/>
      <c r="Q69" s="1006">
        <v>169</v>
      </c>
      <c r="R69" s="1000"/>
      <c r="S69" s="1000"/>
      <c r="T69" s="1000"/>
      <c r="U69" s="1000"/>
      <c r="V69" s="1000">
        <v>159</v>
      </c>
      <c r="W69" s="1000"/>
      <c r="X69" s="1000"/>
      <c r="Y69" s="1000"/>
      <c r="Z69" s="1000"/>
      <c r="AA69" s="1000">
        <v>10</v>
      </c>
      <c r="AB69" s="1000"/>
      <c r="AC69" s="1000"/>
      <c r="AD69" s="1000"/>
      <c r="AE69" s="1000"/>
      <c r="AF69" s="1000">
        <v>10</v>
      </c>
      <c r="AG69" s="1000"/>
      <c r="AH69" s="1000"/>
      <c r="AI69" s="1000"/>
      <c r="AJ69" s="1000"/>
      <c r="AK69" s="1000" t="s">
        <v>580</v>
      </c>
      <c r="AL69" s="1000"/>
      <c r="AM69" s="1000"/>
      <c r="AN69" s="1000"/>
      <c r="AO69" s="1000"/>
      <c r="AP69" s="1000">
        <v>43</v>
      </c>
      <c r="AQ69" s="1000"/>
      <c r="AR69" s="1000"/>
      <c r="AS69" s="1000"/>
      <c r="AT69" s="1000"/>
      <c r="AU69" s="1000" t="s">
        <v>580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583</v>
      </c>
      <c r="C70" s="1004"/>
      <c r="D70" s="1004"/>
      <c r="E70" s="1004"/>
      <c r="F70" s="1004"/>
      <c r="G70" s="1004"/>
      <c r="H70" s="1004"/>
      <c r="I70" s="1004"/>
      <c r="J70" s="1004"/>
      <c r="K70" s="1004"/>
      <c r="L70" s="1004"/>
      <c r="M70" s="1004"/>
      <c r="N70" s="1004"/>
      <c r="O70" s="1004"/>
      <c r="P70" s="1005"/>
      <c r="Q70" s="1006">
        <v>661</v>
      </c>
      <c r="R70" s="1000"/>
      <c r="S70" s="1000"/>
      <c r="T70" s="1000"/>
      <c r="U70" s="1000"/>
      <c r="V70" s="1000">
        <v>535</v>
      </c>
      <c r="W70" s="1000"/>
      <c r="X70" s="1000"/>
      <c r="Y70" s="1000"/>
      <c r="Z70" s="1000"/>
      <c r="AA70" s="1000">
        <v>126</v>
      </c>
      <c r="AB70" s="1000"/>
      <c r="AC70" s="1000"/>
      <c r="AD70" s="1000"/>
      <c r="AE70" s="1000"/>
      <c r="AF70" s="1000">
        <v>126</v>
      </c>
      <c r="AG70" s="1000"/>
      <c r="AH70" s="1000"/>
      <c r="AI70" s="1000"/>
      <c r="AJ70" s="1000"/>
      <c r="AK70" s="1000" t="s">
        <v>580</v>
      </c>
      <c r="AL70" s="1000"/>
      <c r="AM70" s="1000"/>
      <c r="AN70" s="1000"/>
      <c r="AO70" s="1000"/>
      <c r="AP70" s="1000" t="s">
        <v>580</v>
      </c>
      <c r="AQ70" s="1000"/>
      <c r="AR70" s="1000"/>
      <c r="AS70" s="1000"/>
      <c r="AT70" s="1000"/>
      <c r="AU70" s="1000" t="s">
        <v>580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584</v>
      </c>
      <c r="C71" s="1004"/>
      <c r="D71" s="1004"/>
      <c r="E71" s="1004"/>
      <c r="F71" s="1004"/>
      <c r="G71" s="1004"/>
      <c r="H71" s="1004"/>
      <c r="I71" s="1004"/>
      <c r="J71" s="1004"/>
      <c r="K71" s="1004"/>
      <c r="L71" s="1004"/>
      <c r="M71" s="1004"/>
      <c r="N71" s="1004"/>
      <c r="O71" s="1004"/>
      <c r="P71" s="1005"/>
      <c r="Q71" s="1006">
        <v>835177</v>
      </c>
      <c r="R71" s="1000"/>
      <c r="S71" s="1000"/>
      <c r="T71" s="1000"/>
      <c r="U71" s="1000"/>
      <c r="V71" s="1000">
        <v>803839</v>
      </c>
      <c r="W71" s="1000"/>
      <c r="X71" s="1000"/>
      <c r="Y71" s="1000"/>
      <c r="Z71" s="1000"/>
      <c r="AA71" s="1000">
        <v>31338</v>
      </c>
      <c r="AB71" s="1000"/>
      <c r="AC71" s="1000"/>
      <c r="AD71" s="1000"/>
      <c r="AE71" s="1000"/>
      <c r="AF71" s="1000">
        <v>31338</v>
      </c>
      <c r="AG71" s="1000"/>
      <c r="AH71" s="1000"/>
      <c r="AI71" s="1000"/>
      <c r="AJ71" s="1000"/>
      <c r="AK71" s="1000">
        <v>7164</v>
      </c>
      <c r="AL71" s="1000"/>
      <c r="AM71" s="1000"/>
      <c r="AN71" s="1000"/>
      <c r="AO71" s="1000"/>
      <c r="AP71" s="1000" t="s">
        <v>580</v>
      </c>
      <c r="AQ71" s="1000"/>
      <c r="AR71" s="1000"/>
      <c r="AS71" s="1000"/>
      <c r="AT71" s="1000"/>
      <c r="AU71" s="1000" t="s">
        <v>580</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585</v>
      </c>
      <c r="C72" s="1004"/>
      <c r="D72" s="1004"/>
      <c r="E72" s="1004"/>
      <c r="F72" s="1004"/>
      <c r="G72" s="1004"/>
      <c r="H72" s="1004"/>
      <c r="I72" s="1004"/>
      <c r="J72" s="1004"/>
      <c r="K72" s="1004"/>
      <c r="L72" s="1004"/>
      <c r="M72" s="1004"/>
      <c r="N72" s="1004"/>
      <c r="O72" s="1004"/>
      <c r="P72" s="1005"/>
      <c r="Q72" s="1006">
        <v>18430</v>
      </c>
      <c r="R72" s="1000"/>
      <c r="S72" s="1000"/>
      <c r="T72" s="1000"/>
      <c r="U72" s="1000"/>
      <c r="V72" s="1000">
        <v>15477</v>
      </c>
      <c r="W72" s="1000"/>
      <c r="X72" s="1000"/>
      <c r="Y72" s="1000"/>
      <c r="Z72" s="1000"/>
      <c r="AA72" s="1000">
        <v>2953</v>
      </c>
      <c r="AB72" s="1000"/>
      <c r="AC72" s="1000"/>
      <c r="AD72" s="1000"/>
      <c r="AE72" s="1000"/>
      <c r="AF72" s="1000">
        <v>12848</v>
      </c>
      <c r="AG72" s="1000"/>
      <c r="AH72" s="1000"/>
      <c r="AI72" s="1000"/>
      <c r="AJ72" s="1000"/>
      <c r="AK72" s="1000" t="s">
        <v>586</v>
      </c>
      <c r="AL72" s="1000"/>
      <c r="AM72" s="1000"/>
      <c r="AN72" s="1000"/>
      <c r="AO72" s="1000"/>
      <c r="AP72" s="1000">
        <v>34782</v>
      </c>
      <c r="AQ72" s="1000"/>
      <c r="AR72" s="1000"/>
      <c r="AS72" s="1000"/>
      <c r="AT72" s="1000"/>
      <c r="AU72" s="1000">
        <v>6</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390</v>
      </c>
      <c r="B88" s="966" t="s">
        <v>419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6" t="s">
        <v>420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429</v>
      </c>
      <c r="AG109" s="925"/>
      <c r="AH109" s="925"/>
      <c r="AI109" s="925"/>
      <c r="AJ109" s="926"/>
      <c r="AK109" s="927" t="s">
        <v>305</v>
      </c>
      <c r="AL109" s="925"/>
      <c r="AM109" s="925"/>
      <c r="AN109" s="925"/>
      <c r="AO109" s="926"/>
      <c r="AP109" s="927" t="s">
        <v>430</v>
      </c>
      <c r="AQ109" s="925"/>
      <c r="AR109" s="925"/>
      <c r="AS109" s="925"/>
      <c r="AT109" s="958"/>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429</v>
      </c>
      <c r="BW109" s="925"/>
      <c r="BX109" s="925"/>
      <c r="BY109" s="925"/>
      <c r="BZ109" s="926"/>
      <c r="CA109" s="927" t="s">
        <v>305</v>
      </c>
      <c r="CB109" s="925"/>
      <c r="CC109" s="925"/>
      <c r="CD109" s="925"/>
      <c r="CE109" s="926"/>
      <c r="CF109" s="965" t="s">
        <v>430</v>
      </c>
      <c r="CG109" s="965"/>
      <c r="CH109" s="965"/>
      <c r="CI109" s="965"/>
      <c r="CJ109" s="965"/>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429</v>
      </c>
      <c r="DM109" s="925"/>
      <c r="DN109" s="925"/>
      <c r="DO109" s="925"/>
      <c r="DP109" s="926"/>
      <c r="DQ109" s="927" t="s">
        <v>305</v>
      </c>
      <c r="DR109" s="925"/>
      <c r="DS109" s="925"/>
      <c r="DT109" s="925"/>
      <c r="DU109" s="926"/>
      <c r="DV109" s="927" t="s">
        <v>430</v>
      </c>
      <c r="DW109" s="925"/>
      <c r="DX109" s="925"/>
      <c r="DY109" s="925"/>
      <c r="DZ109" s="958"/>
    </row>
    <row r="110" spans="1:131" s="226" customFormat="1" ht="26.25" customHeight="1" x14ac:dyDescent="0.15">
      <c r="A110" s="836" t="s">
        <v>432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6477389</v>
      </c>
      <c r="AB110" s="918"/>
      <c r="AC110" s="918"/>
      <c r="AD110" s="918"/>
      <c r="AE110" s="919"/>
      <c r="AF110" s="920">
        <v>6512965</v>
      </c>
      <c r="AG110" s="918"/>
      <c r="AH110" s="918"/>
      <c r="AI110" s="918"/>
      <c r="AJ110" s="919"/>
      <c r="AK110" s="920">
        <v>6805745</v>
      </c>
      <c r="AL110" s="918"/>
      <c r="AM110" s="918"/>
      <c r="AN110" s="918"/>
      <c r="AO110" s="919"/>
      <c r="AP110" s="921">
        <v>15.7</v>
      </c>
      <c r="AQ110" s="922"/>
      <c r="AR110" s="922"/>
      <c r="AS110" s="922"/>
      <c r="AT110" s="923"/>
      <c r="AU110" s="959" t="s">
        <v>73</v>
      </c>
      <c r="AV110" s="960"/>
      <c r="AW110" s="960"/>
      <c r="AX110" s="960"/>
      <c r="AY110" s="960"/>
      <c r="AZ110" s="889" t="s">
        <v>433</v>
      </c>
      <c r="BA110" s="837"/>
      <c r="BB110" s="837"/>
      <c r="BC110" s="837"/>
      <c r="BD110" s="837"/>
      <c r="BE110" s="837"/>
      <c r="BF110" s="837"/>
      <c r="BG110" s="837"/>
      <c r="BH110" s="837"/>
      <c r="BI110" s="837"/>
      <c r="BJ110" s="837"/>
      <c r="BK110" s="837"/>
      <c r="BL110" s="837"/>
      <c r="BM110" s="837"/>
      <c r="BN110" s="837"/>
      <c r="BO110" s="837"/>
      <c r="BP110" s="838"/>
      <c r="BQ110" s="890">
        <v>73643852</v>
      </c>
      <c r="BR110" s="871"/>
      <c r="BS110" s="871"/>
      <c r="BT110" s="871"/>
      <c r="BU110" s="871"/>
      <c r="BV110" s="871">
        <v>72599113</v>
      </c>
      <c r="BW110" s="871"/>
      <c r="BX110" s="871"/>
      <c r="BY110" s="871"/>
      <c r="BZ110" s="871"/>
      <c r="CA110" s="871">
        <v>72364012</v>
      </c>
      <c r="CB110" s="871"/>
      <c r="CC110" s="871"/>
      <c r="CD110" s="871"/>
      <c r="CE110" s="871"/>
      <c r="CF110" s="895">
        <v>167</v>
      </c>
      <c r="CG110" s="896"/>
      <c r="CH110" s="896"/>
      <c r="CI110" s="896"/>
      <c r="CJ110" s="896"/>
      <c r="CK110" s="955" t="s">
        <v>434</v>
      </c>
      <c r="CL110" s="848"/>
      <c r="CM110" s="889" t="s">
        <v>435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436</v>
      </c>
      <c r="DH110" s="871"/>
      <c r="DI110" s="871"/>
      <c r="DJ110" s="871"/>
      <c r="DK110" s="871"/>
      <c r="DL110" s="871" t="s">
        <v>233</v>
      </c>
      <c r="DM110" s="871"/>
      <c r="DN110" s="871"/>
      <c r="DO110" s="871"/>
      <c r="DP110" s="871"/>
      <c r="DQ110" s="871" t="s">
        <v>233</v>
      </c>
      <c r="DR110" s="871"/>
      <c r="DS110" s="871"/>
      <c r="DT110" s="871"/>
      <c r="DU110" s="871"/>
      <c r="DV110" s="872" t="s">
        <v>233</v>
      </c>
      <c r="DW110" s="872"/>
      <c r="DX110" s="872"/>
      <c r="DY110" s="872"/>
      <c r="DZ110" s="873"/>
    </row>
    <row r="111" spans="1:131" s="226" customFormat="1" ht="26.25" customHeight="1" x14ac:dyDescent="0.15">
      <c r="A111" s="803" t="s">
        <v>437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233</v>
      </c>
      <c r="AB111" s="948"/>
      <c r="AC111" s="948"/>
      <c r="AD111" s="948"/>
      <c r="AE111" s="949"/>
      <c r="AF111" s="950" t="s">
        <v>438</v>
      </c>
      <c r="AG111" s="948"/>
      <c r="AH111" s="948"/>
      <c r="AI111" s="948"/>
      <c r="AJ111" s="949"/>
      <c r="AK111" s="950" t="s">
        <v>438</v>
      </c>
      <c r="AL111" s="948"/>
      <c r="AM111" s="948"/>
      <c r="AN111" s="948"/>
      <c r="AO111" s="949"/>
      <c r="AP111" s="951" t="s">
        <v>233</v>
      </c>
      <c r="AQ111" s="952"/>
      <c r="AR111" s="952"/>
      <c r="AS111" s="952"/>
      <c r="AT111" s="953"/>
      <c r="AU111" s="961"/>
      <c r="AV111" s="962"/>
      <c r="AW111" s="962"/>
      <c r="AX111" s="962"/>
      <c r="AY111" s="962"/>
      <c r="AZ111" s="844" t="s">
        <v>439</v>
      </c>
      <c r="BA111" s="781"/>
      <c r="BB111" s="781"/>
      <c r="BC111" s="781"/>
      <c r="BD111" s="781"/>
      <c r="BE111" s="781"/>
      <c r="BF111" s="781"/>
      <c r="BG111" s="781"/>
      <c r="BH111" s="781"/>
      <c r="BI111" s="781"/>
      <c r="BJ111" s="781"/>
      <c r="BK111" s="781"/>
      <c r="BL111" s="781"/>
      <c r="BM111" s="781"/>
      <c r="BN111" s="781"/>
      <c r="BO111" s="781"/>
      <c r="BP111" s="782"/>
      <c r="BQ111" s="845">
        <v>3168895</v>
      </c>
      <c r="BR111" s="846"/>
      <c r="BS111" s="846"/>
      <c r="BT111" s="846"/>
      <c r="BU111" s="846"/>
      <c r="BV111" s="846">
        <v>2931796</v>
      </c>
      <c r="BW111" s="846"/>
      <c r="BX111" s="846"/>
      <c r="BY111" s="846"/>
      <c r="BZ111" s="846"/>
      <c r="CA111" s="846">
        <v>2900349</v>
      </c>
      <c r="CB111" s="846"/>
      <c r="CC111" s="846"/>
      <c r="CD111" s="846"/>
      <c r="CE111" s="846"/>
      <c r="CF111" s="904">
        <v>6.7</v>
      </c>
      <c r="CG111" s="905"/>
      <c r="CH111" s="905"/>
      <c r="CI111" s="905"/>
      <c r="CJ111" s="905"/>
      <c r="CK111" s="956"/>
      <c r="CL111" s="850"/>
      <c r="CM111" s="844" t="s">
        <v>440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233</v>
      </c>
      <c r="DH111" s="846"/>
      <c r="DI111" s="846"/>
      <c r="DJ111" s="846"/>
      <c r="DK111" s="846"/>
      <c r="DL111" s="846" t="s">
        <v>441</v>
      </c>
      <c r="DM111" s="846"/>
      <c r="DN111" s="846"/>
      <c r="DO111" s="846"/>
      <c r="DP111" s="846"/>
      <c r="DQ111" s="846" t="s">
        <v>233</v>
      </c>
      <c r="DR111" s="846"/>
      <c r="DS111" s="846"/>
      <c r="DT111" s="846"/>
      <c r="DU111" s="846"/>
      <c r="DV111" s="823" t="s">
        <v>441</v>
      </c>
      <c r="DW111" s="823"/>
      <c r="DX111" s="823"/>
      <c r="DY111" s="823"/>
      <c r="DZ111" s="824"/>
    </row>
    <row r="112" spans="1:131" s="226" customFormat="1" ht="26.25" customHeight="1" x14ac:dyDescent="0.15">
      <c r="A112" s="941" t="s">
        <v>442</v>
      </c>
      <c r="B112" s="942"/>
      <c r="C112" s="781" t="s">
        <v>443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444</v>
      </c>
      <c r="AB112" s="809"/>
      <c r="AC112" s="809"/>
      <c r="AD112" s="809"/>
      <c r="AE112" s="810"/>
      <c r="AF112" s="811" t="s">
        <v>233</v>
      </c>
      <c r="AG112" s="809"/>
      <c r="AH112" s="809"/>
      <c r="AI112" s="809"/>
      <c r="AJ112" s="810"/>
      <c r="AK112" s="811" t="s">
        <v>233</v>
      </c>
      <c r="AL112" s="809"/>
      <c r="AM112" s="809"/>
      <c r="AN112" s="809"/>
      <c r="AO112" s="810"/>
      <c r="AP112" s="853" t="s">
        <v>436</v>
      </c>
      <c r="AQ112" s="854"/>
      <c r="AR112" s="854"/>
      <c r="AS112" s="854"/>
      <c r="AT112" s="855"/>
      <c r="AU112" s="961"/>
      <c r="AV112" s="962"/>
      <c r="AW112" s="962"/>
      <c r="AX112" s="962"/>
      <c r="AY112" s="962"/>
      <c r="AZ112" s="844" t="s">
        <v>445</v>
      </c>
      <c r="BA112" s="781"/>
      <c r="BB112" s="781"/>
      <c r="BC112" s="781"/>
      <c r="BD112" s="781"/>
      <c r="BE112" s="781"/>
      <c r="BF112" s="781"/>
      <c r="BG112" s="781"/>
      <c r="BH112" s="781"/>
      <c r="BI112" s="781"/>
      <c r="BJ112" s="781"/>
      <c r="BK112" s="781"/>
      <c r="BL112" s="781"/>
      <c r="BM112" s="781"/>
      <c r="BN112" s="781"/>
      <c r="BO112" s="781"/>
      <c r="BP112" s="782"/>
      <c r="BQ112" s="845">
        <v>12861282</v>
      </c>
      <c r="BR112" s="846"/>
      <c r="BS112" s="846"/>
      <c r="BT112" s="846"/>
      <c r="BU112" s="846"/>
      <c r="BV112" s="846">
        <v>11361103</v>
      </c>
      <c r="BW112" s="846"/>
      <c r="BX112" s="846"/>
      <c r="BY112" s="846"/>
      <c r="BZ112" s="846"/>
      <c r="CA112" s="846">
        <v>10011934</v>
      </c>
      <c r="CB112" s="846"/>
      <c r="CC112" s="846"/>
      <c r="CD112" s="846"/>
      <c r="CE112" s="846"/>
      <c r="CF112" s="904">
        <v>23.1</v>
      </c>
      <c r="CG112" s="905"/>
      <c r="CH112" s="905"/>
      <c r="CI112" s="905"/>
      <c r="CJ112" s="905"/>
      <c r="CK112" s="956"/>
      <c r="CL112" s="850"/>
      <c r="CM112" s="844" t="s">
        <v>446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436</v>
      </c>
      <c r="DH112" s="846"/>
      <c r="DI112" s="846"/>
      <c r="DJ112" s="846"/>
      <c r="DK112" s="846"/>
      <c r="DL112" s="846" t="s">
        <v>233</v>
      </c>
      <c r="DM112" s="846"/>
      <c r="DN112" s="846"/>
      <c r="DO112" s="846"/>
      <c r="DP112" s="846"/>
      <c r="DQ112" s="846" t="s">
        <v>441</v>
      </c>
      <c r="DR112" s="846"/>
      <c r="DS112" s="846"/>
      <c r="DT112" s="846"/>
      <c r="DU112" s="846"/>
      <c r="DV112" s="823" t="s">
        <v>233</v>
      </c>
      <c r="DW112" s="823"/>
      <c r="DX112" s="823"/>
      <c r="DY112" s="823"/>
      <c r="DZ112" s="824"/>
    </row>
    <row r="113" spans="1:130" s="226" customFormat="1" ht="26.25" customHeight="1" x14ac:dyDescent="0.15">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1402410</v>
      </c>
      <c r="AB113" s="948"/>
      <c r="AC113" s="948"/>
      <c r="AD113" s="948"/>
      <c r="AE113" s="949"/>
      <c r="AF113" s="950">
        <v>1382120</v>
      </c>
      <c r="AG113" s="948"/>
      <c r="AH113" s="948"/>
      <c r="AI113" s="948"/>
      <c r="AJ113" s="949"/>
      <c r="AK113" s="950">
        <v>1161379</v>
      </c>
      <c r="AL113" s="948"/>
      <c r="AM113" s="948"/>
      <c r="AN113" s="948"/>
      <c r="AO113" s="949"/>
      <c r="AP113" s="951">
        <v>2.7</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v>25017</v>
      </c>
      <c r="BR113" s="846"/>
      <c r="BS113" s="846"/>
      <c r="BT113" s="846"/>
      <c r="BU113" s="846"/>
      <c r="BV113" s="846">
        <v>15461</v>
      </c>
      <c r="BW113" s="846"/>
      <c r="BX113" s="846"/>
      <c r="BY113" s="846"/>
      <c r="BZ113" s="846"/>
      <c r="CA113" s="846">
        <v>11791</v>
      </c>
      <c r="CB113" s="846"/>
      <c r="CC113" s="846"/>
      <c r="CD113" s="846"/>
      <c r="CE113" s="846"/>
      <c r="CF113" s="904">
        <v>0</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233</v>
      </c>
      <c r="DH113" s="809"/>
      <c r="DI113" s="809"/>
      <c r="DJ113" s="809"/>
      <c r="DK113" s="810"/>
      <c r="DL113" s="811" t="s">
        <v>438</v>
      </c>
      <c r="DM113" s="809"/>
      <c r="DN113" s="809"/>
      <c r="DO113" s="809"/>
      <c r="DP113" s="810"/>
      <c r="DQ113" s="811" t="s">
        <v>233</v>
      </c>
      <c r="DR113" s="809"/>
      <c r="DS113" s="809"/>
      <c r="DT113" s="809"/>
      <c r="DU113" s="810"/>
      <c r="DV113" s="853" t="s">
        <v>233</v>
      </c>
      <c r="DW113" s="854"/>
      <c r="DX113" s="854"/>
      <c r="DY113" s="854"/>
      <c r="DZ113" s="855"/>
    </row>
    <row r="114" spans="1:130" s="226" customFormat="1" ht="26.25" customHeight="1" x14ac:dyDescent="0.15">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10560</v>
      </c>
      <c r="AB114" s="809"/>
      <c r="AC114" s="809"/>
      <c r="AD114" s="809"/>
      <c r="AE114" s="810"/>
      <c r="AF114" s="811">
        <v>9812</v>
      </c>
      <c r="AG114" s="809"/>
      <c r="AH114" s="809"/>
      <c r="AI114" s="809"/>
      <c r="AJ114" s="810"/>
      <c r="AK114" s="811">
        <v>3864</v>
      </c>
      <c r="AL114" s="809"/>
      <c r="AM114" s="809"/>
      <c r="AN114" s="809"/>
      <c r="AO114" s="810"/>
      <c r="AP114" s="853">
        <v>0</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6058661</v>
      </c>
      <c r="BR114" s="846"/>
      <c r="BS114" s="846"/>
      <c r="BT114" s="846"/>
      <c r="BU114" s="846"/>
      <c r="BV114" s="846">
        <v>5826207</v>
      </c>
      <c r="BW114" s="846"/>
      <c r="BX114" s="846"/>
      <c r="BY114" s="846"/>
      <c r="BZ114" s="846"/>
      <c r="CA114" s="846">
        <v>5691156</v>
      </c>
      <c r="CB114" s="846"/>
      <c r="CC114" s="846"/>
      <c r="CD114" s="846"/>
      <c r="CE114" s="846"/>
      <c r="CF114" s="904">
        <v>13.1</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441</v>
      </c>
      <c r="DH114" s="809"/>
      <c r="DI114" s="809"/>
      <c r="DJ114" s="809"/>
      <c r="DK114" s="810"/>
      <c r="DL114" s="811" t="s">
        <v>233</v>
      </c>
      <c r="DM114" s="809"/>
      <c r="DN114" s="809"/>
      <c r="DO114" s="809"/>
      <c r="DP114" s="810"/>
      <c r="DQ114" s="811" t="s">
        <v>233</v>
      </c>
      <c r="DR114" s="809"/>
      <c r="DS114" s="809"/>
      <c r="DT114" s="809"/>
      <c r="DU114" s="810"/>
      <c r="DV114" s="853" t="s">
        <v>438</v>
      </c>
      <c r="DW114" s="854"/>
      <c r="DX114" s="854"/>
      <c r="DY114" s="854"/>
      <c r="DZ114" s="855"/>
    </row>
    <row r="115" spans="1:130" s="226" customFormat="1" ht="26.25" customHeight="1" x14ac:dyDescent="0.15">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434518</v>
      </c>
      <c r="AB115" s="948"/>
      <c r="AC115" s="948"/>
      <c r="AD115" s="948"/>
      <c r="AE115" s="949"/>
      <c r="AF115" s="950">
        <v>378665</v>
      </c>
      <c r="AG115" s="948"/>
      <c r="AH115" s="948"/>
      <c r="AI115" s="948"/>
      <c r="AJ115" s="949"/>
      <c r="AK115" s="950">
        <v>537365</v>
      </c>
      <c r="AL115" s="948"/>
      <c r="AM115" s="948"/>
      <c r="AN115" s="948"/>
      <c r="AO115" s="949"/>
      <c r="AP115" s="951">
        <v>1.2</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v>2102534</v>
      </c>
      <c r="BR115" s="846"/>
      <c r="BS115" s="846"/>
      <c r="BT115" s="846"/>
      <c r="BU115" s="846"/>
      <c r="BV115" s="846">
        <v>2078832</v>
      </c>
      <c r="BW115" s="846"/>
      <c r="BX115" s="846"/>
      <c r="BY115" s="846"/>
      <c r="BZ115" s="846"/>
      <c r="CA115" s="846">
        <v>2226868</v>
      </c>
      <c r="CB115" s="846"/>
      <c r="CC115" s="846"/>
      <c r="CD115" s="846"/>
      <c r="CE115" s="846"/>
      <c r="CF115" s="904">
        <v>5.0999999999999996</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386797</v>
      </c>
      <c r="DH115" s="809"/>
      <c r="DI115" s="809"/>
      <c r="DJ115" s="809"/>
      <c r="DK115" s="810"/>
      <c r="DL115" s="811">
        <v>553763</v>
      </c>
      <c r="DM115" s="809"/>
      <c r="DN115" s="809"/>
      <c r="DO115" s="809"/>
      <c r="DP115" s="810"/>
      <c r="DQ115" s="811">
        <v>962959</v>
      </c>
      <c r="DR115" s="809"/>
      <c r="DS115" s="809"/>
      <c r="DT115" s="809"/>
      <c r="DU115" s="810"/>
      <c r="DV115" s="853">
        <v>2.2000000000000002</v>
      </c>
      <c r="DW115" s="854"/>
      <c r="DX115" s="854"/>
      <c r="DY115" s="854"/>
      <c r="DZ115" s="855"/>
    </row>
    <row r="116" spans="1:130" s="226" customFormat="1" ht="26.25" customHeight="1" x14ac:dyDescent="0.15">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504</v>
      </c>
      <c r="AB116" s="809"/>
      <c r="AC116" s="809"/>
      <c r="AD116" s="809"/>
      <c r="AE116" s="810"/>
      <c r="AF116" s="811">
        <v>606</v>
      </c>
      <c r="AG116" s="809"/>
      <c r="AH116" s="809"/>
      <c r="AI116" s="809"/>
      <c r="AJ116" s="810"/>
      <c r="AK116" s="811">
        <v>211</v>
      </c>
      <c r="AL116" s="809"/>
      <c r="AM116" s="809"/>
      <c r="AN116" s="809"/>
      <c r="AO116" s="810"/>
      <c r="AP116" s="853">
        <v>0</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436</v>
      </c>
      <c r="BR116" s="846"/>
      <c r="BS116" s="846"/>
      <c r="BT116" s="846"/>
      <c r="BU116" s="846"/>
      <c r="BV116" s="846" t="s">
        <v>441</v>
      </c>
      <c r="BW116" s="846"/>
      <c r="BX116" s="846"/>
      <c r="BY116" s="846"/>
      <c r="BZ116" s="846"/>
      <c r="CA116" s="846" t="s">
        <v>441</v>
      </c>
      <c r="CB116" s="846"/>
      <c r="CC116" s="846"/>
      <c r="CD116" s="846"/>
      <c r="CE116" s="846"/>
      <c r="CF116" s="904" t="s">
        <v>441</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116052</v>
      </c>
      <c r="DH116" s="809"/>
      <c r="DI116" s="809"/>
      <c r="DJ116" s="809"/>
      <c r="DK116" s="810"/>
      <c r="DL116" s="811">
        <v>113062</v>
      </c>
      <c r="DM116" s="809"/>
      <c r="DN116" s="809"/>
      <c r="DO116" s="809"/>
      <c r="DP116" s="810"/>
      <c r="DQ116" s="811">
        <v>79449</v>
      </c>
      <c r="DR116" s="809"/>
      <c r="DS116" s="809"/>
      <c r="DT116" s="809"/>
      <c r="DU116" s="810"/>
      <c r="DV116" s="853">
        <v>0.2</v>
      </c>
      <c r="DW116" s="854"/>
      <c r="DX116" s="854"/>
      <c r="DY116" s="854"/>
      <c r="DZ116" s="855"/>
    </row>
    <row r="117" spans="1:130" s="226" customFormat="1" ht="26.25" customHeight="1" x14ac:dyDescent="0.15">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8325381</v>
      </c>
      <c r="AB117" s="932"/>
      <c r="AC117" s="932"/>
      <c r="AD117" s="932"/>
      <c r="AE117" s="933"/>
      <c r="AF117" s="934">
        <v>8284168</v>
      </c>
      <c r="AG117" s="932"/>
      <c r="AH117" s="932"/>
      <c r="AI117" s="932"/>
      <c r="AJ117" s="933"/>
      <c r="AK117" s="934">
        <v>8508564</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444</v>
      </c>
      <c r="BR117" s="846"/>
      <c r="BS117" s="846"/>
      <c r="BT117" s="846"/>
      <c r="BU117" s="846"/>
      <c r="BV117" s="846" t="s">
        <v>233</v>
      </c>
      <c r="BW117" s="846"/>
      <c r="BX117" s="846"/>
      <c r="BY117" s="846"/>
      <c r="BZ117" s="846"/>
      <c r="CA117" s="846" t="s">
        <v>233</v>
      </c>
      <c r="CB117" s="846"/>
      <c r="CC117" s="846"/>
      <c r="CD117" s="846"/>
      <c r="CE117" s="846"/>
      <c r="CF117" s="904" t="s">
        <v>233</v>
      </c>
      <c r="CG117" s="905"/>
      <c r="CH117" s="905"/>
      <c r="CI117" s="905"/>
      <c r="CJ117" s="905"/>
      <c r="CK117" s="956"/>
      <c r="CL117" s="850"/>
      <c r="CM117" s="844" t="s">
        <v>461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233</v>
      </c>
      <c r="DH117" s="809"/>
      <c r="DI117" s="809"/>
      <c r="DJ117" s="809"/>
      <c r="DK117" s="810"/>
      <c r="DL117" s="811" t="s">
        <v>233</v>
      </c>
      <c r="DM117" s="809"/>
      <c r="DN117" s="809"/>
      <c r="DO117" s="809"/>
      <c r="DP117" s="810"/>
      <c r="DQ117" s="811" t="s">
        <v>233</v>
      </c>
      <c r="DR117" s="809"/>
      <c r="DS117" s="809"/>
      <c r="DT117" s="809"/>
      <c r="DU117" s="810"/>
      <c r="DV117" s="853" t="s">
        <v>441</v>
      </c>
      <c r="DW117" s="854"/>
      <c r="DX117" s="854"/>
      <c r="DY117" s="854"/>
      <c r="DZ117" s="855"/>
    </row>
    <row r="118" spans="1:130" s="226" customFormat="1" ht="26.25" customHeight="1" x14ac:dyDescent="0.15">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429</v>
      </c>
      <c r="AG118" s="925"/>
      <c r="AH118" s="925"/>
      <c r="AI118" s="925"/>
      <c r="AJ118" s="926"/>
      <c r="AK118" s="927" t="s">
        <v>305</v>
      </c>
      <c r="AL118" s="925"/>
      <c r="AM118" s="925"/>
      <c r="AN118" s="925"/>
      <c r="AO118" s="926"/>
      <c r="AP118" s="928" t="s">
        <v>430</v>
      </c>
      <c r="AQ118" s="929"/>
      <c r="AR118" s="929"/>
      <c r="AS118" s="929"/>
      <c r="AT118" s="930"/>
      <c r="AU118" s="961"/>
      <c r="AV118" s="962"/>
      <c r="AW118" s="962"/>
      <c r="AX118" s="962"/>
      <c r="AY118" s="962"/>
      <c r="AZ118" s="867" t="s">
        <v>462</v>
      </c>
      <c r="BA118" s="868"/>
      <c r="BB118" s="868"/>
      <c r="BC118" s="868"/>
      <c r="BD118" s="868"/>
      <c r="BE118" s="868"/>
      <c r="BF118" s="868"/>
      <c r="BG118" s="868"/>
      <c r="BH118" s="868"/>
      <c r="BI118" s="868"/>
      <c r="BJ118" s="868"/>
      <c r="BK118" s="868"/>
      <c r="BL118" s="868"/>
      <c r="BM118" s="868"/>
      <c r="BN118" s="868"/>
      <c r="BO118" s="868"/>
      <c r="BP118" s="869"/>
      <c r="BQ118" s="908" t="s">
        <v>441</v>
      </c>
      <c r="BR118" s="874"/>
      <c r="BS118" s="874"/>
      <c r="BT118" s="874"/>
      <c r="BU118" s="874"/>
      <c r="BV118" s="874" t="s">
        <v>233</v>
      </c>
      <c r="BW118" s="874"/>
      <c r="BX118" s="874"/>
      <c r="BY118" s="874"/>
      <c r="BZ118" s="874"/>
      <c r="CA118" s="874" t="s">
        <v>233</v>
      </c>
      <c r="CB118" s="874"/>
      <c r="CC118" s="874"/>
      <c r="CD118" s="874"/>
      <c r="CE118" s="874"/>
      <c r="CF118" s="904" t="s">
        <v>444</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233</v>
      </c>
      <c r="DH118" s="809"/>
      <c r="DI118" s="809"/>
      <c r="DJ118" s="809"/>
      <c r="DK118" s="810"/>
      <c r="DL118" s="811" t="s">
        <v>233</v>
      </c>
      <c r="DM118" s="809"/>
      <c r="DN118" s="809"/>
      <c r="DO118" s="809"/>
      <c r="DP118" s="810"/>
      <c r="DQ118" s="811" t="s">
        <v>233</v>
      </c>
      <c r="DR118" s="809"/>
      <c r="DS118" s="809"/>
      <c r="DT118" s="809"/>
      <c r="DU118" s="810"/>
      <c r="DV118" s="853" t="s">
        <v>233</v>
      </c>
      <c r="DW118" s="854"/>
      <c r="DX118" s="854"/>
      <c r="DY118" s="854"/>
      <c r="DZ118" s="855"/>
    </row>
    <row r="119" spans="1:130" s="226" customFormat="1" ht="26.25" customHeight="1" x14ac:dyDescent="0.15">
      <c r="A119" s="847" t="s">
        <v>434</v>
      </c>
      <c r="B119" s="848"/>
      <c r="C119" s="889" t="s">
        <v>435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444</v>
      </c>
      <c r="AB119" s="918"/>
      <c r="AC119" s="918"/>
      <c r="AD119" s="918"/>
      <c r="AE119" s="919"/>
      <c r="AF119" s="920" t="s">
        <v>233</v>
      </c>
      <c r="AG119" s="918"/>
      <c r="AH119" s="918"/>
      <c r="AI119" s="918"/>
      <c r="AJ119" s="919"/>
      <c r="AK119" s="920" t="s">
        <v>444</v>
      </c>
      <c r="AL119" s="918"/>
      <c r="AM119" s="918"/>
      <c r="AN119" s="918"/>
      <c r="AO119" s="919"/>
      <c r="AP119" s="921" t="s">
        <v>233</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464</v>
      </c>
      <c r="BP119" s="907"/>
      <c r="BQ119" s="908">
        <v>97860241</v>
      </c>
      <c r="BR119" s="874"/>
      <c r="BS119" s="874"/>
      <c r="BT119" s="874"/>
      <c r="BU119" s="874"/>
      <c r="BV119" s="874">
        <v>94812512</v>
      </c>
      <c r="BW119" s="874"/>
      <c r="BX119" s="874"/>
      <c r="BY119" s="874"/>
      <c r="BZ119" s="874"/>
      <c r="CA119" s="874">
        <v>93206110</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2666046</v>
      </c>
      <c r="DH119" s="793"/>
      <c r="DI119" s="793"/>
      <c r="DJ119" s="793"/>
      <c r="DK119" s="794"/>
      <c r="DL119" s="795">
        <v>2264971</v>
      </c>
      <c r="DM119" s="793"/>
      <c r="DN119" s="793"/>
      <c r="DO119" s="793"/>
      <c r="DP119" s="794"/>
      <c r="DQ119" s="795">
        <v>1857941</v>
      </c>
      <c r="DR119" s="793"/>
      <c r="DS119" s="793"/>
      <c r="DT119" s="793"/>
      <c r="DU119" s="794"/>
      <c r="DV119" s="877">
        <v>4.3</v>
      </c>
      <c r="DW119" s="878"/>
      <c r="DX119" s="878"/>
      <c r="DY119" s="878"/>
      <c r="DZ119" s="879"/>
    </row>
    <row r="120" spans="1:130" s="226" customFormat="1" ht="26.25" customHeight="1" x14ac:dyDescent="0.15">
      <c r="A120" s="849"/>
      <c r="B120" s="850"/>
      <c r="C120" s="844" t="s">
        <v>440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233</v>
      </c>
      <c r="AB120" s="809"/>
      <c r="AC120" s="809"/>
      <c r="AD120" s="809"/>
      <c r="AE120" s="810"/>
      <c r="AF120" s="811" t="s">
        <v>233</v>
      </c>
      <c r="AG120" s="809"/>
      <c r="AH120" s="809"/>
      <c r="AI120" s="809"/>
      <c r="AJ120" s="810"/>
      <c r="AK120" s="811" t="s">
        <v>233</v>
      </c>
      <c r="AL120" s="809"/>
      <c r="AM120" s="809"/>
      <c r="AN120" s="809"/>
      <c r="AO120" s="810"/>
      <c r="AP120" s="853" t="s">
        <v>233</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13329990</v>
      </c>
      <c r="BR120" s="871"/>
      <c r="BS120" s="871"/>
      <c r="BT120" s="871"/>
      <c r="BU120" s="871"/>
      <c r="BV120" s="871">
        <v>14185933</v>
      </c>
      <c r="BW120" s="871"/>
      <c r="BX120" s="871"/>
      <c r="BY120" s="871"/>
      <c r="BZ120" s="871"/>
      <c r="CA120" s="871">
        <v>16202880</v>
      </c>
      <c r="CB120" s="871"/>
      <c r="CC120" s="871"/>
      <c r="CD120" s="871"/>
      <c r="CE120" s="871"/>
      <c r="CF120" s="895">
        <v>37.4</v>
      </c>
      <c r="CG120" s="896"/>
      <c r="CH120" s="896"/>
      <c r="CI120" s="896"/>
      <c r="CJ120" s="896"/>
      <c r="CK120" s="897" t="s">
        <v>468</v>
      </c>
      <c r="CL120" s="881"/>
      <c r="CM120" s="881"/>
      <c r="CN120" s="881"/>
      <c r="CO120" s="882"/>
      <c r="CP120" s="901" t="s">
        <v>469</v>
      </c>
      <c r="CQ120" s="902"/>
      <c r="CR120" s="902"/>
      <c r="CS120" s="902"/>
      <c r="CT120" s="902"/>
      <c r="CU120" s="902"/>
      <c r="CV120" s="902"/>
      <c r="CW120" s="902"/>
      <c r="CX120" s="902"/>
      <c r="CY120" s="902"/>
      <c r="CZ120" s="902"/>
      <c r="DA120" s="902"/>
      <c r="DB120" s="902"/>
      <c r="DC120" s="902"/>
      <c r="DD120" s="902"/>
      <c r="DE120" s="902"/>
      <c r="DF120" s="903"/>
      <c r="DG120" s="890">
        <v>9023699</v>
      </c>
      <c r="DH120" s="871"/>
      <c r="DI120" s="871"/>
      <c r="DJ120" s="871"/>
      <c r="DK120" s="871"/>
      <c r="DL120" s="871">
        <v>7702219</v>
      </c>
      <c r="DM120" s="871"/>
      <c r="DN120" s="871"/>
      <c r="DO120" s="871"/>
      <c r="DP120" s="871"/>
      <c r="DQ120" s="871">
        <v>6501814</v>
      </c>
      <c r="DR120" s="871"/>
      <c r="DS120" s="871"/>
      <c r="DT120" s="871"/>
      <c r="DU120" s="871"/>
      <c r="DV120" s="872">
        <v>15</v>
      </c>
      <c r="DW120" s="872"/>
      <c r="DX120" s="872"/>
      <c r="DY120" s="872"/>
      <c r="DZ120" s="873"/>
    </row>
    <row r="121" spans="1:130" s="226" customFormat="1" ht="26.25" customHeight="1" x14ac:dyDescent="0.15">
      <c r="A121" s="849"/>
      <c r="B121" s="850"/>
      <c r="C121" s="892" t="s">
        <v>470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233</v>
      </c>
      <c r="AB121" s="809"/>
      <c r="AC121" s="809"/>
      <c r="AD121" s="809"/>
      <c r="AE121" s="810"/>
      <c r="AF121" s="811" t="s">
        <v>233</v>
      </c>
      <c r="AG121" s="809"/>
      <c r="AH121" s="809"/>
      <c r="AI121" s="809"/>
      <c r="AJ121" s="810"/>
      <c r="AK121" s="811" t="s">
        <v>233</v>
      </c>
      <c r="AL121" s="809"/>
      <c r="AM121" s="809"/>
      <c r="AN121" s="809"/>
      <c r="AO121" s="810"/>
      <c r="AP121" s="853" t="s">
        <v>233</v>
      </c>
      <c r="AQ121" s="854"/>
      <c r="AR121" s="854"/>
      <c r="AS121" s="854"/>
      <c r="AT121" s="855"/>
      <c r="AU121" s="912"/>
      <c r="AV121" s="913"/>
      <c r="AW121" s="913"/>
      <c r="AX121" s="913"/>
      <c r="AY121" s="914"/>
      <c r="AZ121" s="844" t="s">
        <v>471</v>
      </c>
      <c r="BA121" s="781"/>
      <c r="BB121" s="781"/>
      <c r="BC121" s="781"/>
      <c r="BD121" s="781"/>
      <c r="BE121" s="781"/>
      <c r="BF121" s="781"/>
      <c r="BG121" s="781"/>
      <c r="BH121" s="781"/>
      <c r="BI121" s="781"/>
      <c r="BJ121" s="781"/>
      <c r="BK121" s="781"/>
      <c r="BL121" s="781"/>
      <c r="BM121" s="781"/>
      <c r="BN121" s="781"/>
      <c r="BO121" s="781"/>
      <c r="BP121" s="782"/>
      <c r="BQ121" s="845">
        <v>17460807</v>
      </c>
      <c r="BR121" s="846"/>
      <c r="BS121" s="846"/>
      <c r="BT121" s="846"/>
      <c r="BU121" s="846"/>
      <c r="BV121" s="846">
        <v>15215055</v>
      </c>
      <c r="BW121" s="846"/>
      <c r="BX121" s="846"/>
      <c r="BY121" s="846"/>
      <c r="BZ121" s="846"/>
      <c r="CA121" s="846">
        <v>14074272</v>
      </c>
      <c r="CB121" s="846"/>
      <c r="CC121" s="846"/>
      <c r="CD121" s="846"/>
      <c r="CE121" s="846"/>
      <c r="CF121" s="904">
        <v>32.5</v>
      </c>
      <c r="CG121" s="905"/>
      <c r="CH121" s="905"/>
      <c r="CI121" s="905"/>
      <c r="CJ121" s="905"/>
      <c r="CK121" s="898"/>
      <c r="CL121" s="884"/>
      <c r="CM121" s="884"/>
      <c r="CN121" s="884"/>
      <c r="CO121" s="885"/>
      <c r="CP121" s="864" t="s">
        <v>410</v>
      </c>
      <c r="CQ121" s="865"/>
      <c r="CR121" s="865"/>
      <c r="CS121" s="865"/>
      <c r="CT121" s="865"/>
      <c r="CU121" s="865"/>
      <c r="CV121" s="865"/>
      <c r="CW121" s="865"/>
      <c r="CX121" s="865"/>
      <c r="CY121" s="865"/>
      <c r="CZ121" s="865"/>
      <c r="DA121" s="865"/>
      <c r="DB121" s="865"/>
      <c r="DC121" s="865"/>
      <c r="DD121" s="865"/>
      <c r="DE121" s="865"/>
      <c r="DF121" s="866"/>
      <c r="DG121" s="845">
        <v>3809453</v>
      </c>
      <c r="DH121" s="846"/>
      <c r="DI121" s="846"/>
      <c r="DJ121" s="846"/>
      <c r="DK121" s="846"/>
      <c r="DL121" s="846">
        <v>3629055</v>
      </c>
      <c r="DM121" s="846"/>
      <c r="DN121" s="846"/>
      <c r="DO121" s="846"/>
      <c r="DP121" s="846"/>
      <c r="DQ121" s="846">
        <v>3480161</v>
      </c>
      <c r="DR121" s="846"/>
      <c r="DS121" s="846"/>
      <c r="DT121" s="846"/>
      <c r="DU121" s="846"/>
      <c r="DV121" s="823">
        <v>8</v>
      </c>
      <c r="DW121" s="823"/>
      <c r="DX121" s="823"/>
      <c r="DY121" s="823"/>
      <c r="DZ121" s="824"/>
    </row>
    <row r="122" spans="1:130" s="226" customFormat="1" ht="26.25" customHeight="1" x14ac:dyDescent="0.15">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233</v>
      </c>
      <c r="AB122" s="809"/>
      <c r="AC122" s="809"/>
      <c r="AD122" s="809"/>
      <c r="AE122" s="810"/>
      <c r="AF122" s="811" t="s">
        <v>233</v>
      </c>
      <c r="AG122" s="809"/>
      <c r="AH122" s="809"/>
      <c r="AI122" s="809"/>
      <c r="AJ122" s="810"/>
      <c r="AK122" s="811" t="s">
        <v>233</v>
      </c>
      <c r="AL122" s="809"/>
      <c r="AM122" s="809"/>
      <c r="AN122" s="809"/>
      <c r="AO122" s="810"/>
      <c r="AP122" s="853" t="s">
        <v>233</v>
      </c>
      <c r="AQ122" s="854"/>
      <c r="AR122" s="854"/>
      <c r="AS122" s="854"/>
      <c r="AT122" s="855"/>
      <c r="AU122" s="912"/>
      <c r="AV122" s="913"/>
      <c r="AW122" s="913"/>
      <c r="AX122" s="913"/>
      <c r="AY122" s="914"/>
      <c r="AZ122" s="867" t="s">
        <v>472</v>
      </c>
      <c r="BA122" s="868"/>
      <c r="BB122" s="868"/>
      <c r="BC122" s="868"/>
      <c r="BD122" s="868"/>
      <c r="BE122" s="868"/>
      <c r="BF122" s="868"/>
      <c r="BG122" s="868"/>
      <c r="BH122" s="868"/>
      <c r="BI122" s="868"/>
      <c r="BJ122" s="868"/>
      <c r="BK122" s="868"/>
      <c r="BL122" s="868"/>
      <c r="BM122" s="868"/>
      <c r="BN122" s="868"/>
      <c r="BO122" s="868"/>
      <c r="BP122" s="869"/>
      <c r="BQ122" s="908">
        <v>58214703</v>
      </c>
      <c r="BR122" s="874"/>
      <c r="BS122" s="874"/>
      <c r="BT122" s="874"/>
      <c r="BU122" s="874"/>
      <c r="BV122" s="874">
        <v>57750122</v>
      </c>
      <c r="BW122" s="874"/>
      <c r="BX122" s="874"/>
      <c r="BY122" s="874"/>
      <c r="BZ122" s="874"/>
      <c r="CA122" s="874">
        <v>57849472</v>
      </c>
      <c r="CB122" s="874"/>
      <c r="CC122" s="874"/>
      <c r="CD122" s="874"/>
      <c r="CE122" s="874"/>
      <c r="CF122" s="875">
        <v>133.5</v>
      </c>
      <c r="CG122" s="876"/>
      <c r="CH122" s="876"/>
      <c r="CI122" s="876"/>
      <c r="CJ122" s="876"/>
      <c r="CK122" s="898"/>
      <c r="CL122" s="884"/>
      <c r="CM122" s="884"/>
      <c r="CN122" s="884"/>
      <c r="CO122" s="885"/>
      <c r="CP122" s="864" t="s">
        <v>407</v>
      </c>
      <c r="CQ122" s="865"/>
      <c r="CR122" s="865"/>
      <c r="CS122" s="865"/>
      <c r="CT122" s="865"/>
      <c r="CU122" s="865"/>
      <c r="CV122" s="865"/>
      <c r="CW122" s="865"/>
      <c r="CX122" s="865"/>
      <c r="CY122" s="865"/>
      <c r="CZ122" s="865"/>
      <c r="DA122" s="865"/>
      <c r="DB122" s="865"/>
      <c r="DC122" s="865"/>
      <c r="DD122" s="865"/>
      <c r="DE122" s="865"/>
      <c r="DF122" s="866"/>
      <c r="DG122" s="845">
        <v>28130</v>
      </c>
      <c r="DH122" s="846"/>
      <c r="DI122" s="846"/>
      <c r="DJ122" s="846"/>
      <c r="DK122" s="846"/>
      <c r="DL122" s="846">
        <v>29829</v>
      </c>
      <c r="DM122" s="846"/>
      <c r="DN122" s="846"/>
      <c r="DO122" s="846"/>
      <c r="DP122" s="846"/>
      <c r="DQ122" s="846">
        <v>29959</v>
      </c>
      <c r="DR122" s="846"/>
      <c r="DS122" s="846"/>
      <c r="DT122" s="846"/>
      <c r="DU122" s="846"/>
      <c r="DV122" s="823">
        <v>0.1</v>
      </c>
      <c r="DW122" s="823"/>
      <c r="DX122" s="823"/>
      <c r="DY122" s="823"/>
      <c r="DZ122" s="824"/>
    </row>
    <row r="123" spans="1:130" s="226" customFormat="1" ht="26.25" customHeight="1" x14ac:dyDescent="0.15">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50490</v>
      </c>
      <c r="AB123" s="809"/>
      <c r="AC123" s="809"/>
      <c r="AD123" s="809"/>
      <c r="AE123" s="810"/>
      <c r="AF123" s="811">
        <v>18380</v>
      </c>
      <c r="AG123" s="809"/>
      <c r="AH123" s="809"/>
      <c r="AI123" s="809"/>
      <c r="AJ123" s="810"/>
      <c r="AK123" s="811">
        <v>18241</v>
      </c>
      <c r="AL123" s="809"/>
      <c r="AM123" s="809"/>
      <c r="AN123" s="809"/>
      <c r="AO123" s="810"/>
      <c r="AP123" s="853">
        <v>0</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473</v>
      </c>
      <c r="BP123" s="907"/>
      <c r="BQ123" s="861">
        <v>89005500</v>
      </c>
      <c r="BR123" s="862"/>
      <c r="BS123" s="862"/>
      <c r="BT123" s="862"/>
      <c r="BU123" s="862"/>
      <c r="BV123" s="862">
        <v>87151110</v>
      </c>
      <c r="BW123" s="862"/>
      <c r="BX123" s="862"/>
      <c r="BY123" s="862"/>
      <c r="BZ123" s="862"/>
      <c r="CA123" s="862">
        <v>88126624</v>
      </c>
      <c r="CB123" s="862"/>
      <c r="CC123" s="862"/>
      <c r="CD123" s="862"/>
      <c r="CE123" s="862"/>
      <c r="CF123" s="777"/>
      <c r="CG123" s="778"/>
      <c r="CH123" s="778"/>
      <c r="CI123" s="778"/>
      <c r="CJ123" s="863"/>
      <c r="CK123" s="898"/>
      <c r="CL123" s="884"/>
      <c r="CM123" s="884"/>
      <c r="CN123" s="884"/>
      <c r="CO123" s="885"/>
      <c r="CP123" s="864" t="s">
        <v>474</v>
      </c>
      <c r="CQ123" s="865"/>
      <c r="CR123" s="865"/>
      <c r="CS123" s="865"/>
      <c r="CT123" s="865"/>
      <c r="CU123" s="865"/>
      <c r="CV123" s="865"/>
      <c r="CW123" s="865"/>
      <c r="CX123" s="865"/>
      <c r="CY123" s="865"/>
      <c r="CZ123" s="865"/>
      <c r="DA123" s="865"/>
      <c r="DB123" s="865"/>
      <c r="DC123" s="865"/>
      <c r="DD123" s="865"/>
      <c r="DE123" s="865"/>
      <c r="DF123" s="866"/>
      <c r="DG123" s="808" t="s">
        <v>233</v>
      </c>
      <c r="DH123" s="809"/>
      <c r="DI123" s="809"/>
      <c r="DJ123" s="809"/>
      <c r="DK123" s="810"/>
      <c r="DL123" s="811" t="s">
        <v>233</v>
      </c>
      <c r="DM123" s="809"/>
      <c r="DN123" s="809"/>
      <c r="DO123" s="809"/>
      <c r="DP123" s="810"/>
      <c r="DQ123" s="811" t="s">
        <v>233</v>
      </c>
      <c r="DR123" s="809"/>
      <c r="DS123" s="809"/>
      <c r="DT123" s="809"/>
      <c r="DU123" s="810"/>
      <c r="DV123" s="853" t="s">
        <v>233</v>
      </c>
      <c r="DW123" s="854"/>
      <c r="DX123" s="854"/>
      <c r="DY123" s="854"/>
      <c r="DZ123" s="855"/>
    </row>
    <row r="124" spans="1:130" s="226" customFormat="1" ht="26.25" customHeight="1" thickBot="1" x14ac:dyDescent="0.2">
      <c r="A124" s="849"/>
      <c r="B124" s="850"/>
      <c r="C124" s="844" t="s">
        <v>461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233</v>
      </c>
      <c r="AB124" s="809"/>
      <c r="AC124" s="809"/>
      <c r="AD124" s="809"/>
      <c r="AE124" s="810"/>
      <c r="AF124" s="811" t="s">
        <v>233</v>
      </c>
      <c r="AG124" s="809"/>
      <c r="AH124" s="809"/>
      <c r="AI124" s="809"/>
      <c r="AJ124" s="810"/>
      <c r="AK124" s="811" t="s">
        <v>233</v>
      </c>
      <c r="AL124" s="809"/>
      <c r="AM124" s="809"/>
      <c r="AN124" s="809"/>
      <c r="AO124" s="810"/>
      <c r="AP124" s="853" t="s">
        <v>233</v>
      </c>
      <c r="AQ124" s="854"/>
      <c r="AR124" s="854"/>
      <c r="AS124" s="854"/>
      <c r="AT124" s="855"/>
      <c r="AU124" s="856" t="s">
        <v>475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22.6</v>
      </c>
      <c r="BR124" s="860"/>
      <c r="BS124" s="860"/>
      <c r="BT124" s="860"/>
      <c r="BU124" s="860"/>
      <c r="BV124" s="860">
        <v>18.899999999999999</v>
      </c>
      <c r="BW124" s="860"/>
      <c r="BX124" s="860"/>
      <c r="BY124" s="860"/>
      <c r="BZ124" s="860"/>
      <c r="CA124" s="860">
        <v>11.7</v>
      </c>
      <c r="CB124" s="860"/>
      <c r="CC124" s="860"/>
      <c r="CD124" s="860"/>
      <c r="CE124" s="860"/>
      <c r="CF124" s="755"/>
      <c r="CG124" s="756"/>
      <c r="CH124" s="756"/>
      <c r="CI124" s="756"/>
      <c r="CJ124" s="891"/>
      <c r="CK124" s="899"/>
      <c r="CL124" s="899"/>
      <c r="CM124" s="899"/>
      <c r="CN124" s="899"/>
      <c r="CO124" s="900"/>
      <c r="CP124" s="864" t="s">
        <v>476</v>
      </c>
      <c r="CQ124" s="865"/>
      <c r="CR124" s="865"/>
      <c r="CS124" s="865"/>
      <c r="CT124" s="865"/>
      <c r="CU124" s="865"/>
      <c r="CV124" s="865"/>
      <c r="CW124" s="865"/>
      <c r="CX124" s="865"/>
      <c r="CY124" s="865"/>
      <c r="CZ124" s="865"/>
      <c r="DA124" s="865"/>
      <c r="DB124" s="865"/>
      <c r="DC124" s="865"/>
      <c r="DD124" s="865"/>
      <c r="DE124" s="865"/>
      <c r="DF124" s="866"/>
      <c r="DG124" s="792" t="s">
        <v>233</v>
      </c>
      <c r="DH124" s="793"/>
      <c r="DI124" s="793"/>
      <c r="DJ124" s="793"/>
      <c r="DK124" s="794"/>
      <c r="DL124" s="795" t="s">
        <v>233</v>
      </c>
      <c r="DM124" s="793"/>
      <c r="DN124" s="793"/>
      <c r="DO124" s="793"/>
      <c r="DP124" s="794"/>
      <c r="DQ124" s="795" t="s">
        <v>233</v>
      </c>
      <c r="DR124" s="793"/>
      <c r="DS124" s="793"/>
      <c r="DT124" s="793"/>
      <c r="DU124" s="794"/>
      <c r="DV124" s="877" t="s">
        <v>233</v>
      </c>
      <c r="DW124" s="878"/>
      <c r="DX124" s="878"/>
      <c r="DY124" s="878"/>
      <c r="DZ124" s="879"/>
    </row>
    <row r="125" spans="1:130" s="226" customFormat="1" ht="26.25" customHeight="1" x14ac:dyDescent="0.15">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233</v>
      </c>
      <c r="AB125" s="809"/>
      <c r="AC125" s="809"/>
      <c r="AD125" s="809"/>
      <c r="AE125" s="810"/>
      <c r="AF125" s="811" t="s">
        <v>233</v>
      </c>
      <c r="AG125" s="809"/>
      <c r="AH125" s="809"/>
      <c r="AI125" s="809"/>
      <c r="AJ125" s="810"/>
      <c r="AK125" s="811" t="s">
        <v>233</v>
      </c>
      <c r="AL125" s="809"/>
      <c r="AM125" s="809"/>
      <c r="AN125" s="809"/>
      <c r="AO125" s="810"/>
      <c r="AP125" s="853" t="s">
        <v>233</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477</v>
      </c>
      <c r="CL125" s="881"/>
      <c r="CM125" s="881"/>
      <c r="CN125" s="881"/>
      <c r="CO125" s="882"/>
      <c r="CP125" s="889" t="s">
        <v>478</v>
      </c>
      <c r="CQ125" s="837"/>
      <c r="CR125" s="837"/>
      <c r="CS125" s="837"/>
      <c r="CT125" s="837"/>
      <c r="CU125" s="837"/>
      <c r="CV125" s="837"/>
      <c r="CW125" s="837"/>
      <c r="CX125" s="837"/>
      <c r="CY125" s="837"/>
      <c r="CZ125" s="837"/>
      <c r="DA125" s="837"/>
      <c r="DB125" s="837"/>
      <c r="DC125" s="837"/>
      <c r="DD125" s="837"/>
      <c r="DE125" s="837"/>
      <c r="DF125" s="838"/>
      <c r="DG125" s="890" t="s">
        <v>233</v>
      </c>
      <c r="DH125" s="871"/>
      <c r="DI125" s="871"/>
      <c r="DJ125" s="871"/>
      <c r="DK125" s="871"/>
      <c r="DL125" s="871" t="s">
        <v>233</v>
      </c>
      <c r="DM125" s="871"/>
      <c r="DN125" s="871"/>
      <c r="DO125" s="871"/>
      <c r="DP125" s="871"/>
      <c r="DQ125" s="871" t="s">
        <v>233</v>
      </c>
      <c r="DR125" s="871"/>
      <c r="DS125" s="871"/>
      <c r="DT125" s="871"/>
      <c r="DU125" s="871"/>
      <c r="DV125" s="872" t="s">
        <v>233</v>
      </c>
      <c r="DW125" s="872"/>
      <c r="DX125" s="872"/>
      <c r="DY125" s="872"/>
      <c r="DZ125" s="873"/>
    </row>
    <row r="126" spans="1:130" s="226" customFormat="1" ht="26.25" customHeight="1" thickBot="1" x14ac:dyDescent="0.2">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384028</v>
      </c>
      <c r="AB126" s="809"/>
      <c r="AC126" s="809"/>
      <c r="AD126" s="809"/>
      <c r="AE126" s="810"/>
      <c r="AF126" s="811">
        <v>360285</v>
      </c>
      <c r="AG126" s="809"/>
      <c r="AH126" s="809"/>
      <c r="AI126" s="809"/>
      <c r="AJ126" s="810"/>
      <c r="AK126" s="811">
        <v>519124</v>
      </c>
      <c r="AL126" s="809"/>
      <c r="AM126" s="809"/>
      <c r="AN126" s="809"/>
      <c r="AO126" s="810"/>
      <c r="AP126" s="853">
        <v>1.2</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479</v>
      </c>
      <c r="CQ126" s="781"/>
      <c r="CR126" s="781"/>
      <c r="CS126" s="781"/>
      <c r="CT126" s="781"/>
      <c r="CU126" s="781"/>
      <c r="CV126" s="781"/>
      <c r="CW126" s="781"/>
      <c r="CX126" s="781"/>
      <c r="CY126" s="781"/>
      <c r="CZ126" s="781"/>
      <c r="DA126" s="781"/>
      <c r="DB126" s="781"/>
      <c r="DC126" s="781"/>
      <c r="DD126" s="781"/>
      <c r="DE126" s="781"/>
      <c r="DF126" s="782"/>
      <c r="DG126" s="845">
        <v>1988286</v>
      </c>
      <c r="DH126" s="846"/>
      <c r="DI126" s="846"/>
      <c r="DJ126" s="846"/>
      <c r="DK126" s="846"/>
      <c r="DL126" s="846">
        <v>1973866</v>
      </c>
      <c r="DM126" s="846"/>
      <c r="DN126" s="846"/>
      <c r="DO126" s="846"/>
      <c r="DP126" s="846"/>
      <c r="DQ126" s="846">
        <v>2128601</v>
      </c>
      <c r="DR126" s="846"/>
      <c r="DS126" s="846"/>
      <c r="DT126" s="846"/>
      <c r="DU126" s="846"/>
      <c r="DV126" s="823">
        <v>4.9000000000000004</v>
      </c>
      <c r="DW126" s="823"/>
      <c r="DX126" s="823"/>
      <c r="DY126" s="823"/>
      <c r="DZ126" s="824"/>
    </row>
    <row r="127" spans="1:130" s="226" customFormat="1" ht="26.25" customHeight="1" x14ac:dyDescent="0.15">
      <c r="A127" s="851"/>
      <c r="B127" s="852"/>
      <c r="C127" s="867" t="s">
        <v>480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233</v>
      </c>
      <c r="AB127" s="809"/>
      <c r="AC127" s="809"/>
      <c r="AD127" s="809"/>
      <c r="AE127" s="810"/>
      <c r="AF127" s="811" t="s">
        <v>233</v>
      </c>
      <c r="AG127" s="809"/>
      <c r="AH127" s="809"/>
      <c r="AI127" s="809"/>
      <c r="AJ127" s="810"/>
      <c r="AK127" s="811" t="s">
        <v>233</v>
      </c>
      <c r="AL127" s="809"/>
      <c r="AM127" s="809"/>
      <c r="AN127" s="809"/>
      <c r="AO127" s="810"/>
      <c r="AP127" s="853" t="s">
        <v>233</v>
      </c>
      <c r="AQ127" s="854"/>
      <c r="AR127" s="854"/>
      <c r="AS127" s="854"/>
      <c r="AT127" s="855"/>
      <c r="AU127" s="228"/>
      <c r="AV127" s="228"/>
      <c r="AW127" s="228"/>
      <c r="AX127" s="870" t="s">
        <v>481</v>
      </c>
      <c r="AY127" s="841"/>
      <c r="AZ127" s="841"/>
      <c r="BA127" s="841"/>
      <c r="BB127" s="841"/>
      <c r="BC127" s="841"/>
      <c r="BD127" s="841"/>
      <c r="BE127" s="842"/>
      <c r="BF127" s="840" t="s">
        <v>482</v>
      </c>
      <c r="BG127" s="841"/>
      <c r="BH127" s="841"/>
      <c r="BI127" s="841"/>
      <c r="BJ127" s="841"/>
      <c r="BK127" s="841"/>
      <c r="BL127" s="842"/>
      <c r="BM127" s="840" t="s">
        <v>483</v>
      </c>
      <c r="BN127" s="841"/>
      <c r="BO127" s="841"/>
      <c r="BP127" s="841"/>
      <c r="BQ127" s="841"/>
      <c r="BR127" s="841"/>
      <c r="BS127" s="842"/>
      <c r="BT127" s="840" t="s">
        <v>484</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485</v>
      </c>
      <c r="CQ127" s="781"/>
      <c r="CR127" s="781"/>
      <c r="CS127" s="781"/>
      <c r="CT127" s="781"/>
      <c r="CU127" s="781"/>
      <c r="CV127" s="781"/>
      <c r="CW127" s="781"/>
      <c r="CX127" s="781"/>
      <c r="CY127" s="781"/>
      <c r="CZ127" s="781"/>
      <c r="DA127" s="781"/>
      <c r="DB127" s="781"/>
      <c r="DC127" s="781"/>
      <c r="DD127" s="781"/>
      <c r="DE127" s="781"/>
      <c r="DF127" s="782"/>
      <c r="DG127" s="845" t="s">
        <v>441</v>
      </c>
      <c r="DH127" s="846"/>
      <c r="DI127" s="846"/>
      <c r="DJ127" s="846"/>
      <c r="DK127" s="846"/>
      <c r="DL127" s="846" t="s">
        <v>233</v>
      </c>
      <c r="DM127" s="846"/>
      <c r="DN127" s="846"/>
      <c r="DO127" s="846"/>
      <c r="DP127" s="846"/>
      <c r="DQ127" s="846" t="s">
        <v>233</v>
      </c>
      <c r="DR127" s="846"/>
      <c r="DS127" s="846"/>
      <c r="DT127" s="846"/>
      <c r="DU127" s="846"/>
      <c r="DV127" s="823" t="s">
        <v>233</v>
      </c>
      <c r="DW127" s="823"/>
      <c r="DX127" s="823"/>
      <c r="DY127" s="823"/>
      <c r="DZ127" s="824"/>
    </row>
    <row r="128" spans="1:130" s="226" customFormat="1" ht="26.25" customHeight="1" thickBot="1" x14ac:dyDescent="0.2">
      <c r="A128" s="825" t="s">
        <v>486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487</v>
      </c>
      <c r="X128" s="827"/>
      <c r="Y128" s="827"/>
      <c r="Z128" s="828"/>
      <c r="AA128" s="829">
        <v>1880417</v>
      </c>
      <c r="AB128" s="830"/>
      <c r="AC128" s="830"/>
      <c r="AD128" s="830"/>
      <c r="AE128" s="831"/>
      <c r="AF128" s="832">
        <v>1756294</v>
      </c>
      <c r="AG128" s="830"/>
      <c r="AH128" s="830"/>
      <c r="AI128" s="830"/>
      <c r="AJ128" s="831"/>
      <c r="AK128" s="832">
        <v>1574909</v>
      </c>
      <c r="AL128" s="830"/>
      <c r="AM128" s="830"/>
      <c r="AN128" s="830"/>
      <c r="AO128" s="831"/>
      <c r="AP128" s="833"/>
      <c r="AQ128" s="834"/>
      <c r="AR128" s="834"/>
      <c r="AS128" s="834"/>
      <c r="AT128" s="835"/>
      <c r="AU128" s="228"/>
      <c r="AV128" s="228"/>
      <c r="AW128" s="228"/>
      <c r="AX128" s="836" t="s">
        <v>488</v>
      </c>
      <c r="AY128" s="837"/>
      <c r="AZ128" s="837"/>
      <c r="BA128" s="837"/>
      <c r="BB128" s="837"/>
      <c r="BC128" s="837"/>
      <c r="BD128" s="837"/>
      <c r="BE128" s="838"/>
      <c r="BF128" s="815" t="s">
        <v>441</v>
      </c>
      <c r="BG128" s="816"/>
      <c r="BH128" s="816"/>
      <c r="BI128" s="816"/>
      <c r="BJ128" s="816"/>
      <c r="BK128" s="816"/>
      <c r="BL128" s="839"/>
      <c r="BM128" s="815">
        <v>11.28</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489</v>
      </c>
      <c r="CQ128" s="759"/>
      <c r="CR128" s="759"/>
      <c r="CS128" s="759"/>
      <c r="CT128" s="759"/>
      <c r="CU128" s="759"/>
      <c r="CV128" s="759"/>
      <c r="CW128" s="759"/>
      <c r="CX128" s="759"/>
      <c r="CY128" s="759"/>
      <c r="CZ128" s="759"/>
      <c r="DA128" s="759"/>
      <c r="DB128" s="759"/>
      <c r="DC128" s="759"/>
      <c r="DD128" s="759"/>
      <c r="DE128" s="759"/>
      <c r="DF128" s="760"/>
      <c r="DG128" s="819">
        <v>114248</v>
      </c>
      <c r="DH128" s="820"/>
      <c r="DI128" s="820"/>
      <c r="DJ128" s="820"/>
      <c r="DK128" s="820"/>
      <c r="DL128" s="820">
        <v>104966</v>
      </c>
      <c r="DM128" s="820"/>
      <c r="DN128" s="820"/>
      <c r="DO128" s="820"/>
      <c r="DP128" s="820"/>
      <c r="DQ128" s="820">
        <v>98267</v>
      </c>
      <c r="DR128" s="820"/>
      <c r="DS128" s="820"/>
      <c r="DT128" s="820"/>
      <c r="DU128" s="820"/>
      <c r="DV128" s="821">
        <v>0.2</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490</v>
      </c>
      <c r="X129" s="806"/>
      <c r="Y129" s="806"/>
      <c r="Z129" s="807"/>
      <c r="AA129" s="808">
        <v>44106083</v>
      </c>
      <c r="AB129" s="809"/>
      <c r="AC129" s="809"/>
      <c r="AD129" s="809"/>
      <c r="AE129" s="810"/>
      <c r="AF129" s="811">
        <v>45282358</v>
      </c>
      <c r="AG129" s="809"/>
      <c r="AH129" s="809"/>
      <c r="AI129" s="809"/>
      <c r="AJ129" s="810"/>
      <c r="AK129" s="811">
        <v>48258386</v>
      </c>
      <c r="AL129" s="809"/>
      <c r="AM129" s="809"/>
      <c r="AN129" s="809"/>
      <c r="AO129" s="810"/>
      <c r="AP129" s="812"/>
      <c r="AQ129" s="813"/>
      <c r="AR129" s="813"/>
      <c r="AS129" s="813"/>
      <c r="AT129" s="814"/>
      <c r="AU129" s="229"/>
      <c r="AV129" s="229"/>
      <c r="AW129" s="229"/>
      <c r="AX129" s="780" t="s">
        <v>491</v>
      </c>
      <c r="AY129" s="781"/>
      <c r="AZ129" s="781"/>
      <c r="BA129" s="781"/>
      <c r="BB129" s="781"/>
      <c r="BC129" s="781"/>
      <c r="BD129" s="781"/>
      <c r="BE129" s="782"/>
      <c r="BF129" s="799" t="s">
        <v>233</v>
      </c>
      <c r="BG129" s="800"/>
      <c r="BH129" s="800"/>
      <c r="BI129" s="800"/>
      <c r="BJ129" s="800"/>
      <c r="BK129" s="800"/>
      <c r="BL129" s="801"/>
      <c r="BM129" s="799">
        <v>16.28</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492</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493</v>
      </c>
      <c r="X130" s="806"/>
      <c r="Y130" s="806"/>
      <c r="Z130" s="807"/>
      <c r="AA130" s="808">
        <v>4964190</v>
      </c>
      <c r="AB130" s="809"/>
      <c r="AC130" s="809"/>
      <c r="AD130" s="809"/>
      <c r="AE130" s="810"/>
      <c r="AF130" s="811">
        <v>4871389</v>
      </c>
      <c r="AG130" s="809"/>
      <c r="AH130" s="809"/>
      <c r="AI130" s="809"/>
      <c r="AJ130" s="810"/>
      <c r="AK130" s="811">
        <v>4914023</v>
      </c>
      <c r="AL130" s="809"/>
      <c r="AM130" s="809"/>
      <c r="AN130" s="809"/>
      <c r="AO130" s="810"/>
      <c r="AP130" s="812"/>
      <c r="AQ130" s="813"/>
      <c r="AR130" s="813"/>
      <c r="AS130" s="813"/>
      <c r="AT130" s="814"/>
      <c r="AU130" s="229"/>
      <c r="AV130" s="229"/>
      <c r="AW130" s="229"/>
      <c r="AX130" s="780" t="s">
        <v>494</v>
      </c>
      <c r="AY130" s="781"/>
      <c r="AZ130" s="781"/>
      <c r="BA130" s="781"/>
      <c r="BB130" s="781"/>
      <c r="BC130" s="781"/>
      <c r="BD130" s="781"/>
      <c r="BE130" s="782"/>
      <c r="BF130" s="783">
        <v>4.0999999999999996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495</v>
      </c>
      <c r="X131" s="790"/>
      <c r="Y131" s="790"/>
      <c r="Z131" s="791"/>
      <c r="AA131" s="792">
        <v>39141893</v>
      </c>
      <c r="AB131" s="793"/>
      <c r="AC131" s="793"/>
      <c r="AD131" s="793"/>
      <c r="AE131" s="794"/>
      <c r="AF131" s="795">
        <v>40410969</v>
      </c>
      <c r="AG131" s="793"/>
      <c r="AH131" s="793"/>
      <c r="AI131" s="793"/>
      <c r="AJ131" s="794"/>
      <c r="AK131" s="795">
        <v>43344363</v>
      </c>
      <c r="AL131" s="793"/>
      <c r="AM131" s="793"/>
      <c r="AN131" s="793"/>
      <c r="AO131" s="794"/>
      <c r="AP131" s="796"/>
      <c r="AQ131" s="797"/>
      <c r="AR131" s="797"/>
      <c r="AS131" s="797"/>
      <c r="AT131" s="798"/>
      <c r="AU131" s="229"/>
      <c r="AV131" s="229"/>
      <c r="AW131" s="229"/>
      <c r="AX131" s="758" t="s">
        <v>496</v>
      </c>
      <c r="AY131" s="759"/>
      <c r="AZ131" s="759"/>
      <c r="BA131" s="759"/>
      <c r="BB131" s="759"/>
      <c r="BC131" s="759"/>
      <c r="BD131" s="759"/>
      <c r="BE131" s="760"/>
      <c r="BF131" s="761">
        <v>11.7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497</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498</v>
      </c>
      <c r="W132" s="771"/>
      <c r="X132" s="771"/>
      <c r="Y132" s="771"/>
      <c r="Z132" s="772"/>
      <c r="AA132" s="773">
        <v>3.7830924530000001</v>
      </c>
      <c r="AB132" s="774"/>
      <c r="AC132" s="774"/>
      <c r="AD132" s="774"/>
      <c r="AE132" s="775"/>
      <c r="AF132" s="776">
        <v>4.0990974500000004</v>
      </c>
      <c r="AG132" s="774"/>
      <c r="AH132" s="774"/>
      <c r="AI132" s="774"/>
      <c r="AJ132" s="775"/>
      <c r="AK132" s="776">
        <v>4.6595032439999997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499</v>
      </c>
      <c r="W133" s="750"/>
      <c r="X133" s="750"/>
      <c r="Y133" s="750"/>
      <c r="Z133" s="751"/>
      <c r="AA133" s="752">
        <v>3.6</v>
      </c>
      <c r="AB133" s="753"/>
      <c r="AC133" s="753"/>
      <c r="AD133" s="753"/>
      <c r="AE133" s="754"/>
      <c r="AF133" s="752">
        <v>3.7</v>
      </c>
      <c r="AG133" s="753"/>
      <c r="AH133" s="753"/>
      <c r="AI133" s="753"/>
      <c r="AJ133" s="754"/>
      <c r="AK133" s="752">
        <v>4.0999999999999996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TfplSMk1dKc5zTNO7zF4nyId/h01ZRu8ai9TEVj02+0p/l968k4gb7w4J3/2m60bcIVfQCwcHrOEkbPvkcLhQ==" saltValue="R2cwpTtjaAlcvIEzHUO6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R3" sqref="BR3"/>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E3rgw7cxljLWcwiq9PBvnjSJFgKsSBThG1qFhI8ypm6M9os7wOcqb5VU2lXGbw4mguKnDdnSKhRIgfLQIhHBA==" saltValue="kq5c09GycETOakvUOms7s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508</v>
      </c>
      <c r="AL9" s="1160"/>
      <c r="AM9" s="1160"/>
      <c r="AN9" s="1161"/>
      <c r="AO9" s="277">
        <v>16679827</v>
      </c>
      <c r="AP9" s="277">
        <v>71843</v>
      </c>
      <c r="AQ9" s="278">
        <v>63241</v>
      </c>
      <c r="AR9" s="279">
        <v>13.6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509</v>
      </c>
      <c r="AL10" s="1160"/>
      <c r="AM10" s="1160"/>
      <c r="AN10" s="1161"/>
      <c r="AO10" s="280">
        <v>8045</v>
      </c>
      <c r="AP10" s="280">
        <v>35</v>
      </c>
      <c r="AQ10" s="281">
        <v>2237</v>
      </c>
      <c r="AR10" s="282">
        <v>-98.4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510</v>
      </c>
      <c r="AL11" s="1160"/>
      <c r="AM11" s="1160"/>
      <c r="AN11" s="1161"/>
      <c r="AO11" s="280">
        <v>1077888</v>
      </c>
      <c r="AP11" s="280">
        <v>4643</v>
      </c>
      <c r="AQ11" s="281">
        <v>1750</v>
      </c>
      <c r="AR11" s="282">
        <v>165.3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511</v>
      </c>
      <c r="AL12" s="1160"/>
      <c r="AM12" s="1160"/>
      <c r="AN12" s="1161"/>
      <c r="AO12" s="280" t="s">
        <v>512</v>
      </c>
      <c r="AP12" s="280" t="s">
        <v>512</v>
      </c>
      <c r="AQ12" s="281">
        <v>30</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513</v>
      </c>
      <c r="AL13" s="1160"/>
      <c r="AM13" s="1160"/>
      <c r="AN13" s="1161"/>
      <c r="AO13" s="280">
        <v>412336</v>
      </c>
      <c r="AP13" s="280">
        <v>1776</v>
      </c>
      <c r="AQ13" s="281">
        <v>1645</v>
      </c>
      <c r="AR13" s="282">
        <v>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514</v>
      </c>
      <c r="AL14" s="1160"/>
      <c r="AM14" s="1160"/>
      <c r="AN14" s="1161"/>
      <c r="AO14" s="280">
        <v>211013</v>
      </c>
      <c r="AP14" s="280">
        <v>909</v>
      </c>
      <c r="AQ14" s="281">
        <v>1253</v>
      </c>
      <c r="AR14" s="282">
        <v>-27.5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515</v>
      </c>
      <c r="AL15" s="1163"/>
      <c r="AM15" s="1163"/>
      <c r="AN15" s="1164"/>
      <c r="AO15" s="280">
        <v>-963198</v>
      </c>
      <c r="AP15" s="280">
        <v>-4149</v>
      </c>
      <c r="AQ15" s="281">
        <v>-3723</v>
      </c>
      <c r="AR15" s="282">
        <v>11.4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188</v>
      </c>
      <c r="AL16" s="1163"/>
      <c r="AM16" s="1163"/>
      <c r="AN16" s="1164"/>
      <c r="AO16" s="280">
        <v>17425911</v>
      </c>
      <c r="AP16" s="280">
        <v>75056</v>
      </c>
      <c r="AQ16" s="281">
        <v>66432</v>
      </c>
      <c r="AR16" s="282">
        <v>13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520</v>
      </c>
      <c r="AL21" s="1166"/>
      <c r="AM21" s="1166"/>
      <c r="AN21" s="1167"/>
      <c r="AO21" s="293">
        <v>6.5</v>
      </c>
      <c r="AP21" s="294">
        <v>6.41</v>
      </c>
      <c r="AQ21" s="295">
        <v>0.09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521</v>
      </c>
      <c r="AL22" s="1166"/>
      <c r="AM22" s="1166"/>
      <c r="AN22" s="1167"/>
      <c r="AO22" s="298">
        <v>100.4</v>
      </c>
      <c r="AP22" s="299">
        <v>99.7</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522</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525</v>
      </c>
      <c r="AL32" s="1150"/>
      <c r="AM32" s="1150"/>
      <c r="AN32" s="1151"/>
      <c r="AO32" s="308">
        <v>6805745</v>
      </c>
      <c r="AP32" s="308">
        <v>29314</v>
      </c>
      <c r="AQ32" s="309">
        <v>30006</v>
      </c>
      <c r="AR32" s="310">
        <v>-2.2999999999999998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526</v>
      </c>
      <c r="AL33" s="1150"/>
      <c r="AM33" s="1150"/>
      <c r="AN33" s="1151"/>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527</v>
      </c>
      <c r="AL34" s="1150"/>
      <c r="AM34" s="1150"/>
      <c r="AN34" s="1151"/>
      <c r="AO34" s="308" t="s">
        <v>512</v>
      </c>
      <c r="AP34" s="308" t="s">
        <v>512</v>
      </c>
      <c r="AQ34" s="309">
        <v>25</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528</v>
      </c>
      <c r="AL35" s="1150"/>
      <c r="AM35" s="1150"/>
      <c r="AN35" s="1151"/>
      <c r="AO35" s="308">
        <v>1161379</v>
      </c>
      <c r="AP35" s="308">
        <v>5002</v>
      </c>
      <c r="AQ35" s="309">
        <v>7870</v>
      </c>
      <c r="AR35" s="310">
        <v>-36.4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529</v>
      </c>
      <c r="AL36" s="1150"/>
      <c r="AM36" s="1150"/>
      <c r="AN36" s="1151"/>
      <c r="AO36" s="308">
        <v>3864</v>
      </c>
      <c r="AP36" s="308">
        <v>17</v>
      </c>
      <c r="AQ36" s="309">
        <v>526</v>
      </c>
      <c r="AR36" s="310">
        <v>-96.8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530</v>
      </c>
      <c r="AL37" s="1150"/>
      <c r="AM37" s="1150"/>
      <c r="AN37" s="1151"/>
      <c r="AO37" s="308">
        <v>537365</v>
      </c>
      <c r="AP37" s="308">
        <v>2315</v>
      </c>
      <c r="AQ37" s="309">
        <v>821</v>
      </c>
      <c r="AR37" s="310">
        <v>182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531</v>
      </c>
      <c r="AL38" s="1153"/>
      <c r="AM38" s="1153"/>
      <c r="AN38" s="1154"/>
      <c r="AO38" s="311">
        <v>211</v>
      </c>
      <c r="AP38" s="311">
        <v>1</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532</v>
      </c>
      <c r="AL39" s="1153"/>
      <c r="AM39" s="1153"/>
      <c r="AN39" s="1154"/>
      <c r="AO39" s="308">
        <v>-1574909</v>
      </c>
      <c r="AP39" s="308">
        <v>-6783</v>
      </c>
      <c r="AQ39" s="309">
        <v>-7309</v>
      </c>
      <c r="AR39" s="310">
        <v>-7.2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533</v>
      </c>
      <c r="AL40" s="1150"/>
      <c r="AM40" s="1150"/>
      <c r="AN40" s="1151"/>
      <c r="AO40" s="308">
        <v>-4914023</v>
      </c>
      <c r="AP40" s="308">
        <v>-21166</v>
      </c>
      <c r="AQ40" s="309">
        <v>-24731</v>
      </c>
      <c r="AR40" s="310">
        <v>-14.4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298</v>
      </c>
      <c r="AL41" s="1156"/>
      <c r="AM41" s="1156"/>
      <c r="AN41" s="1157"/>
      <c r="AO41" s="308">
        <v>2019632</v>
      </c>
      <c r="AP41" s="308">
        <v>8699</v>
      </c>
      <c r="AQ41" s="309">
        <v>7208</v>
      </c>
      <c r="AR41" s="310">
        <v>20.7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503</v>
      </c>
      <c r="AN49" s="1144" t="s">
        <v>537</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7056626</v>
      </c>
      <c r="AN51" s="330">
        <v>30071</v>
      </c>
      <c r="AO51" s="331">
        <v>21.4</v>
      </c>
      <c r="AP51" s="332">
        <v>45426</v>
      </c>
      <c r="AQ51" s="333">
        <v>6.7</v>
      </c>
      <c r="AR51" s="334">
        <v>14.7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3755095</v>
      </c>
      <c r="AN52" s="338">
        <v>16002</v>
      </c>
      <c r="AO52" s="339">
        <v>6.3</v>
      </c>
      <c r="AP52" s="340">
        <v>24508</v>
      </c>
      <c r="AQ52" s="341">
        <v>0.6</v>
      </c>
      <c r="AR52" s="342">
        <v>5.7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6822679</v>
      </c>
      <c r="AN53" s="330">
        <v>29131</v>
      </c>
      <c r="AO53" s="331">
        <v>-3.1</v>
      </c>
      <c r="AP53" s="332">
        <v>45022</v>
      </c>
      <c r="AQ53" s="333">
        <v>-0.9</v>
      </c>
      <c r="AR53" s="334">
        <v>-2.2000000000000002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3306507</v>
      </c>
      <c r="AN54" s="338">
        <v>14118</v>
      </c>
      <c r="AO54" s="339">
        <v>-11.8</v>
      </c>
      <c r="AP54" s="340">
        <v>25247</v>
      </c>
      <c r="AQ54" s="341">
        <v>3</v>
      </c>
      <c r="AR54" s="342">
        <v>-14.8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7919215</v>
      </c>
      <c r="AN55" s="330">
        <v>33836</v>
      </c>
      <c r="AO55" s="331">
        <v>16.2</v>
      </c>
      <c r="AP55" s="332">
        <v>46035</v>
      </c>
      <c r="AQ55" s="333">
        <v>2.2999999999999998</v>
      </c>
      <c r="AR55" s="334">
        <v>13.9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3438117</v>
      </c>
      <c r="AN56" s="338">
        <v>14690</v>
      </c>
      <c r="AO56" s="339">
        <v>4.0999999999999996</v>
      </c>
      <c r="AP56" s="340">
        <v>25158</v>
      </c>
      <c r="AQ56" s="341">
        <v>-0.4</v>
      </c>
      <c r="AR56" s="342">
        <v>4.5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5369586</v>
      </c>
      <c r="AN57" s="330">
        <v>22996</v>
      </c>
      <c r="AO57" s="331">
        <v>-32</v>
      </c>
      <c r="AP57" s="332">
        <v>43261</v>
      </c>
      <c r="AQ57" s="333">
        <v>-6</v>
      </c>
      <c r="AR57" s="334">
        <v>-26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2588876</v>
      </c>
      <c r="AN58" s="338">
        <v>11087</v>
      </c>
      <c r="AO58" s="339">
        <v>-24.5</v>
      </c>
      <c r="AP58" s="340">
        <v>24721</v>
      </c>
      <c r="AQ58" s="341">
        <v>-1.7</v>
      </c>
      <c r="AR58" s="342">
        <v>-22.8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8010301</v>
      </c>
      <c r="AN59" s="330">
        <v>34502</v>
      </c>
      <c r="AO59" s="331">
        <v>50</v>
      </c>
      <c r="AP59" s="332">
        <v>40626</v>
      </c>
      <c r="AQ59" s="333">
        <v>-6.1</v>
      </c>
      <c r="AR59" s="334">
        <v>56.1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4131428</v>
      </c>
      <c r="AN60" s="338">
        <v>17795</v>
      </c>
      <c r="AO60" s="339">
        <v>60.5</v>
      </c>
      <c r="AP60" s="340">
        <v>24279</v>
      </c>
      <c r="AQ60" s="341">
        <v>-1.8</v>
      </c>
      <c r="AR60" s="342">
        <v>62.3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7035681</v>
      </c>
      <c r="AN61" s="345">
        <v>30107</v>
      </c>
      <c r="AO61" s="346">
        <v>10.5</v>
      </c>
      <c r="AP61" s="347">
        <v>44074</v>
      </c>
      <c r="AQ61" s="348">
        <v>-0.8</v>
      </c>
      <c r="AR61" s="334">
        <v>11.3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3444005</v>
      </c>
      <c r="AN62" s="338">
        <v>14738</v>
      </c>
      <c r="AO62" s="339">
        <v>6.9</v>
      </c>
      <c r="AP62" s="340">
        <v>24783</v>
      </c>
      <c r="AQ62" s="341">
        <v>-0.1</v>
      </c>
      <c r="AR62" s="342">
        <v>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Ts0mH8EfbUBRMXJ+kPRsxdgi6kTXXcpbTyXeD06LF5vyS6voV5nV56bOmZuDXvZpi3U7dWHfyFkAp+suWriA==" saltValue="vh0FYNMhg80Une5kUTEP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zpcwr49C9/gzQAl6kExjwn6V1TwokJ0+/WkOVMliphVTAtHiZTyzXhag40/n+LHeMTYxCrm0eob+i0TC4yvC4w==" saltValue="i+HdaF56Bl193T+ccRIW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BRVxZWSxK7MmPr8NosPxq4/IlgNtR2iYaRzMY1UGp4dr4t8jIf/ew82vDF9cJC/vZKLrO4QY2z6EycQfxQbxQ==" saltValue="hOmU+EPihYG2q5CByacu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68" t="s">
        <v>3</v>
      </c>
      <c r="D47" s="1168"/>
      <c r="E47" s="1169"/>
      <c r="F47" s="11">
        <v>12.2</v>
      </c>
      <c r="G47" s="12">
        <v>12.77</v>
      </c>
      <c r="H47" s="12">
        <v>12.26</v>
      </c>
      <c r="I47" s="12">
        <v>12.5</v>
      </c>
      <c r="J47" s="13">
        <v>13.3</v>
      </c>
    </row>
    <row r="48" spans="2:10" ht="57.75" customHeight="1" x14ac:dyDescent="0.15">
      <c r="B48" s="14"/>
      <c r="C48" s="1170" t="s">
        <v>4</v>
      </c>
      <c r="D48" s="1170"/>
      <c r="E48" s="1171"/>
      <c r="F48" s="15">
        <v>1.29</v>
      </c>
      <c r="G48" s="16">
        <v>0.86</v>
      </c>
      <c r="H48" s="16">
        <v>1.1299999999999999</v>
      </c>
      <c r="I48" s="16">
        <v>3.34</v>
      </c>
      <c r="J48" s="17">
        <v>4.9400000000000004</v>
      </c>
    </row>
    <row r="49" spans="2:10" ht="57.75" customHeight="1" thickBot="1" x14ac:dyDescent="0.2">
      <c r="B49" s="18"/>
      <c r="C49" s="1172" t="s">
        <v>5</v>
      </c>
      <c r="D49" s="1172"/>
      <c r="E49" s="1173"/>
      <c r="F49" s="19">
        <v>0.8</v>
      </c>
      <c r="G49" s="20">
        <v>0.22</v>
      </c>
      <c r="H49" s="20" t="s">
        <v>558</v>
      </c>
      <c r="I49" s="20">
        <v>2.79</v>
      </c>
      <c r="J49" s="21">
        <v>3.37</v>
      </c>
    </row>
    <row r="50" spans="2:10" x14ac:dyDescent="0.15"/>
  </sheetData>
  <sheetProtection algorithmName="SHA-512" hashValue="ThCo2WEKylX5VEAtfvrKUlHWh1hIksc3Tdkl5R/IiSdLaJRuOb/J0Dqm/k6ZevfJ435TcX4tYDGWjUt2oxVdvQ==" saltValue="kHD2mfo+EF4xiwvX0nM8X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34" sqref="H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0" t="s">
        <v>559</v>
      </c>
      <c r="D34" s="1180"/>
      <c r="E34" s="1181"/>
      <c r="F34" s="32" t="s">
        <v>560</v>
      </c>
      <c r="G34" s="33" t="s">
        <v>561</v>
      </c>
      <c r="H34" s="33" t="s">
        <v>562</v>
      </c>
      <c r="I34" s="33" t="s">
        <v>563</v>
      </c>
      <c r="J34" s="34" t="s">
        <v>564</v>
      </c>
      <c r="K34" s="22"/>
      <c r="L34" s="22"/>
      <c r="M34" s="22"/>
      <c r="N34" s="22"/>
      <c r="O34" s="22"/>
      <c r="P34" s="22"/>
    </row>
    <row r="35" spans="1:16" ht="39" customHeight="1" x14ac:dyDescent="0.15">
      <c r="A35" s="22"/>
      <c r="B35" s="35"/>
      <c r="C35" s="1174" t="s">
        <v>565</v>
      </c>
      <c r="D35" s="1175"/>
      <c r="E35" s="1176"/>
      <c r="F35" s="36">
        <v>6.99</v>
      </c>
      <c r="G35" s="37">
        <v>8.15</v>
      </c>
      <c r="H35" s="37">
        <v>8.9600000000000009</v>
      </c>
      <c r="I35" s="37">
        <v>8.73</v>
      </c>
      <c r="J35" s="38">
        <v>8.31</v>
      </c>
      <c r="K35" s="22"/>
      <c r="L35" s="22"/>
      <c r="M35" s="22"/>
      <c r="N35" s="22"/>
      <c r="O35" s="22"/>
      <c r="P35" s="22"/>
    </row>
    <row r="36" spans="1:16" ht="39" customHeight="1" x14ac:dyDescent="0.15">
      <c r="A36" s="22"/>
      <c r="B36" s="35"/>
      <c r="C36" s="1174" t="s">
        <v>566</v>
      </c>
      <c r="D36" s="1175"/>
      <c r="E36" s="1176"/>
      <c r="F36" s="36">
        <v>1.28</v>
      </c>
      <c r="G36" s="37">
        <v>0.85</v>
      </c>
      <c r="H36" s="37">
        <v>1.1299999999999999</v>
      </c>
      <c r="I36" s="37">
        <v>3.34</v>
      </c>
      <c r="J36" s="38">
        <v>4.93</v>
      </c>
      <c r="K36" s="22"/>
      <c r="L36" s="22"/>
      <c r="M36" s="22"/>
      <c r="N36" s="22"/>
      <c r="O36" s="22"/>
      <c r="P36" s="22"/>
    </row>
    <row r="37" spans="1:16" ht="39" customHeight="1" x14ac:dyDescent="0.15">
      <c r="A37" s="22"/>
      <c r="B37" s="35"/>
      <c r="C37" s="1174" t="s">
        <v>567</v>
      </c>
      <c r="D37" s="1175"/>
      <c r="E37" s="1176"/>
      <c r="F37" s="36">
        <v>2.97</v>
      </c>
      <c r="G37" s="37">
        <v>0.98</v>
      </c>
      <c r="H37" s="37">
        <v>1.05</v>
      </c>
      <c r="I37" s="37">
        <v>1.31</v>
      </c>
      <c r="J37" s="38">
        <v>1.7</v>
      </c>
      <c r="K37" s="22"/>
      <c r="L37" s="22"/>
      <c r="M37" s="22"/>
      <c r="N37" s="22"/>
      <c r="O37" s="22"/>
      <c r="P37" s="22"/>
    </row>
    <row r="38" spans="1:16" ht="39" customHeight="1" x14ac:dyDescent="0.15">
      <c r="A38" s="22"/>
      <c r="B38" s="35"/>
      <c r="C38" s="1174" t="s">
        <v>568</v>
      </c>
      <c r="D38" s="1175"/>
      <c r="E38" s="1176"/>
      <c r="F38" s="36">
        <v>0.65</v>
      </c>
      <c r="G38" s="37">
        <v>0.46</v>
      </c>
      <c r="H38" s="37">
        <v>1</v>
      </c>
      <c r="I38" s="37">
        <v>0.86</v>
      </c>
      <c r="J38" s="38">
        <v>0.87</v>
      </c>
      <c r="K38" s="22"/>
      <c r="L38" s="22"/>
      <c r="M38" s="22"/>
      <c r="N38" s="22"/>
      <c r="O38" s="22"/>
      <c r="P38" s="22"/>
    </row>
    <row r="39" spans="1:16" ht="39" customHeight="1" x14ac:dyDescent="0.15">
      <c r="A39" s="22"/>
      <c r="B39" s="35"/>
      <c r="C39" s="1174" t="s">
        <v>569</v>
      </c>
      <c r="D39" s="1175"/>
      <c r="E39" s="1176"/>
      <c r="F39" s="36">
        <v>1.24</v>
      </c>
      <c r="G39" s="37">
        <v>0.44</v>
      </c>
      <c r="H39" s="37">
        <v>0.91</v>
      </c>
      <c r="I39" s="37">
        <v>1.69</v>
      </c>
      <c r="J39" s="38">
        <v>0.75</v>
      </c>
      <c r="K39" s="22"/>
      <c r="L39" s="22"/>
      <c r="M39" s="22"/>
      <c r="N39" s="22"/>
      <c r="O39" s="22"/>
      <c r="P39" s="22"/>
    </row>
    <row r="40" spans="1:16" ht="39" customHeight="1" x14ac:dyDescent="0.15">
      <c r="A40" s="22"/>
      <c r="B40" s="35"/>
      <c r="C40" s="1174" t="s">
        <v>570</v>
      </c>
      <c r="D40" s="1175"/>
      <c r="E40" s="1176"/>
      <c r="F40" s="36">
        <v>0</v>
      </c>
      <c r="G40" s="37">
        <v>0</v>
      </c>
      <c r="H40" s="37">
        <v>0</v>
      </c>
      <c r="I40" s="37">
        <v>0</v>
      </c>
      <c r="J40" s="38">
        <v>0</v>
      </c>
      <c r="K40" s="22"/>
      <c r="L40" s="22"/>
      <c r="M40" s="22"/>
      <c r="N40" s="22"/>
      <c r="O40" s="22"/>
      <c r="P40" s="22"/>
    </row>
    <row r="41" spans="1:16" ht="39" customHeight="1" x14ac:dyDescent="0.15">
      <c r="A41" s="22"/>
      <c r="B41" s="35"/>
      <c r="C41" s="1174" t="s">
        <v>571</v>
      </c>
      <c r="D41" s="1175"/>
      <c r="E41" s="1176"/>
      <c r="F41" s="36">
        <v>0</v>
      </c>
      <c r="G41" s="37">
        <v>0</v>
      </c>
      <c r="H41" s="37">
        <v>0</v>
      </c>
      <c r="I41" s="37">
        <v>0</v>
      </c>
      <c r="J41" s="38">
        <v>0</v>
      </c>
      <c r="K41" s="22"/>
      <c r="L41" s="22"/>
      <c r="M41" s="22"/>
      <c r="N41" s="22"/>
      <c r="O41" s="22"/>
      <c r="P41" s="22"/>
    </row>
    <row r="42" spans="1:16" ht="39" customHeight="1" x14ac:dyDescent="0.15">
      <c r="A42" s="22"/>
      <c r="B42" s="39"/>
      <c r="C42" s="1174" t="s">
        <v>572</v>
      </c>
      <c r="D42" s="1175"/>
      <c r="E42" s="1176"/>
      <c r="F42" s="36" t="s">
        <v>512</v>
      </c>
      <c r="G42" s="37" t="s">
        <v>512</v>
      </c>
      <c r="H42" s="37" t="s">
        <v>512</v>
      </c>
      <c r="I42" s="37" t="s">
        <v>512</v>
      </c>
      <c r="J42" s="38" t="s">
        <v>512</v>
      </c>
      <c r="K42" s="22"/>
      <c r="L42" s="22"/>
      <c r="M42" s="22"/>
      <c r="N42" s="22"/>
      <c r="O42" s="22"/>
      <c r="P42" s="22"/>
    </row>
    <row r="43" spans="1:16" ht="39" customHeight="1" thickBot="1" x14ac:dyDescent="0.2">
      <c r="A43" s="22"/>
      <c r="B43" s="40"/>
      <c r="C43" s="1177" t="s">
        <v>573</v>
      </c>
      <c r="D43" s="1178"/>
      <c r="E43" s="1179"/>
      <c r="F43" s="41">
        <v>0.32</v>
      </c>
      <c r="G43" s="42">
        <v>0.33</v>
      </c>
      <c r="H43" s="42">
        <v>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f+VFHSdfFJekzZpQ72IS/u1O0nyZGMj2jyXF6kYIAzGkumWEMMmMrkjNaMeqLaA+AknVRSuv/Z8O5XQ0eO+EA==" saltValue="Qbbb6OhguBrsWRbaX/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6590</v>
      </c>
      <c r="L45" s="60">
        <v>6598</v>
      </c>
      <c r="M45" s="60">
        <v>6477</v>
      </c>
      <c r="N45" s="60">
        <v>6513</v>
      </c>
      <c r="O45" s="61">
        <v>6806</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512</v>
      </c>
      <c r="L46" s="64" t="s">
        <v>512</v>
      </c>
      <c r="M46" s="64" t="s">
        <v>512</v>
      </c>
      <c r="N46" s="64" t="s">
        <v>512</v>
      </c>
      <c r="O46" s="65" t="s">
        <v>512</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512</v>
      </c>
      <c r="L47" s="64" t="s">
        <v>512</v>
      </c>
      <c r="M47" s="64" t="s">
        <v>512</v>
      </c>
      <c r="N47" s="64" t="s">
        <v>512</v>
      </c>
      <c r="O47" s="65" t="s">
        <v>512</v>
      </c>
      <c r="P47" s="48"/>
      <c r="Q47" s="48"/>
      <c r="R47" s="48"/>
      <c r="S47" s="48"/>
      <c r="T47" s="48"/>
      <c r="U47" s="48"/>
    </row>
    <row r="48" spans="1:21" ht="30.75" customHeight="1" x14ac:dyDescent="0.15">
      <c r="A48" s="48"/>
      <c r="B48" s="1202"/>
      <c r="C48" s="1203"/>
      <c r="D48" s="62"/>
      <c r="E48" s="1184" t="s">
        <v>15</v>
      </c>
      <c r="F48" s="1184"/>
      <c r="G48" s="1184"/>
      <c r="H48" s="1184"/>
      <c r="I48" s="1184"/>
      <c r="J48" s="1185"/>
      <c r="K48" s="63">
        <v>1591</v>
      </c>
      <c r="L48" s="64">
        <v>1406</v>
      </c>
      <c r="M48" s="64">
        <v>1402</v>
      </c>
      <c r="N48" s="64">
        <v>1382</v>
      </c>
      <c r="O48" s="65">
        <v>1161</v>
      </c>
      <c r="P48" s="48"/>
      <c r="Q48" s="48"/>
      <c r="R48" s="48"/>
      <c r="S48" s="48"/>
      <c r="T48" s="48"/>
      <c r="U48" s="48"/>
    </row>
    <row r="49" spans="1:21" ht="30.75" customHeight="1" x14ac:dyDescent="0.15">
      <c r="A49" s="48"/>
      <c r="B49" s="1202"/>
      <c r="C49" s="1203"/>
      <c r="D49" s="62"/>
      <c r="E49" s="1184" t="s">
        <v>16</v>
      </c>
      <c r="F49" s="1184"/>
      <c r="G49" s="1184"/>
      <c r="H49" s="1184"/>
      <c r="I49" s="1184"/>
      <c r="J49" s="1185"/>
      <c r="K49" s="63">
        <v>13</v>
      </c>
      <c r="L49" s="64">
        <v>14</v>
      </c>
      <c r="M49" s="64">
        <v>11</v>
      </c>
      <c r="N49" s="64">
        <v>10</v>
      </c>
      <c r="O49" s="65">
        <v>4</v>
      </c>
      <c r="P49" s="48"/>
      <c r="Q49" s="48"/>
      <c r="R49" s="48"/>
      <c r="S49" s="48"/>
      <c r="T49" s="48"/>
      <c r="U49" s="48"/>
    </row>
    <row r="50" spans="1:21" ht="30.75" customHeight="1" x14ac:dyDescent="0.15">
      <c r="A50" s="48"/>
      <c r="B50" s="1202"/>
      <c r="C50" s="1203"/>
      <c r="D50" s="62"/>
      <c r="E50" s="1184" t="s">
        <v>17</v>
      </c>
      <c r="F50" s="1184"/>
      <c r="G50" s="1184"/>
      <c r="H50" s="1184"/>
      <c r="I50" s="1184"/>
      <c r="J50" s="1185"/>
      <c r="K50" s="63">
        <v>436</v>
      </c>
      <c r="L50" s="64">
        <v>436</v>
      </c>
      <c r="M50" s="64">
        <v>435</v>
      </c>
      <c r="N50" s="64">
        <v>379</v>
      </c>
      <c r="O50" s="65">
        <v>537</v>
      </c>
      <c r="P50" s="48"/>
      <c r="Q50" s="48"/>
      <c r="R50" s="48"/>
      <c r="S50" s="48"/>
      <c r="T50" s="48"/>
      <c r="U50" s="48"/>
    </row>
    <row r="51" spans="1:21" ht="30.75" customHeight="1" x14ac:dyDescent="0.15">
      <c r="A51" s="48"/>
      <c r="B51" s="1204"/>
      <c r="C51" s="1205"/>
      <c r="D51" s="66"/>
      <c r="E51" s="1184" t="s">
        <v>18</v>
      </c>
      <c r="F51" s="1184"/>
      <c r="G51" s="1184"/>
      <c r="H51" s="1184"/>
      <c r="I51" s="1184"/>
      <c r="J51" s="1185"/>
      <c r="K51" s="63">
        <v>2</v>
      </c>
      <c r="L51" s="64">
        <v>1</v>
      </c>
      <c r="M51" s="64">
        <v>1</v>
      </c>
      <c r="N51" s="64">
        <v>1</v>
      </c>
      <c r="O51" s="65">
        <v>0</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7149</v>
      </c>
      <c r="L52" s="64">
        <v>7110</v>
      </c>
      <c r="M52" s="64">
        <v>6845</v>
      </c>
      <c r="N52" s="64">
        <v>6628</v>
      </c>
      <c r="O52" s="65">
        <v>6489</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1483</v>
      </c>
      <c r="L53" s="69">
        <v>1345</v>
      </c>
      <c r="M53" s="69">
        <v>1481</v>
      </c>
      <c r="N53" s="69">
        <v>1657</v>
      </c>
      <c r="O53" s="70">
        <v>2019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0" t="s">
        <v>25</v>
      </c>
      <c r="C57" s="1191"/>
      <c r="D57" s="1194" t="s">
        <v>26</v>
      </c>
      <c r="E57" s="1195"/>
      <c r="F57" s="1195"/>
      <c r="G57" s="1195"/>
      <c r="H57" s="1195"/>
      <c r="I57" s="1195"/>
      <c r="J57" s="1196"/>
      <c r="K57" s="83">
        <v>0</v>
      </c>
      <c r="L57" s="84">
        <v>0</v>
      </c>
      <c r="M57" s="84">
        <v>0</v>
      </c>
      <c r="N57" s="84">
        <v>0</v>
      </c>
      <c r="O57" s="85">
        <v>0</v>
      </c>
    </row>
    <row r="58" spans="1:21" ht="31.5" customHeight="1" thickBot="1" x14ac:dyDescent="0.2">
      <c r="B58" s="1192"/>
      <c r="C58" s="1193"/>
      <c r="D58" s="1197" t="s">
        <v>27</v>
      </c>
      <c r="E58" s="1198"/>
      <c r="F58" s="1198"/>
      <c r="G58" s="1198"/>
      <c r="H58" s="1198"/>
      <c r="I58" s="1198"/>
      <c r="J58" s="1199"/>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phhcvNrzvktNaO40KStPcFZAx3qBvDdbSUuLaICvJ89ywURr64qvwR+/InbSubeGrAYDDEfn1gG180IDWkNA==" saltValue="svGWs6H3nhhVXuPR4Orz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3" sqref="L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20" t="s">
        <v>30</v>
      </c>
      <c r="C41" s="1221"/>
      <c r="D41" s="102"/>
      <c r="E41" s="1222" t="s">
        <v>31</v>
      </c>
      <c r="F41" s="1222"/>
      <c r="G41" s="1222"/>
      <c r="H41" s="1223"/>
      <c r="I41" s="351">
        <v>73016</v>
      </c>
      <c r="J41" s="352">
        <v>72866</v>
      </c>
      <c r="K41" s="352">
        <v>73644</v>
      </c>
      <c r="L41" s="352">
        <v>72599</v>
      </c>
      <c r="M41" s="353">
        <v>72364</v>
      </c>
    </row>
    <row r="42" spans="2:13" ht="27.75" customHeight="1" x14ac:dyDescent="0.15">
      <c r="B42" s="1210"/>
      <c r="C42" s="1211"/>
      <c r="D42" s="103"/>
      <c r="E42" s="1214" t="s">
        <v>32</v>
      </c>
      <c r="F42" s="1214"/>
      <c r="G42" s="1214"/>
      <c r="H42" s="1215"/>
      <c r="I42" s="354">
        <v>3578</v>
      </c>
      <c r="J42" s="355">
        <v>3232</v>
      </c>
      <c r="K42" s="355">
        <v>3169</v>
      </c>
      <c r="L42" s="355">
        <v>2932</v>
      </c>
      <c r="M42" s="356">
        <v>2900</v>
      </c>
    </row>
    <row r="43" spans="2:13" ht="27.75" customHeight="1" x14ac:dyDescent="0.15">
      <c r="B43" s="1210"/>
      <c r="C43" s="1211"/>
      <c r="D43" s="103"/>
      <c r="E43" s="1214" t="s">
        <v>33</v>
      </c>
      <c r="F43" s="1214"/>
      <c r="G43" s="1214"/>
      <c r="H43" s="1215"/>
      <c r="I43" s="354">
        <v>16003</v>
      </c>
      <c r="J43" s="355">
        <v>14278</v>
      </c>
      <c r="K43" s="355">
        <v>12861</v>
      </c>
      <c r="L43" s="355">
        <v>11361</v>
      </c>
      <c r="M43" s="356">
        <v>10012</v>
      </c>
    </row>
    <row r="44" spans="2:13" ht="27.75" customHeight="1" x14ac:dyDescent="0.15">
      <c r="B44" s="1210"/>
      <c r="C44" s="1211"/>
      <c r="D44" s="103"/>
      <c r="E44" s="1214" t="s">
        <v>34</v>
      </c>
      <c r="F44" s="1214"/>
      <c r="G44" s="1214"/>
      <c r="H44" s="1215"/>
      <c r="I44" s="354">
        <v>49</v>
      </c>
      <c r="J44" s="355">
        <v>36</v>
      </c>
      <c r="K44" s="355">
        <v>25</v>
      </c>
      <c r="L44" s="355">
        <v>15</v>
      </c>
      <c r="M44" s="356">
        <v>12</v>
      </c>
    </row>
    <row r="45" spans="2:13" ht="27.75" customHeight="1" x14ac:dyDescent="0.15">
      <c r="B45" s="1210"/>
      <c r="C45" s="1211"/>
      <c r="D45" s="103"/>
      <c r="E45" s="1214" t="s">
        <v>35</v>
      </c>
      <c r="F45" s="1214"/>
      <c r="G45" s="1214"/>
      <c r="H45" s="1215"/>
      <c r="I45" s="354">
        <v>6885</v>
      </c>
      <c r="J45" s="355">
        <v>6287</v>
      </c>
      <c r="K45" s="355">
        <v>6059</v>
      </c>
      <c r="L45" s="355">
        <v>5826</v>
      </c>
      <c r="M45" s="356">
        <v>5691</v>
      </c>
    </row>
    <row r="46" spans="2:13" ht="27.75" customHeight="1" x14ac:dyDescent="0.15">
      <c r="B46" s="1210"/>
      <c r="C46" s="1211"/>
      <c r="D46" s="104"/>
      <c r="E46" s="1214" t="s">
        <v>36</v>
      </c>
      <c r="F46" s="1214"/>
      <c r="G46" s="1214"/>
      <c r="H46" s="1215"/>
      <c r="I46" s="354">
        <v>2159</v>
      </c>
      <c r="J46" s="355">
        <v>2092</v>
      </c>
      <c r="K46" s="355">
        <v>2103</v>
      </c>
      <c r="L46" s="355">
        <v>2079</v>
      </c>
      <c r="M46" s="356">
        <v>2227</v>
      </c>
    </row>
    <row r="47" spans="2:13" ht="27.75" customHeight="1" x14ac:dyDescent="0.15">
      <c r="B47" s="1210"/>
      <c r="C47" s="1211"/>
      <c r="D47" s="105"/>
      <c r="E47" s="1224" t="s">
        <v>37</v>
      </c>
      <c r="F47" s="1225"/>
      <c r="G47" s="1225"/>
      <c r="H47" s="1226"/>
      <c r="I47" s="354" t="s">
        <v>512</v>
      </c>
      <c r="J47" s="355" t="s">
        <v>512</v>
      </c>
      <c r="K47" s="355" t="s">
        <v>512</v>
      </c>
      <c r="L47" s="355" t="s">
        <v>512</v>
      </c>
      <c r="M47" s="356" t="s">
        <v>512</v>
      </c>
    </row>
    <row r="48" spans="2:13" ht="27.75" customHeight="1" x14ac:dyDescent="0.15">
      <c r="B48" s="1210"/>
      <c r="C48" s="1211"/>
      <c r="D48" s="103"/>
      <c r="E48" s="1214" t="s">
        <v>38</v>
      </c>
      <c r="F48" s="1214"/>
      <c r="G48" s="1214"/>
      <c r="H48" s="1215"/>
      <c r="I48" s="354" t="s">
        <v>512</v>
      </c>
      <c r="J48" s="355" t="s">
        <v>512</v>
      </c>
      <c r="K48" s="355" t="s">
        <v>512</v>
      </c>
      <c r="L48" s="355" t="s">
        <v>512</v>
      </c>
      <c r="M48" s="356" t="s">
        <v>512</v>
      </c>
    </row>
    <row r="49" spans="2:13" ht="27.75" customHeight="1" x14ac:dyDescent="0.15">
      <c r="B49" s="1212"/>
      <c r="C49" s="1213"/>
      <c r="D49" s="103"/>
      <c r="E49" s="1214" t="s">
        <v>39</v>
      </c>
      <c r="F49" s="1214"/>
      <c r="G49" s="1214"/>
      <c r="H49" s="1215"/>
      <c r="I49" s="354" t="s">
        <v>512</v>
      </c>
      <c r="J49" s="355" t="s">
        <v>512</v>
      </c>
      <c r="K49" s="355" t="s">
        <v>512</v>
      </c>
      <c r="L49" s="355" t="s">
        <v>512</v>
      </c>
      <c r="M49" s="356" t="s">
        <v>512</v>
      </c>
    </row>
    <row r="50" spans="2:13" ht="27.75" customHeight="1" x14ac:dyDescent="0.15">
      <c r="B50" s="1208" t="s">
        <v>40</v>
      </c>
      <c r="C50" s="1209"/>
      <c r="D50" s="106"/>
      <c r="E50" s="1214" t="s">
        <v>41</v>
      </c>
      <c r="F50" s="1214"/>
      <c r="G50" s="1214"/>
      <c r="H50" s="1215"/>
      <c r="I50" s="354">
        <v>11117</v>
      </c>
      <c r="J50" s="355">
        <v>13064</v>
      </c>
      <c r="K50" s="355">
        <v>13330</v>
      </c>
      <c r="L50" s="355">
        <v>14186</v>
      </c>
      <c r="M50" s="356">
        <v>16203</v>
      </c>
    </row>
    <row r="51" spans="2:13" ht="27.75" customHeight="1" x14ac:dyDescent="0.15">
      <c r="B51" s="1210"/>
      <c r="C51" s="1211"/>
      <c r="D51" s="103"/>
      <c r="E51" s="1214" t="s">
        <v>42</v>
      </c>
      <c r="F51" s="1214"/>
      <c r="G51" s="1214"/>
      <c r="H51" s="1215"/>
      <c r="I51" s="354">
        <v>20935</v>
      </c>
      <c r="J51" s="355">
        <v>18769</v>
      </c>
      <c r="K51" s="355">
        <v>17461</v>
      </c>
      <c r="L51" s="355">
        <v>15215</v>
      </c>
      <c r="M51" s="356">
        <v>14074</v>
      </c>
    </row>
    <row r="52" spans="2:13" ht="27.75" customHeight="1" x14ac:dyDescent="0.15">
      <c r="B52" s="1212"/>
      <c r="C52" s="1213"/>
      <c r="D52" s="103"/>
      <c r="E52" s="1214" t="s">
        <v>43</v>
      </c>
      <c r="F52" s="1214"/>
      <c r="G52" s="1214"/>
      <c r="H52" s="1215"/>
      <c r="I52" s="354">
        <v>57916</v>
      </c>
      <c r="J52" s="355">
        <v>58309</v>
      </c>
      <c r="K52" s="355">
        <v>58215</v>
      </c>
      <c r="L52" s="355">
        <v>57750</v>
      </c>
      <c r="M52" s="356">
        <v>57849</v>
      </c>
    </row>
    <row r="53" spans="2:13" ht="27.75" customHeight="1" thickBot="1" x14ac:dyDescent="0.2">
      <c r="B53" s="1216" t="s">
        <v>44</v>
      </c>
      <c r="C53" s="1217"/>
      <c r="D53" s="107"/>
      <c r="E53" s="1218" t="s">
        <v>45</v>
      </c>
      <c r="F53" s="1218"/>
      <c r="G53" s="1218"/>
      <c r="H53" s="1219"/>
      <c r="I53" s="357">
        <v>11722</v>
      </c>
      <c r="J53" s="358">
        <v>8649</v>
      </c>
      <c r="K53" s="358">
        <v>8855</v>
      </c>
      <c r="L53" s="358">
        <v>7661</v>
      </c>
      <c r="M53" s="359">
        <v>5079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ZUT2Fa+zNWvpE/7p5PRsm97/ivp3R9GHCMFTLXbi8sdmPzzVWkSaVXGaq7o3+j6X1y1jGAP1RXklsIfvZx+UQ==" saltValue="+YNbrvp7GT/Eweezukz4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5" t="s">
        <v>48</v>
      </c>
      <c r="D55" s="1235"/>
      <c r="E55" s="1236"/>
      <c r="F55" s="119">
        <v>5408</v>
      </c>
      <c r="G55" s="119">
        <v>5660</v>
      </c>
      <c r="H55" s="120">
        <v>6418</v>
      </c>
    </row>
    <row r="56" spans="2:8" ht="52.5" customHeight="1" x14ac:dyDescent="0.15">
      <c r="B56" s="121"/>
      <c r="C56" s="1237" t="s">
        <v>49</v>
      </c>
      <c r="D56" s="1237"/>
      <c r="E56" s="1238"/>
      <c r="F56" s="122">
        <v>246</v>
      </c>
      <c r="G56" s="122">
        <v>246</v>
      </c>
      <c r="H56" s="123">
        <v>246</v>
      </c>
    </row>
    <row r="57" spans="2:8" ht="53.25" customHeight="1" x14ac:dyDescent="0.15">
      <c r="B57" s="121"/>
      <c r="C57" s="1239" t="s">
        <v>50</v>
      </c>
      <c r="D57" s="1239"/>
      <c r="E57" s="1240"/>
      <c r="F57" s="124">
        <v>4372</v>
      </c>
      <c r="G57" s="124">
        <v>4863</v>
      </c>
      <c r="H57" s="125">
        <v>6160</v>
      </c>
    </row>
    <row r="58" spans="2:8" ht="45.75" customHeight="1" x14ac:dyDescent="0.15">
      <c r="B58" s="126"/>
      <c r="C58" s="1227" t="s">
        <v>587</v>
      </c>
      <c r="D58" s="1228"/>
      <c r="E58" s="1229"/>
      <c r="F58" s="127">
        <v>1399</v>
      </c>
      <c r="G58" s="127">
        <v>1728</v>
      </c>
      <c r="H58" s="128">
        <v>2307</v>
      </c>
    </row>
    <row r="59" spans="2:8" ht="45.75" customHeight="1" x14ac:dyDescent="0.15">
      <c r="B59" s="126"/>
      <c r="C59" s="1227" t="s">
        <v>588</v>
      </c>
      <c r="D59" s="1228"/>
      <c r="E59" s="1229"/>
      <c r="F59" s="127">
        <v>399</v>
      </c>
      <c r="G59" s="127">
        <v>646</v>
      </c>
      <c r="H59" s="128">
        <v>842</v>
      </c>
    </row>
    <row r="60" spans="2:8" ht="45.75" customHeight="1" x14ac:dyDescent="0.15">
      <c r="B60" s="126"/>
      <c r="C60" s="1227" t="s">
        <v>589</v>
      </c>
      <c r="D60" s="1228"/>
      <c r="E60" s="1229"/>
      <c r="F60" s="127">
        <v>385</v>
      </c>
      <c r="G60" s="127">
        <v>395</v>
      </c>
      <c r="H60" s="128">
        <v>750</v>
      </c>
    </row>
    <row r="61" spans="2:8" ht="45.75" customHeight="1" x14ac:dyDescent="0.15">
      <c r="B61" s="126"/>
      <c r="C61" s="1227" t="s">
        <v>590</v>
      </c>
      <c r="D61" s="1228"/>
      <c r="E61" s="1229"/>
      <c r="F61" s="127">
        <v>375</v>
      </c>
      <c r="G61" s="127">
        <v>321</v>
      </c>
      <c r="H61" s="128">
        <v>452</v>
      </c>
    </row>
    <row r="62" spans="2:8" ht="45.75" customHeight="1" thickBot="1" x14ac:dyDescent="0.2">
      <c r="B62" s="129"/>
      <c r="C62" s="1230" t="s">
        <v>591</v>
      </c>
      <c r="D62" s="1231"/>
      <c r="E62" s="1232"/>
      <c r="F62" s="130">
        <v>560</v>
      </c>
      <c r="G62" s="130">
        <v>473</v>
      </c>
      <c r="H62" s="131">
        <v>410</v>
      </c>
    </row>
    <row r="63" spans="2:8" ht="52.5" customHeight="1" thickBot="1" x14ac:dyDescent="0.2">
      <c r="B63" s="132"/>
      <c r="C63" s="1233" t="s">
        <v>51</v>
      </c>
      <c r="D63" s="1233"/>
      <c r="E63" s="1234"/>
      <c r="F63" s="133">
        <v>10026</v>
      </c>
      <c r="G63" s="133">
        <v>10769</v>
      </c>
      <c r="H63" s="134">
        <v>12824</v>
      </c>
    </row>
    <row r="64" spans="2:8" x14ac:dyDescent="0.15"/>
  </sheetData>
  <sheetProtection algorithmName="SHA-512" hashValue="F0rYePTGalOmNg2KOMpPZyKySzhWI+zQoR1TUxxMqcuV1QRY0ORa8FfA520E22a+H0rztVmc4thUTPEF4V218A==" saltValue="g+ZdDk85xiOamWpXWPCg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3AEC-CBEB-4E60-9B59-E169A1E47B7B}">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553</v>
      </c>
      <c r="BQ50" s="1274"/>
      <c r="BR50" s="1274"/>
      <c r="BS50" s="1274"/>
      <c r="BT50" s="1274"/>
      <c r="BU50" s="1274"/>
      <c r="BV50" s="1274"/>
      <c r="BW50" s="1274"/>
      <c r="BX50" s="1274" t="s">
        <v>554</v>
      </c>
      <c r="BY50" s="1274"/>
      <c r="BZ50" s="1274"/>
      <c r="CA50" s="1274"/>
      <c r="CB50" s="1274"/>
      <c r="CC50" s="1274"/>
      <c r="CD50" s="1274"/>
      <c r="CE50" s="1274"/>
      <c r="CF50" s="1274" t="s">
        <v>555</v>
      </c>
      <c r="CG50" s="1274"/>
      <c r="CH50" s="1274"/>
      <c r="CI50" s="1274"/>
      <c r="CJ50" s="1274"/>
      <c r="CK50" s="1274"/>
      <c r="CL50" s="1274"/>
      <c r="CM50" s="1274"/>
      <c r="CN50" s="1274" t="s">
        <v>556</v>
      </c>
      <c r="CO50" s="1274"/>
      <c r="CP50" s="1274"/>
      <c r="CQ50" s="1274"/>
      <c r="CR50" s="1274"/>
      <c r="CS50" s="1274"/>
      <c r="CT50" s="1274"/>
      <c r="CU50" s="1274"/>
      <c r="CV50" s="1274" t="s">
        <v>557</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607</v>
      </c>
      <c r="AO51" s="1278"/>
      <c r="AP51" s="1278"/>
      <c r="AQ51" s="1278"/>
      <c r="AR51" s="1278"/>
      <c r="AS51" s="1278"/>
      <c r="AT51" s="1278"/>
      <c r="AU51" s="1278"/>
      <c r="AV51" s="1278"/>
      <c r="AW51" s="1278"/>
      <c r="AX51" s="1278"/>
      <c r="AY51" s="1278"/>
      <c r="AZ51" s="1278"/>
      <c r="BA51" s="1278"/>
      <c r="BB51" s="1278" t="s">
        <v>608</v>
      </c>
      <c r="BC51" s="1278"/>
      <c r="BD51" s="1278"/>
      <c r="BE51" s="1278"/>
      <c r="BF51" s="1278"/>
      <c r="BG51" s="1278"/>
      <c r="BH51" s="1278"/>
      <c r="BI51" s="1278"/>
      <c r="BJ51" s="1278"/>
      <c r="BK51" s="1278"/>
      <c r="BL51" s="1278"/>
      <c r="BM51" s="1278"/>
      <c r="BN51" s="1278"/>
      <c r="BO51" s="1278"/>
      <c r="BP51" s="1279">
        <v>30.2</v>
      </c>
      <c r="BQ51" s="1279"/>
      <c r="BR51" s="1279"/>
      <c r="BS51" s="1279"/>
      <c r="BT51" s="1279"/>
      <c r="BU51" s="1279"/>
      <c r="BV51" s="1279"/>
      <c r="BW51" s="1279"/>
      <c r="BX51" s="1279">
        <v>22.1</v>
      </c>
      <c r="BY51" s="1279"/>
      <c r="BZ51" s="1279"/>
      <c r="CA51" s="1279"/>
      <c r="CB51" s="1279"/>
      <c r="CC51" s="1279"/>
      <c r="CD51" s="1279"/>
      <c r="CE51" s="1279"/>
      <c r="CF51" s="1279">
        <v>22.6</v>
      </c>
      <c r="CG51" s="1279"/>
      <c r="CH51" s="1279"/>
      <c r="CI51" s="1279"/>
      <c r="CJ51" s="1279"/>
      <c r="CK51" s="1279"/>
      <c r="CL51" s="1279"/>
      <c r="CM51" s="1279"/>
      <c r="CN51" s="1279">
        <v>18.899999999999999</v>
      </c>
      <c r="CO51" s="1279"/>
      <c r="CP51" s="1279"/>
      <c r="CQ51" s="1279"/>
      <c r="CR51" s="1279"/>
      <c r="CS51" s="1279"/>
      <c r="CT51" s="1279"/>
      <c r="CU51" s="1279"/>
      <c r="CV51" s="1279">
        <v>11.7</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609</v>
      </c>
      <c r="BC53" s="1278"/>
      <c r="BD53" s="1278"/>
      <c r="BE53" s="1278"/>
      <c r="BF53" s="1278"/>
      <c r="BG53" s="1278"/>
      <c r="BH53" s="1278"/>
      <c r="BI53" s="1278"/>
      <c r="BJ53" s="1278"/>
      <c r="BK53" s="1278"/>
      <c r="BL53" s="1278"/>
      <c r="BM53" s="1278"/>
      <c r="BN53" s="1278"/>
      <c r="BO53" s="1278"/>
      <c r="BP53" s="1279">
        <v>72.7</v>
      </c>
      <c r="BQ53" s="1279"/>
      <c r="BR53" s="1279"/>
      <c r="BS53" s="1279"/>
      <c r="BT53" s="1279"/>
      <c r="BU53" s="1279"/>
      <c r="BV53" s="1279"/>
      <c r="BW53" s="1279"/>
      <c r="BX53" s="1279">
        <v>73.400000000000006</v>
      </c>
      <c r="BY53" s="1279"/>
      <c r="BZ53" s="1279"/>
      <c r="CA53" s="1279"/>
      <c r="CB53" s="1279"/>
      <c r="CC53" s="1279"/>
      <c r="CD53" s="1279"/>
      <c r="CE53" s="1279"/>
      <c r="CF53" s="1279">
        <v>74.2</v>
      </c>
      <c r="CG53" s="1279"/>
      <c r="CH53" s="1279"/>
      <c r="CI53" s="1279"/>
      <c r="CJ53" s="1279"/>
      <c r="CK53" s="1279"/>
      <c r="CL53" s="1279"/>
      <c r="CM53" s="1279"/>
      <c r="CN53" s="1279">
        <v>74.5</v>
      </c>
      <c r="CO53" s="1279"/>
      <c r="CP53" s="1279"/>
      <c r="CQ53" s="1279"/>
      <c r="CR53" s="1279"/>
      <c r="CS53" s="1279"/>
      <c r="CT53" s="1279"/>
      <c r="CU53" s="1279"/>
      <c r="CV53" s="1279">
        <v>75.099999999999994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610</v>
      </c>
      <c r="AO55" s="1274"/>
      <c r="AP55" s="1274"/>
      <c r="AQ55" s="1274"/>
      <c r="AR55" s="1274"/>
      <c r="AS55" s="1274"/>
      <c r="AT55" s="1274"/>
      <c r="AU55" s="1274"/>
      <c r="AV55" s="1274"/>
      <c r="AW55" s="1274"/>
      <c r="AX55" s="1274"/>
      <c r="AY55" s="1274"/>
      <c r="AZ55" s="1274"/>
      <c r="BA55" s="1274"/>
      <c r="BB55" s="1278" t="s">
        <v>608</v>
      </c>
      <c r="BC55" s="1278"/>
      <c r="BD55" s="1278"/>
      <c r="BE55" s="1278"/>
      <c r="BF55" s="1278"/>
      <c r="BG55" s="1278"/>
      <c r="BH55" s="1278"/>
      <c r="BI55" s="1278"/>
      <c r="BJ55" s="1278"/>
      <c r="BK55" s="1278"/>
      <c r="BL55" s="1278"/>
      <c r="BM55" s="1278"/>
      <c r="BN55" s="1278"/>
      <c r="BO55" s="1278"/>
      <c r="BP55" s="1279">
        <v>30</v>
      </c>
      <c r="BQ55" s="1279"/>
      <c r="BR55" s="1279"/>
      <c r="BS55" s="1279"/>
      <c r="BT55" s="1279"/>
      <c r="BU55" s="1279"/>
      <c r="BV55" s="1279"/>
      <c r="BW55" s="1279"/>
      <c r="BX55" s="1279">
        <v>23.1</v>
      </c>
      <c r="BY55" s="1279"/>
      <c r="BZ55" s="1279"/>
      <c r="CA55" s="1279"/>
      <c r="CB55" s="1279"/>
      <c r="CC55" s="1279"/>
      <c r="CD55" s="1279"/>
      <c r="CE55" s="1279"/>
      <c r="CF55" s="1279">
        <v>19</v>
      </c>
      <c r="CG55" s="1279"/>
      <c r="CH55" s="1279"/>
      <c r="CI55" s="1279"/>
      <c r="CJ55" s="1279"/>
      <c r="CK55" s="1279"/>
      <c r="CL55" s="1279"/>
      <c r="CM55" s="1279"/>
      <c r="CN55" s="1279">
        <v>18</v>
      </c>
      <c r="CO55" s="1279"/>
      <c r="CP55" s="1279"/>
      <c r="CQ55" s="1279"/>
      <c r="CR55" s="1279"/>
      <c r="CS55" s="1279"/>
      <c r="CT55" s="1279"/>
      <c r="CU55" s="1279"/>
      <c r="CV55" s="1279">
        <v>13.1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609</v>
      </c>
      <c r="BC57" s="1278"/>
      <c r="BD57" s="1278"/>
      <c r="BE57" s="1278"/>
      <c r="BF57" s="1278"/>
      <c r="BG57" s="1278"/>
      <c r="BH57" s="1278"/>
      <c r="BI57" s="1278"/>
      <c r="BJ57" s="1278"/>
      <c r="BK57" s="1278"/>
      <c r="BL57" s="1278"/>
      <c r="BM57" s="1278"/>
      <c r="BN57" s="1278"/>
      <c r="BO57" s="1278"/>
      <c r="BP57" s="1279">
        <v>58.3</v>
      </c>
      <c r="BQ57" s="1279"/>
      <c r="BR57" s="1279"/>
      <c r="BS57" s="1279"/>
      <c r="BT57" s="1279"/>
      <c r="BU57" s="1279"/>
      <c r="BV57" s="1279"/>
      <c r="BW57" s="1279"/>
      <c r="BX57" s="1279">
        <v>60.4</v>
      </c>
      <c r="BY57" s="1279"/>
      <c r="BZ57" s="1279"/>
      <c r="CA57" s="1279"/>
      <c r="CB57" s="1279"/>
      <c r="CC57" s="1279"/>
      <c r="CD57" s="1279"/>
      <c r="CE57" s="1279"/>
      <c r="CF57" s="1279">
        <v>60.9</v>
      </c>
      <c r="CG57" s="1279"/>
      <c r="CH57" s="1279"/>
      <c r="CI57" s="1279"/>
      <c r="CJ57" s="1279"/>
      <c r="CK57" s="1279"/>
      <c r="CL57" s="1279"/>
      <c r="CM57" s="1279"/>
      <c r="CN57" s="1279">
        <v>61.9</v>
      </c>
      <c r="CO57" s="1279"/>
      <c r="CP57" s="1279"/>
      <c r="CQ57" s="1279"/>
      <c r="CR57" s="1279"/>
      <c r="CS57" s="1279"/>
      <c r="CT57" s="1279"/>
      <c r="CU57" s="1279"/>
      <c r="CV57" s="1279">
        <v>62.5</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611</v>
      </c>
    </row>
    <row r="64" spans="1:109" x14ac:dyDescent="0.15">
      <c r="B64" s="1249"/>
      <c r="G64" s="1256"/>
      <c r="I64" s="1289"/>
      <c r="J64" s="1289"/>
      <c r="K64" s="1289"/>
      <c r="L64" s="1289"/>
      <c r="M64" s="1289"/>
      <c r="N64" s="1290"/>
      <c r="AM64" s="1256"/>
      <c r="AN64" s="1256" t="s">
        <v>604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553</v>
      </c>
      <c r="BQ72" s="1274"/>
      <c r="BR72" s="1274"/>
      <c r="BS72" s="1274"/>
      <c r="BT72" s="1274"/>
      <c r="BU72" s="1274"/>
      <c r="BV72" s="1274"/>
      <c r="BW72" s="1274"/>
      <c r="BX72" s="1274" t="s">
        <v>554</v>
      </c>
      <c r="BY72" s="1274"/>
      <c r="BZ72" s="1274"/>
      <c r="CA72" s="1274"/>
      <c r="CB72" s="1274"/>
      <c r="CC72" s="1274"/>
      <c r="CD72" s="1274"/>
      <c r="CE72" s="1274"/>
      <c r="CF72" s="1274" t="s">
        <v>555</v>
      </c>
      <c r="CG72" s="1274"/>
      <c r="CH72" s="1274"/>
      <c r="CI72" s="1274"/>
      <c r="CJ72" s="1274"/>
      <c r="CK72" s="1274"/>
      <c r="CL72" s="1274"/>
      <c r="CM72" s="1274"/>
      <c r="CN72" s="1274" t="s">
        <v>556</v>
      </c>
      <c r="CO72" s="1274"/>
      <c r="CP72" s="1274"/>
      <c r="CQ72" s="1274"/>
      <c r="CR72" s="1274"/>
      <c r="CS72" s="1274"/>
      <c r="CT72" s="1274"/>
      <c r="CU72" s="1274"/>
      <c r="CV72" s="1274" t="s">
        <v>557</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607</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9">
        <v>30.2</v>
      </c>
      <c r="BQ73" s="1279"/>
      <c r="BR73" s="1279"/>
      <c r="BS73" s="1279"/>
      <c r="BT73" s="1279"/>
      <c r="BU73" s="1279"/>
      <c r="BV73" s="1279"/>
      <c r="BW73" s="1279"/>
      <c r="BX73" s="1279">
        <v>22.1</v>
      </c>
      <c r="BY73" s="1279"/>
      <c r="BZ73" s="1279"/>
      <c r="CA73" s="1279"/>
      <c r="CB73" s="1279"/>
      <c r="CC73" s="1279"/>
      <c r="CD73" s="1279"/>
      <c r="CE73" s="1279"/>
      <c r="CF73" s="1279">
        <v>22.6</v>
      </c>
      <c r="CG73" s="1279"/>
      <c r="CH73" s="1279"/>
      <c r="CI73" s="1279"/>
      <c r="CJ73" s="1279"/>
      <c r="CK73" s="1279"/>
      <c r="CL73" s="1279"/>
      <c r="CM73" s="1279"/>
      <c r="CN73" s="1279">
        <v>18.899999999999999</v>
      </c>
      <c r="CO73" s="1279"/>
      <c r="CP73" s="1279"/>
      <c r="CQ73" s="1279"/>
      <c r="CR73" s="1279"/>
      <c r="CS73" s="1279"/>
      <c r="CT73" s="1279"/>
      <c r="CU73" s="1279"/>
      <c r="CV73" s="1279">
        <v>11.7</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9">
        <v>4.0999999999999996</v>
      </c>
      <c r="BQ75" s="1279"/>
      <c r="BR75" s="1279"/>
      <c r="BS75" s="1279"/>
      <c r="BT75" s="1279"/>
      <c r="BU75" s="1279"/>
      <c r="BV75" s="1279"/>
      <c r="BW75" s="1279"/>
      <c r="BX75" s="1279">
        <v>3.7</v>
      </c>
      <c r="BY75" s="1279"/>
      <c r="BZ75" s="1279"/>
      <c r="CA75" s="1279"/>
      <c r="CB75" s="1279"/>
      <c r="CC75" s="1279"/>
      <c r="CD75" s="1279"/>
      <c r="CE75" s="1279"/>
      <c r="CF75" s="1279">
        <v>3.6</v>
      </c>
      <c r="CG75" s="1279"/>
      <c r="CH75" s="1279"/>
      <c r="CI75" s="1279"/>
      <c r="CJ75" s="1279"/>
      <c r="CK75" s="1279"/>
      <c r="CL75" s="1279"/>
      <c r="CM75" s="1279"/>
      <c r="CN75" s="1279">
        <v>3.7</v>
      </c>
      <c r="CO75" s="1279"/>
      <c r="CP75" s="1279"/>
      <c r="CQ75" s="1279"/>
      <c r="CR75" s="1279"/>
      <c r="CS75" s="1279"/>
      <c r="CT75" s="1279"/>
      <c r="CU75" s="1279"/>
      <c r="CV75" s="1279">
        <v>4.0999999999999996</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610</v>
      </c>
      <c r="AO77" s="1274"/>
      <c r="AP77" s="1274"/>
      <c r="AQ77" s="1274"/>
      <c r="AR77" s="1274"/>
      <c r="AS77" s="1274"/>
      <c r="AT77" s="1274"/>
      <c r="AU77" s="1274"/>
      <c r="AV77" s="1274"/>
      <c r="AW77" s="1274"/>
      <c r="AX77" s="1274"/>
      <c r="AY77" s="1274"/>
      <c r="AZ77" s="1274"/>
      <c r="BA77" s="1274"/>
      <c r="BB77" s="1278" t="s">
        <v>608</v>
      </c>
      <c r="BC77" s="1278"/>
      <c r="BD77" s="1278"/>
      <c r="BE77" s="1278"/>
      <c r="BF77" s="1278"/>
      <c r="BG77" s="1278"/>
      <c r="BH77" s="1278"/>
      <c r="BI77" s="1278"/>
      <c r="BJ77" s="1278"/>
      <c r="BK77" s="1278"/>
      <c r="BL77" s="1278"/>
      <c r="BM77" s="1278"/>
      <c r="BN77" s="1278"/>
      <c r="BO77" s="1278"/>
      <c r="BP77" s="1279">
        <v>30</v>
      </c>
      <c r="BQ77" s="1279"/>
      <c r="BR77" s="1279"/>
      <c r="BS77" s="1279"/>
      <c r="BT77" s="1279"/>
      <c r="BU77" s="1279"/>
      <c r="BV77" s="1279"/>
      <c r="BW77" s="1279"/>
      <c r="BX77" s="1279">
        <v>23.1</v>
      </c>
      <c r="BY77" s="1279"/>
      <c r="BZ77" s="1279"/>
      <c r="CA77" s="1279"/>
      <c r="CB77" s="1279"/>
      <c r="CC77" s="1279"/>
      <c r="CD77" s="1279"/>
      <c r="CE77" s="1279"/>
      <c r="CF77" s="1279">
        <v>19</v>
      </c>
      <c r="CG77" s="1279"/>
      <c r="CH77" s="1279"/>
      <c r="CI77" s="1279"/>
      <c r="CJ77" s="1279"/>
      <c r="CK77" s="1279"/>
      <c r="CL77" s="1279"/>
      <c r="CM77" s="1279"/>
      <c r="CN77" s="1279">
        <v>18</v>
      </c>
      <c r="CO77" s="1279"/>
      <c r="CP77" s="1279"/>
      <c r="CQ77" s="1279"/>
      <c r="CR77" s="1279"/>
      <c r="CS77" s="1279"/>
      <c r="CT77" s="1279"/>
      <c r="CU77" s="1279"/>
      <c r="CV77" s="1279">
        <v>13.1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613</v>
      </c>
      <c r="BC79" s="1278"/>
      <c r="BD79" s="1278"/>
      <c r="BE79" s="1278"/>
      <c r="BF79" s="1278"/>
      <c r="BG79" s="1278"/>
      <c r="BH79" s="1278"/>
      <c r="BI79" s="1278"/>
      <c r="BJ79" s="1278"/>
      <c r="BK79" s="1278"/>
      <c r="BL79" s="1278"/>
      <c r="BM79" s="1278"/>
      <c r="BN79" s="1278"/>
      <c r="BO79" s="1278"/>
      <c r="BP79" s="1279">
        <v>5</v>
      </c>
      <c r="BQ79" s="1279"/>
      <c r="BR79" s="1279"/>
      <c r="BS79" s="1279"/>
      <c r="BT79" s="1279"/>
      <c r="BU79" s="1279"/>
      <c r="BV79" s="1279"/>
      <c r="BW79" s="1279"/>
      <c r="BX79" s="1279">
        <v>4.2</v>
      </c>
      <c r="BY79" s="1279"/>
      <c r="BZ79" s="1279"/>
      <c r="CA79" s="1279"/>
      <c r="CB79" s="1279"/>
      <c r="CC79" s="1279"/>
      <c r="CD79" s="1279"/>
      <c r="CE79" s="1279"/>
      <c r="CF79" s="1279">
        <v>3.6</v>
      </c>
      <c r="CG79" s="1279"/>
      <c r="CH79" s="1279"/>
      <c r="CI79" s="1279"/>
      <c r="CJ79" s="1279"/>
      <c r="CK79" s="1279"/>
      <c r="CL79" s="1279"/>
      <c r="CM79" s="1279"/>
      <c r="CN79" s="1279">
        <v>3.5</v>
      </c>
      <c r="CO79" s="1279"/>
      <c r="CP79" s="1279"/>
      <c r="CQ79" s="1279"/>
      <c r="CR79" s="1279"/>
      <c r="CS79" s="1279"/>
      <c r="CT79" s="1279"/>
      <c r="CU79" s="1279"/>
      <c r="CV79" s="1279">
        <v>3.6</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VjrXQ8MEq8986aDGNymOEV8UBKeyJA3UJh54EJnQSt7zOgGcAhTBkpGyAnhYRr2ZiR71i1wMl5rlxHvlqCFUDw==" saltValue="qggEcnexbB1dvkrZXj6b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2C5C1-40DD-42DE-A099-EC0198B1F669}">
  <sheetPr>
    <pageSetUpPr fitToPage="1"/>
  </sheetPr>
  <dimension ref="A1:DR125"/>
  <sheetViews>
    <sheetView showGridLines="0" topLeftCell="A88" zoomScaleNormal="100" zoomScaleSheetLayoutView="70" workbookViewId="0">
      <selection activeCell="AH52" sqref="AH5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6Lm8VdR/XeN7spq2YrRLQ+UObp7V0zO0g5tU5PT+DZgwyaxM+dw8d6cTi9dVJZRZvBJkryqanUxT+YtfQiJuxw==" saltValue="FhUzv/SXl9Xfx6UBItL6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275B2-591A-43B0-9991-B89954CD1604}">
  <sheetPr>
    <pageSetUpPr fitToPage="1"/>
  </sheetPr>
  <dimension ref="A1:DR125"/>
  <sheetViews>
    <sheetView showGridLines="0" zoomScaleNormal="100" zoomScaleSheetLayoutView="55" workbookViewId="0">
      <selection activeCell="AE31" sqref="AE3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XfgEJJV6L0+ciwmH25c5JPuu/rQnzXM6X8s14BQhqbZ4GoklqrQvRI6K2GF9w1s+dWVC8ieAoAvzerdIf8mPBQ==" saltValue="eUkVvobymsowtjF2/iu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30071</v>
      </c>
      <c r="E3" s="153"/>
      <c r="F3" s="154">
        <v>45426</v>
      </c>
      <c r="G3" s="155"/>
      <c r="H3" s="156"/>
    </row>
    <row r="4" spans="1:8" x14ac:dyDescent="0.15">
      <c r="A4" s="157"/>
      <c r="B4" s="158"/>
      <c r="C4" s="159"/>
      <c r="D4" s="160">
        <v>16002</v>
      </c>
      <c r="E4" s="161"/>
      <c r="F4" s="162">
        <v>24508</v>
      </c>
      <c r="G4" s="163"/>
      <c r="H4" s="164"/>
    </row>
    <row r="5" spans="1:8" x14ac:dyDescent="0.15">
      <c r="A5" s="145" t="s">
        <v>545</v>
      </c>
      <c r="B5" s="150"/>
      <c r="C5" s="151"/>
      <c r="D5" s="152">
        <v>29131</v>
      </c>
      <c r="E5" s="153"/>
      <c r="F5" s="154">
        <v>45022</v>
      </c>
      <c r="G5" s="155"/>
      <c r="H5" s="156"/>
    </row>
    <row r="6" spans="1:8" x14ac:dyDescent="0.15">
      <c r="A6" s="157"/>
      <c r="B6" s="158"/>
      <c r="C6" s="159"/>
      <c r="D6" s="160">
        <v>14118</v>
      </c>
      <c r="E6" s="161"/>
      <c r="F6" s="162">
        <v>25247</v>
      </c>
      <c r="G6" s="163"/>
      <c r="H6" s="164"/>
    </row>
    <row r="7" spans="1:8" x14ac:dyDescent="0.15">
      <c r="A7" s="145" t="s">
        <v>546</v>
      </c>
      <c r="B7" s="150"/>
      <c r="C7" s="151"/>
      <c r="D7" s="152">
        <v>33836</v>
      </c>
      <c r="E7" s="153"/>
      <c r="F7" s="154">
        <v>46035</v>
      </c>
      <c r="G7" s="155"/>
      <c r="H7" s="156"/>
    </row>
    <row r="8" spans="1:8" x14ac:dyDescent="0.15">
      <c r="A8" s="157"/>
      <c r="B8" s="158"/>
      <c r="C8" s="159"/>
      <c r="D8" s="160">
        <v>14690</v>
      </c>
      <c r="E8" s="161"/>
      <c r="F8" s="162">
        <v>25158</v>
      </c>
      <c r="G8" s="163"/>
      <c r="H8" s="164"/>
    </row>
    <row r="9" spans="1:8" x14ac:dyDescent="0.15">
      <c r="A9" s="145" t="s">
        <v>547</v>
      </c>
      <c r="B9" s="150"/>
      <c r="C9" s="151"/>
      <c r="D9" s="152">
        <v>22996</v>
      </c>
      <c r="E9" s="153"/>
      <c r="F9" s="154">
        <v>43261</v>
      </c>
      <c r="G9" s="155"/>
      <c r="H9" s="156"/>
    </row>
    <row r="10" spans="1:8" x14ac:dyDescent="0.15">
      <c r="A10" s="157"/>
      <c r="B10" s="158"/>
      <c r="C10" s="159"/>
      <c r="D10" s="160">
        <v>11087</v>
      </c>
      <c r="E10" s="161"/>
      <c r="F10" s="162">
        <v>24721</v>
      </c>
      <c r="G10" s="163"/>
      <c r="H10" s="164"/>
    </row>
    <row r="11" spans="1:8" x14ac:dyDescent="0.15">
      <c r="A11" s="145" t="s">
        <v>548</v>
      </c>
      <c r="B11" s="150"/>
      <c r="C11" s="151"/>
      <c r="D11" s="152">
        <v>34502</v>
      </c>
      <c r="E11" s="153"/>
      <c r="F11" s="154">
        <v>40626</v>
      </c>
      <c r="G11" s="155"/>
      <c r="H11" s="156"/>
    </row>
    <row r="12" spans="1:8" x14ac:dyDescent="0.15">
      <c r="A12" s="157"/>
      <c r="B12" s="158"/>
      <c r="C12" s="165"/>
      <c r="D12" s="160">
        <v>17795</v>
      </c>
      <c r="E12" s="161"/>
      <c r="F12" s="162">
        <v>24279</v>
      </c>
      <c r="G12" s="163"/>
      <c r="H12" s="164"/>
    </row>
    <row r="13" spans="1:8" x14ac:dyDescent="0.15">
      <c r="A13" s="145"/>
      <c r="B13" s="150"/>
      <c r="C13" s="166"/>
      <c r="D13" s="167">
        <v>30107</v>
      </c>
      <c r="E13" s="168"/>
      <c r="F13" s="169">
        <v>44074</v>
      </c>
      <c r="G13" s="170"/>
      <c r="H13" s="156"/>
    </row>
    <row r="14" spans="1:8" x14ac:dyDescent="0.15">
      <c r="A14" s="157"/>
      <c r="B14" s="158"/>
      <c r="C14" s="159"/>
      <c r="D14" s="160">
        <v>14738</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1.29</v>
      </c>
      <c r="C19" s="171">
        <f>ROUND(VALUE(SUBSTITUTE(実質収支比率等に係る経年分析!G$48,"▲","-")),2)</f>
        <v>0.86</v>
      </c>
      <c r="D19" s="171">
        <f>ROUND(VALUE(SUBSTITUTE(実質収支比率等に係る経年分析!H$48,"▲","-")),2)</f>
        <v>1.1299999999999999</v>
      </c>
      <c r="E19" s="171">
        <f>ROUND(VALUE(SUBSTITUTE(実質収支比率等に係る経年分析!I$48,"▲","-")),2)</f>
        <v>3.34</v>
      </c>
      <c r="F19" s="171">
        <f>ROUND(VALUE(SUBSTITUTE(実質収支比率等に係る経年分析!J$48,"▲","-")),2)</f>
        <v>4.9400000000000004</v>
      </c>
    </row>
    <row r="20" spans="1:11" x14ac:dyDescent="0.15">
      <c r="A20" s="171" t="s">
        <v>55</v>
      </c>
      <c r="B20" s="171">
        <f>ROUND(VALUE(SUBSTITUTE(実質収支比率等に係る経年分析!F$47,"▲","-")),2)</f>
        <v>12.2</v>
      </c>
      <c r="C20" s="171">
        <f>ROUND(VALUE(SUBSTITUTE(実質収支比率等に係る経年分析!G$47,"▲","-")),2)</f>
        <v>12.77</v>
      </c>
      <c r="D20" s="171">
        <f>ROUND(VALUE(SUBSTITUTE(実質収支比率等に係る経年分析!H$47,"▲","-")),2)</f>
        <v>12.26</v>
      </c>
      <c r="E20" s="171">
        <f>ROUND(VALUE(SUBSTITUTE(実質収支比率等に係る経年分析!I$47,"▲","-")),2)</f>
        <v>12.5</v>
      </c>
      <c r="F20" s="171">
        <f>ROUND(VALUE(SUBSTITUTE(実質収支比率等に係る経年分析!J$47,"▲","-")),2)</f>
        <v>13.3</v>
      </c>
    </row>
    <row r="21" spans="1:11" x14ac:dyDescent="0.15">
      <c r="A21" s="171" t="s">
        <v>56</v>
      </c>
      <c r="B21" s="171">
        <f>IF(ISNUMBER(VALUE(SUBSTITUTE(実質収支比率等に係る経年分析!F$49,"▲","-"))),ROUND(VALUE(SUBSTITUTE(実質収支比率等に係る経年分析!F$49,"▲","-")),2),NA())</f>
        <v>0.8</v>
      </c>
      <c r="C21" s="171">
        <f>IF(ISNUMBER(VALUE(SUBSTITUTE(実質収支比率等に係る経年分析!G$49,"▲","-"))),ROUND(VALUE(SUBSTITUTE(実質収支比率等に係る経年分析!G$49,"▲","-")),2),NA())</f>
        <v>0.22</v>
      </c>
      <c r="D21" s="171">
        <f>IF(ISNUMBER(VALUE(SUBSTITUTE(実質収支比率等に係る経年分析!H$49,"▲","-"))),ROUND(VALUE(SUBSTITUTE(実質収支比率等に係る経年分析!H$49,"▲","-")),2),NA())</f>
        <v>-0.2</v>
      </c>
      <c r="E21" s="171">
        <f>IF(ISNUMBER(VALUE(SUBSTITUTE(実質収支比率等に係る経年分析!I$49,"▲","-"))),ROUND(VALUE(SUBSTITUTE(実質収支比率等に係る経年分析!I$49,"▲","-")),2),NA())</f>
        <v>2.79</v>
      </c>
      <c r="F21" s="171">
        <f>IF(ISNUMBER(VALUE(SUBSTITUTE(実質収支比率等に係る経年分析!J$49,"▲","-"))),ROUND(VALUE(SUBSTITUTE(実質収支比率等に係る経年分析!J$49,"▲","-")),2),NA())</f>
        <v>3.37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国民健康保険診療施設費</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宝塚市営霊園事業費</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介護保険事業費</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1.69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0.75</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0.87</v>
      </c>
    </row>
    <row r="33" spans="1:16" x14ac:dyDescent="0.15">
      <c r="A33" s="172" t="str">
        <f>IF(連結実質赤字比率に係る赤字・黒字の構成分析!C$37="",NA(),連結実質赤字比率に係る赤字・黒字の構成分析!C$37)</f>
        <v>国民健康保険事業費</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1.1299999999999999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4.93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8.9600000000000009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8.31</v>
      </c>
    </row>
    <row r="36" spans="1:16" x14ac:dyDescent="0.15">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2.98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2.75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3.41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1.99</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0.18</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7149</v>
      </c>
      <c r="E42" s="173"/>
      <c r="F42" s="173"/>
      <c r="G42" s="173">
        <f>'実質公債費比率（分子）の構造'!L$52</f>
        <v>7110</v>
      </c>
      <c r="H42" s="173"/>
      <c r="I42" s="173"/>
      <c r="J42" s="173">
        <f>'実質公債費比率（分子）の構造'!M$52</f>
        <v>6845</v>
      </c>
      <c r="K42" s="173"/>
      <c r="L42" s="173"/>
      <c r="M42" s="173">
        <f>'実質公債費比率（分子）の構造'!N$52</f>
        <v>6628</v>
      </c>
      <c r="N42" s="173"/>
      <c r="O42" s="173"/>
      <c r="P42" s="173">
        <f>'実質公債費比率（分子）の構造'!O$52</f>
        <v>6489</v>
      </c>
    </row>
    <row r="43" spans="1:16" x14ac:dyDescent="0.15">
      <c r="A43" s="173" t="s">
        <v>64</v>
      </c>
      <c r="B43" s="173">
        <f>'実質公債費比率（分子）の構造'!K$51</f>
        <v>2</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15">
      <c r="A44" s="173" t="s">
        <v>65</v>
      </c>
      <c r="B44" s="173">
        <f>'実質公債費比率（分子）の構造'!K$50</f>
        <v>436</v>
      </c>
      <c r="C44" s="173"/>
      <c r="D44" s="173"/>
      <c r="E44" s="173">
        <f>'実質公債費比率（分子）の構造'!L$50</f>
        <v>436</v>
      </c>
      <c r="F44" s="173"/>
      <c r="G44" s="173"/>
      <c r="H44" s="173">
        <f>'実質公債費比率（分子）の構造'!M$50</f>
        <v>435</v>
      </c>
      <c r="I44" s="173"/>
      <c r="J44" s="173"/>
      <c r="K44" s="173">
        <f>'実質公債費比率（分子）の構造'!N$50</f>
        <v>379</v>
      </c>
      <c r="L44" s="173"/>
      <c r="M44" s="173"/>
      <c r="N44" s="173">
        <f>'実質公債費比率（分子）の構造'!O$50</f>
        <v>537</v>
      </c>
      <c r="O44" s="173"/>
      <c r="P44" s="173"/>
    </row>
    <row r="45" spans="1:16" x14ac:dyDescent="0.15">
      <c r="A45" s="173" t="s">
        <v>66</v>
      </c>
      <c r="B45" s="173">
        <f>'実質公債費比率（分子）の構造'!K$49</f>
        <v>13</v>
      </c>
      <c r="C45" s="173"/>
      <c r="D45" s="173"/>
      <c r="E45" s="173">
        <f>'実質公債費比率（分子）の構造'!L$49</f>
        <v>14</v>
      </c>
      <c r="F45" s="173"/>
      <c r="G45" s="173"/>
      <c r="H45" s="173">
        <f>'実質公債費比率（分子）の構造'!M$49</f>
        <v>11</v>
      </c>
      <c r="I45" s="173"/>
      <c r="J45" s="173"/>
      <c r="K45" s="173">
        <f>'実質公債費比率（分子）の構造'!N$49</f>
        <v>10</v>
      </c>
      <c r="L45" s="173"/>
      <c r="M45" s="173"/>
      <c r="N45" s="173">
        <f>'実質公債費比率（分子）の構造'!O$49</f>
        <v>4</v>
      </c>
      <c r="O45" s="173"/>
      <c r="P45" s="173"/>
    </row>
    <row r="46" spans="1:16" x14ac:dyDescent="0.15">
      <c r="A46" s="173" t="s">
        <v>67</v>
      </c>
      <c r="B46" s="173">
        <f>'実質公債費比率（分子）の構造'!K$48</f>
        <v>1591</v>
      </c>
      <c r="C46" s="173"/>
      <c r="D46" s="173"/>
      <c r="E46" s="173">
        <f>'実質公債費比率（分子）の構造'!L$48</f>
        <v>1406</v>
      </c>
      <c r="F46" s="173"/>
      <c r="G46" s="173"/>
      <c r="H46" s="173">
        <f>'実質公債費比率（分子）の構造'!M$48</f>
        <v>1402</v>
      </c>
      <c r="I46" s="173"/>
      <c r="J46" s="173"/>
      <c r="K46" s="173">
        <f>'実質公債費比率（分子）の構造'!N$48</f>
        <v>1382</v>
      </c>
      <c r="L46" s="173"/>
      <c r="M46" s="173"/>
      <c r="N46" s="173">
        <f>'実質公債費比率（分子）の構造'!O$48</f>
        <v>1161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6590</v>
      </c>
      <c r="C49" s="173"/>
      <c r="D49" s="173"/>
      <c r="E49" s="173">
        <f>'実質公債費比率（分子）の構造'!L$45</f>
        <v>6598</v>
      </c>
      <c r="F49" s="173"/>
      <c r="G49" s="173"/>
      <c r="H49" s="173">
        <f>'実質公債費比率（分子）の構造'!M$45</f>
        <v>6477</v>
      </c>
      <c r="I49" s="173"/>
      <c r="J49" s="173"/>
      <c r="K49" s="173">
        <f>'実質公債費比率（分子）の構造'!N$45</f>
        <v>6513</v>
      </c>
      <c r="L49" s="173"/>
      <c r="M49" s="173"/>
      <c r="N49" s="173">
        <f>'実質公債費比率（分子）の構造'!O$45</f>
        <v>6806</v>
      </c>
      <c r="O49" s="173"/>
      <c r="P49" s="173"/>
    </row>
    <row r="50" spans="1:16" x14ac:dyDescent="0.15">
      <c r="A50" s="173" t="s">
        <v>71</v>
      </c>
      <c r="B50" s="173" t="e">
        <f>NA()</f>
        <v>#N/A</v>
      </c>
      <c r="C50" s="173">
        <f>IF(ISNUMBER('実質公債費比率（分子）の構造'!K$53),'実質公債費比率（分子）の構造'!K$53,NA())</f>
        <v>1483</v>
      </c>
      <c r="D50" s="173" t="e">
        <f>NA()</f>
        <v>#N/A</v>
      </c>
      <c r="E50" s="173" t="e">
        <f>NA()</f>
        <v>#N/A</v>
      </c>
      <c r="F50" s="173">
        <f>IF(ISNUMBER('実質公債費比率（分子）の構造'!L$53),'実質公債費比率（分子）の構造'!L$53,NA())</f>
        <v>1345</v>
      </c>
      <c r="G50" s="173" t="e">
        <f>NA()</f>
        <v>#N/A</v>
      </c>
      <c r="H50" s="173" t="e">
        <f>NA()</f>
        <v>#N/A</v>
      </c>
      <c r="I50" s="173">
        <f>IF(ISNUMBER('実質公債費比率（分子）の構造'!M$53),'実質公債費比率（分子）の構造'!M$53,NA())</f>
        <v>1481</v>
      </c>
      <c r="J50" s="173" t="e">
        <f>NA()</f>
        <v>#N/A</v>
      </c>
      <c r="K50" s="173" t="e">
        <f>NA()</f>
        <v>#N/A</v>
      </c>
      <c r="L50" s="173">
        <f>IF(ISNUMBER('実質公債費比率（分子）の構造'!N$53),'実質公債費比率（分子）の構造'!N$53,NA())</f>
        <v>1657</v>
      </c>
      <c r="M50" s="173" t="e">
        <f>NA()</f>
        <v>#N/A</v>
      </c>
      <c r="N50" s="173" t="e">
        <f>NA()</f>
        <v>#N/A</v>
      </c>
      <c r="O50" s="173">
        <f>IF(ISNUMBER('実質公債費比率（分子）の構造'!O$53),'実質公債費比率（分子）の構造'!O$53,NA())</f>
        <v>2019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57916</v>
      </c>
      <c r="E56" s="172"/>
      <c r="F56" s="172"/>
      <c r="G56" s="172">
        <f>'将来負担比率（分子）の構造'!J$52</f>
        <v>58309</v>
      </c>
      <c r="H56" s="172"/>
      <c r="I56" s="172"/>
      <c r="J56" s="172">
        <f>'将来負担比率（分子）の構造'!K$52</f>
        <v>58215</v>
      </c>
      <c r="K56" s="172"/>
      <c r="L56" s="172"/>
      <c r="M56" s="172">
        <f>'将来負担比率（分子）の構造'!L$52</f>
        <v>57750</v>
      </c>
      <c r="N56" s="172"/>
      <c r="O56" s="172"/>
      <c r="P56" s="172">
        <f>'将来負担比率（分子）の構造'!M$52</f>
        <v>57849</v>
      </c>
    </row>
    <row r="57" spans="1:16" x14ac:dyDescent="0.15">
      <c r="A57" s="172" t="s">
        <v>42</v>
      </c>
      <c r="B57" s="172"/>
      <c r="C57" s="172"/>
      <c r="D57" s="172">
        <f>'将来負担比率（分子）の構造'!I$51</f>
        <v>20935</v>
      </c>
      <c r="E57" s="172"/>
      <c r="F57" s="172"/>
      <c r="G57" s="172">
        <f>'将来負担比率（分子）の構造'!J$51</f>
        <v>18769</v>
      </c>
      <c r="H57" s="172"/>
      <c r="I57" s="172"/>
      <c r="J57" s="172">
        <f>'将来負担比率（分子）の構造'!K$51</f>
        <v>17461</v>
      </c>
      <c r="K57" s="172"/>
      <c r="L57" s="172"/>
      <c r="M57" s="172">
        <f>'将来負担比率（分子）の構造'!L$51</f>
        <v>15215</v>
      </c>
      <c r="N57" s="172"/>
      <c r="O57" s="172"/>
      <c r="P57" s="172">
        <f>'将来負担比率（分子）の構造'!M$51</f>
        <v>14074</v>
      </c>
    </row>
    <row r="58" spans="1:16" x14ac:dyDescent="0.15">
      <c r="A58" s="172" t="s">
        <v>41</v>
      </c>
      <c r="B58" s="172"/>
      <c r="C58" s="172"/>
      <c r="D58" s="172">
        <f>'将来負担比率（分子）の構造'!I$50</f>
        <v>11117</v>
      </c>
      <c r="E58" s="172"/>
      <c r="F58" s="172"/>
      <c r="G58" s="172">
        <f>'将来負担比率（分子）の構造'!J$50</f>
        <v>13064</v>
      </c>
      <c r="H58" s="172"/>
      <c r="I58" s="172"/>
      <c r="J58" s="172">
        <f>'将来負担比率（分子）の構造'!K$50</f>
        <v>13330</v>
      </c>
      <c r="K58" s="172"/>
      <c r="L58" s="172"/>
      <c r="M58" s="172">
        <f>'将来負担比率（分子）の構造'!L$50</f>
        <v>14186</v>
      </c>
      <c r="N58" s="172"/>
      <c r="O58" s="172"/>
      <c r="P58" s="172">
        <f>'将来負担比率（分子）の構造'!M$50</f>
        <v>16203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2159</v>
      </c>
      <c r="C61" s="172"/>
      <c r="D61" s="172"/>
      <c r="E61" s="172">
        <f>'将来負担比率（分子）の構造'!J$46</f>
        <v>2092</v>
      </c>
      <c r="F61" s="172"/>
      <c r="G61" s="172"/>
      <c r="H61" s="172">
        <f>'将来負担比率（分子）の構造'!K$46</f>
        <v>2103</v>
      </c>
      <c r="I61" s="172"/>
      <c r="J61" s="172"/>
      <c r="K61" s="172">
        <f>'将来負担比率（分子）の構造'!L$46</f>
        <v>2079</v>
      </c>
      <c r="L61" s="172"/>
      <c r="M61" s="172"/>
      <c r="N61" s="172">
        <f>'将来負担比率（分子）の構造'!M$46</f>
        <v>2227</v>
      </c>
      <c r="O61" s="172"/>
      <c r="P61" s="172"/>
    </row>
    <row r="62" spans="1:16" x14ac:dyDescent="0.15">
      <c r="A62" s="172" t="s">
        <v>35</v>
      </c>
      <c r="B62" s="172">
        <f>'将来負担比率（分子）の構造'!I$45</f>
        <v>6885</v>
      </c>
      <c r="C62" s="172"/>
      <c r="D62" s="172"/>
      <c r="E62" s="172">
        <f>'将来負担比率（分子）の構造'!J$45</f>
        <v>6287</v>
      </c>
      <c r="F62" s="172"/>
      <c r="G62" s="172"/>
      <c r="H62" s="172">
        <f>'将来負担比率（分子）の構造'!K$45</f>
        <v>6059</v>
      </c>
      <c r="I62" s="172"/>
      <c r="J62" s="172"/>
      <c r="K62" s="172">
        <f>'将来負担比率（分子）の構造'!L$45</f>
        <v>5826</v>
      </c>
      <c r="L62" s="172"/>
      <c r="M62" s="172"/>
      <c r="N62" s="172">
        <f>'将来負担比率（分子）の構造'!M$45</f>
        <v>5691</v>
      </c>
      <c r="O62" s="172"/>
      <c r="P62" s="172"/>
    </row>
    <row r="63" spans="1:16" x14ac:dyDescent="0.15">
      <c r="A63" s="172" t="s">
        <v>34</v>
      </c>
      <c r="B63" s="172">
        <f>'将来負担比率（分子）の構造'!I$44</f>
        <v>49</v>
      </c>
      <c r="C63" s="172"/>
      <c r="D63" s="172"/>
      <c r="E63" s="172">
        <f>'将来負担比率（分子）の構造'!J$44</f>
        <v>36</v>
      </c>
      <c r="F63" s="172"/>
      <c r="G63" s="172"/>
      <c r="H63" s="172">
        <f>'将来負担比率（分子）の構造'!K$44</f>
        <v>25</v>
      </c>
      <c r="I63" s="172"/>
      <c r="J63" s="172"/>
      <c r="K63" s="172">
        <f>'将来負担比率（分子）の構造'!L$44</f>
        <v>15</v>
      </c>
      <c r="L63" s="172"/>
      <c r="M63" s="172"/>
      <c r="N63" s="172">
        <f>'将来負担比率（分子）の構造'!M$44</f>
        <v>12</v>
      </c>
      <c r="O63" s="172"/>
      <c r="P63" s="172"/>
    </row>
    <row r="64" spans="1:16" x14ac:dyDescent="0.15">
      <c r="A64" s="172" t="s">
        <v>33</v>
      </c>
      <c r="B64" s="172">
        <f>'将来負担比率（分子）の構造'!I$43</f>
        <v>16003</v>
      </c>
      <c r="C64" s="172"/>
      <c r="D64" s="172"/>
      <c r="E64" s="172">
        <f>'将来負担比率（分子）の構造'!J$43</f>
        <v>14278</v>
      </c>
      <c r="F64" s="172"/>
      <c r="G64" s="172"/>
      <c r="H64" s="172">
        <f>'将来負担比率（分子）の構造'!K$43</f>
        <v>12861</v>
      </c>
      <c r="I64" s="172"/>
      <c r="J64" s="172"/>
      <c r="K64" s="172">
        <f>'将来負担比率（分子）の構造'!L$43</f>
        <v>11361</v>
      </c>
      <c r="L64" s="172"/>
      <c r="M64" s="172"/>
      <c r="N64" s="172">
        <f>'将来負担比率（分子）の構造'!M$43</f>
        <v>10012</v>
      </c>
      <c r="O64" s="172"/>
      <c r="P64" s="172"/>
    </row>
    <row r="65" spans="1:16" x14ac:dyDescent="0.15">
      <c r="A65" s="172" t="s">
        <v>32</v>
      </c>
      <c r="B65" s="172">
        <f>'将来負担比率（分子）の構造'!I$42</f>
        <v>3578</v>
      </c>
      <c r="C65" s="172"/>
      <c r="D65" s="172"/>
      <c r="E65" s="172">
        <f>'将来負担比率（分子）の構造'!J$42</f>
        <v>3232</v>
      </c>
      <c r="F65" s="172"/>
      <c r="G65" s="172"/>
      <c r="H65" s="172">
        <f>'将来負担比率（分子）の構造'!K$42</f>
        <v>3169</v>
      </c>
      <c r="I65" s="172"/>
      <c r="J65" s="172"/>
      <c r="K65" s="172">
        <f>'将来負担比率（分子）の構造'!L$42</f>
        <v>2932</v>
      </c>
      <c r="L65" s="172"/>
      <c r="M65" s="172"/>
      <c r="N65" s="172">
        <f>'将来負担比率（分子）の構造'!M$42</f>
        <v>2900</v>
      </c>
      <c r="O65" s="172"/>
      <c r="P65" s="172"/>
    </row>
    <row r="66" spans="1:16" x14ac:dyDescent="0.15">
      <c r="A66" s="172" t="s">
        <v>31</v>
      </c>
      <c r="B66" s="172">
        <f>'将来負担比率（分子）の構造'!I$41</f>
        <v>73016</v>
      </c>
      <c r="C66" s="172"/>
      <c r="D66" s="172"/>
      <c r="E66" s="172">
        <f>'将来負担比率（分子）の構造'!J$41</f>
        <v>72866</v>
      </c>
      <c r="F66" s="172"/>
      <c r="G66" s="172"/>
      <c r="H66" s="172">
        <f>'将来負担比率（分子）の構造'!K$41</f>
        <v>73644</v>
      </c>
      <c r="I66" s="172"/>
      <c r="J66" s="172"/>
      <c r="K66" s="172">
        <f>'将来負担比率（分子）の構造'!L$41</f>
        <v>72599</v>
      </c>
      <c r="L66" s="172"/>
      <c r="M66" s="172"/>
      <c r="N66" s="172">
        <f>'将来負担比率（分子）の構造'!M$41</f>
        <v>72364</v>
      </c>
      <c r="O66" s="172"/>
      <c r="P66" s="172"/>
    </row>
    <row r="67" spans="1:16" x14ac:dyDescent="0.15">
      <c r="A67" s="172" t="s">
        <v>75</v>
      </c>
      <c r="B67" s="172" t="e">
        <f>NA()</f>
        <v>#N/A</v>
      </c>
      <c r="C67" s="172">
        <f>IF(ISNUMBER('将来負担比率（分子）の構造'!I$53), IF('将来負担比率（分子）の構造'!I$53 &lt; 0, 0, '将来負担比率（分子）の構造'!I$53), NA())</f>
        <v>11722</v>
      </c>
      <c r="D67" s="172" t="e">
        <f>NA()</f>
        <v>#N/A</v>
      </c>
      <c r="E67" s="172" t="e">
        <f>NA()</f>
        <v>#N/A</v>
      </c>
      <c r="F67" s="172">
        <f>IF(ISNUMBER('将来負担比率（分子）の構造'!J$53), IF('将来負担比率（分子）の構造'!J$53 &lt; 0, 0, '将来負担比率（分子）の構造'!J$53), NA())</f>
        <v>8649</v>
      </c>
      <c r="G67" s="172" t="e">
        <f>NA()</f>
        <v>#N/A</v>
      </c>
      <c r="H67" s="172" t="e">
        <f>NA()</f>
        <v>#N/A</v>
      </c>
      <c r="I67" s="172">
        <f>IF(ISNUMBER('将来負担比率（分子）の構造'!K$53), IF('将来負担比率（分子）の構造'!K$53 &lt; 0, 0, '将来負担比率（分子）の構造'!K$53), NA())</f>
        <v>8855</v>
      </c>
      <c r="J67" s="172" t="e">
        <f>NA()</f>
        <v>#N/A</v>
      </c>
      <c r="K67" s="172" t="e">
        <f>NA()</f>
        <v>#N/A</v>
      </c>
      <c r="L67" s="172">
        <f>IF(ISNUMBER('将来負担比率（分子）の構造'!L$53), IF('将来負担比率（分子）の構造'!L$53 &lt; 0, 0, '将来負担比率（分子）の構造'!L$53), NA())</f>
        <v>7661</v>
      </c>
      <c r="M67" s="172" t="e">
        <f>NA()</f>
        <v>#N/A</v>
      </c>
      <c r="N67" s="172" t="e">
        <f>NA()</f>
        <v>#N/A</v>
      </c>
      <c r="O67" s="172">
        <f>IF(ISNUMBER('将来負担比率（分子）の構造'!M$53), IF('将来負担比率（分子）の構造'!M$53 &lt; 0, 0, '将来負担比率（分子）の構造'!M$53), NA())</f>
        <v>5079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5408</v>
      </c>
      <c r="C72" s="176">
        <f>基金残高に係る経年分析!G55</f>
        <v>5660</v>
      </c>
      <c r="D72" s="176">
        <f>基金残高に係る経年分析!H55</f>
        <v>6418</v>
      </c>
    </row>
    <row r="73" spans="1:16" x14ac:dyDescent="0.15">
      <c r="A73" s="175" t="s">
        <v>78</v>
      </c>
      <c r="B73" s="176">
        <f>基金残高に係る経年分析!F56</f>
        <v>246</v>
      </c>
      <c r="C73" s="176">
        <f>基金残高に係る経年分析!G56</f>
        <v>246</v>
      </c>
      <c r="D73" s="176">
        <f>基金残高に係る経年分析!H56</f>
        <v>246</v>
      </c>
    </row>
    <row r="74" spans="1:16" x14ac:dyDescent="0.15">
      <c r="A74" s="175" t="s">
        <v>79</v>
      </c>
      <c r="B74" s="176">
        <f>基金残高に係る経年分析!F57</f>
        <v>4372</v>
      </c>
      <c r="C74" s="176">
        <f>基金残高に係る経年分析!G57</f>
        <v>4863</v>
      </c>
      <c r="D74" s="176">
        <f>基金残高に係る経年分析!H57</f>
        <v>6160</v>
      </c>
    </row>
  </sheetData>
  <sheetProtection algorithmName="SHA-512" hashValue="PjJOztUrqs3W7WBOiNPbgj0snlH5bbLgBSN9cKz1WR3csxosT5jshhrd4WiPT5VNA+7sOzPpvbHCVX5uPynERQ==" saltValue="bmvy4TZIrZEErVNYYZt6i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76295</cp:lastModifiedBy>
  <cp:lastPrinted>2023-03-14T02:34:42Z</cp:lastPrinted>
  <dcterms:created xsi:type="dcterms:W3CDTF">2023-02-20T06:12:12Z</dcterms:created>
  <dcterms:modified xsi:type="dcterms:W3CDTF">2023-10-11T06:23:38Z</dcterms:modified>
  <cp:category/>
</cp:coreProperties>
</file>