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２年度\08 ２回目依頼\04 県HPアップロード\01 データ\"/>
    </mc:Choice>
  </mc:AlternateContent>
  <xr:revisionPtr revIDLastSave="0" documentId="13_ncr:1_{BF25585D-6B08-41E2-89AF-1D93E13BC021}" xr6:coauthVersionLast="36" xr6:coauthVersionMax="36" xr10:uidLastSave="{00000000-0000-0000-0000-000000000000}"/>
  <bookViews>
    <workbookView xWindow="0" yWindow="0" windowWidth="2205" windowHeight="495" tabRatio="1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F6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<sst xmlns="http://schemas.openxmlformats.org/spreadsheetml/2006/main" count="1090" uniqueCount="622">
  <si>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</si>
  <si>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</si>
  <si>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</si>
  <si>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</si>
  <si>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</si>
  <si>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</si>
  <si>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</si>
  <si>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</si>
  <si>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</si>
  <si>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</si>
  <si>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</si>
  <si>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</si>
  <si>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</si>
  <si>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</si>
  <si>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</si>
  <si>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</si>
  <si>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</si>
  <si>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</si>
  <si>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</si>
  <si>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</si>
  <si>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</si>
  <si>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</si>
  <si>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</si>
  <si>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</si>
  <si>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</si>
  <si>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</si>
  <si>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</si>
  <si>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</si>
  <si>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</si>
  <si>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</si>
  <si>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</si>
  <si>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</si>
  <si>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</si>
  <si>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</si>
  <si>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</si>
  <si>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</si>
  <si>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</si>
  <si>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</si>
  <si>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</si>
  <si>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</si>
  <si>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</si>
  <si>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</si>
  <si>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</si>
  <si>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</si>
  <si>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</si>
  <si>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</si>
  <si>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</si>
  <si>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</si>
  <si>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</si>
  <si>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</si>
  <si>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</si>
  <si>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</si>
  <si>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</si>
  <si>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</si>
  <si>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</si>
  <si>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</si>
  <si>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</si>
  <si>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</si>
  <si>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</si>
  <si>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</si>
  <si>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</si>
  <si>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</si>
  <si>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</si>
  <si>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</si>
  <si>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</si>
  <si>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</si>
  <si>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</si>
  <si>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</si>
  <si>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</si>
  <si>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</si>
  <si>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</si>
  <si>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</si>
  <si>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</si>
  <si>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</si>
  <si>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</si>
  <si>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</si>
  <si>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</si>
  <si>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</si>
  <si>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</si>
  <si>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</si>
  <si>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</si>
  <si>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</si>
  <si>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</si>
  <si>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</si>
  <si>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</si>
  <si>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</si>
  <si>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</si>
  <si>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</si>
  <si>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</si>
  <si>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</si>
  <si>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</si>
  <si>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</si>
  <si>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</si>
  <si>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</si>
  <si>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</si>
  <si>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</si>
  <si>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</si>
  <si>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</si>
  <si>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</si>
  <si>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</si>
  <si>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</si>
  <si>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</si>
  <si>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</si>
  <si>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</si>
  <si>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</si>
  <si>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</si>
  <si>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</si>
  <si>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</si>
  <si>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</si>
  <si>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</si>
  <si>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</si>
  <si>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</si>
  <si>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</si>
  <si>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</si>
  <si>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</si>
  <si>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</si>
  <si>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</si>
  <si>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</si>
  <si>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</si>
  <si>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</si>
  <si>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</si>
  <si>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</si>
  <si>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</si>
  <si>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</si>
  <si>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</si>
  <si>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</si>
  <si>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</si>
  <si>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</si>
  <si>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</si>
  <si>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</si>
  <si>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</si>
  <si>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</si>
  <si>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</si>
  <si>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</si>
  <si>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</si>
  <si>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</si>
  <si>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</si>
  <si>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</si>
  <si>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</si>
  <si>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</si>
  <si>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</si>
  <si>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</si>
  <si>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</si>
  <si>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</si>
  <si>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</si>
  <si>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</si>
  <si>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</si>
  <si>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</si>
  <si>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</si>
  <si>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</si>
  <si>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</si>
  <si>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</si>
  <si>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</si>
  <si>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</si>
  <si>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</si>
  <si>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</si>
  <si>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</si>
  <si>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</si>
  <si>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</si>
  <si>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</si>
  <si>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</si>
  <si>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</si>
  <si>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</si>
  <si>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</si>
  <si>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</si>
  <si>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</si>
  <si>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</si>
  <si>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</si>
  <si>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</si>
  <si>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</si>
  <si>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</si>
  <si>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</si>
  <si>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</si>
  <si>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</si>
  <si>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</si>
  <si>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</si>
  <si>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</si>
  <si>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</si>
  <si>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</si>
  <si>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</si>
  <si>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</si>
  <si>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</si>
  <si>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</si>
  <si>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</si>
  <si>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</si>
  <si>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</si>
  <si>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</si>
  <si>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</si>
  <si>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</si>
  <si>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</si>
  <si>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</si>
  <si>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</si>
  <si>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</si>
  <si>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</si>
  <si>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</si>
  <si>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</si>
  <si>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</si>
  <si>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</si>
  <si>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</si>
  <si>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</si>
  <si>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</si>
  <si>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</si>
  <si>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</si>
  <si>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</si>
  <si>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</si>
  <si>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</si>
  <si>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</si>
  <si>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</si>
  <si>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</si>
  <si>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</si>
  <si>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</si>
  <si>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</si>
  <si>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</si>
  <si>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</si>
  <si>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兵庫県香美町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</si>
  <si>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</si>
  <si>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</si>
  <si>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</si>
  <si>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</si>
  <si>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</si>
  <si>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</si>
  <si>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</si>
  <si>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</si>
  <si>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</si>
  <si>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</si>
  <si>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</si>
  <si>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</si>
  <si>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</si>
  <si>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</si>
  <si>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</si>
  <si>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</si>
  <si>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</si>
  <si>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</si>
  <si>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</si>
  <si>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</si>
  <si>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</si>
  <si>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</si>
  <si>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</si>
  <si>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</si>
  <si>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</si>
  <si>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</si>
  <si>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</si>
  <si>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</si>
  <si>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</si>
  <si>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</si>
  <si>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</si>
  <si>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</si>
  <si>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</si>
  <si>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</si>
  <si>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</si>
  <si>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</si>
  <si>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</si>
  <si>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</si>
  <si>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</si>
  <si>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</si>
  <si>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</si>
  <si>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</si>
  <si>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</si>
  <si>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</si>
  <si>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</si>
  <si>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</si>
  <si>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</si>
  <si>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</si>
  <si>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</si>
  <si>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</si>
  <si>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</si>
  <si>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</si>
  <si>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</si>
  <si>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</si>
  <si>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</si>
  <si>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</si>
  <si>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</si>
  <si>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</si>
  <si>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</si>
  <si>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</si>
  <si>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</si>
  <si>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</si>
  <si>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</si>
  <si>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</si>
  <si>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</si>
  <si>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</si>
  <si>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</si>
  <si>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</si>
  <si>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</si>
  <si>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</si>
  <si>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</si>
  <si>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</si>
  <si>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</si>
  <si>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</si>
  <si>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</si>
  <si>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</si>
  <si>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</si>
  <si>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</si>
  <si>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</si>
  <si>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</si>
  <si>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</si>
  <si>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</si>
  <si>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</si>
  <si>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</si>
  <si>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</si>
  <si>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</si>
  <si>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</si>
  <si>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</si>
  <si>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</si>
  <si>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</si>
  <si>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</si>
  <si>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</si>
  <si>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</si>
  <si>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</si>
  <si>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</si>
  <si>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</si>
  <si>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</si>
  <si>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</si>
  <si>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</si>
  <si>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</si>
  <si>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</si>
  <si>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</si>
  <si>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</si>
  <si>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</si>
  <si>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</si>
  <si>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</si>
  <si>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</si>
  <si>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</si>
  <si>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</si>
  <si>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</si>
  <si>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</si>
  <si>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</si>
  <si>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</si>
  <si>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</si>
  <si>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</si>
  <si>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</si>
  <si>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</si>
  <si>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</si>
  <si>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</si>
  <si>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</si>
  <si>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</si>
  <si>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</si>
  <si>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</si>
  <si>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</si>
  <si>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</si>
  <si>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</si>
  <si>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</si>
  <si>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</si>
  <si>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</si>
  <si>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</si>
  <si>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</si>
  <si>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</si>
  <si>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</si>
  <si>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</si>
  <si>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</si>
  <si>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</si>
  <si>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</si>
  <si>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</si>
  <si>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</si>
  <si>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</si>
  <si>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</si>
  <si>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</si>
  <si>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</si>
  <si>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</si>
  <si>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</si>
  <si>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</si>
  <si>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</si>
  <si>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</si>
  <si>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</si>
  <si>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</si>
  <si>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</si>
  <si>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</si>
  <si>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</si>
  <si>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</si>
  <si>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兵庫県香美町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</si>
  <si>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</si>
  <si>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</si>
  <si>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</si>
  <si>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</si>
  <si>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</si>
  <si>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</si>
  <si>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</si>
  <si>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</si>
  <si>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</si>
  <si>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</si>
  <si>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</si>
  <si>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</si>
  <si>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</si>
  <si>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</si>
  <si>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</si>
  <si>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</si>
  <si>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</si>
  <si>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</si>
  <si>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</si>
  <si>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</si>
  <si>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</si>
  <si>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</si>
  <si>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</si>
  <si>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</si>
  <si>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</si>
  <si>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</si>
  <si>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</si>
  <si>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</si>
  <si>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</si>
  <si>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</si>
  <si>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</si>
  <si>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</si>
  <si>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</si>
  <si>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</si>
  <si>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</si>
  <si>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</si>
  <si>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</si>
  <si>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</si>
  <si>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</si>
  <si>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</si>
  <si>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</si>
  <si>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</si>
  <si>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</si>
  <si>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法適用企業</t>
    <phoneticPr fontId="5"/>
  </si>
  <si>
    <t>町立地方卸売市場事業特別会計</t>
    <phoneticPr fontId="5"/>
  </si>
  <si>
    <t>-</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</si>
  <si>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</si>
  <si>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</si>
  <si>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</si>
  <si>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</si>
  <si>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</si>
  <si>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</si>
  <si>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</si>
  <si>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</si>
  <si>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</si>
  <si>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</si>
  <si>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</si>
  <si>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</si>
  <si>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</si>
  <si>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</si>
  <si>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</si>
  <si>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</si>
  <si>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</si>
  <si>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</si>
  <si>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</si>
  <si>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</si>
  <si>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</si>
  <si>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</si>
  <si>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</si>
  <si>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</si>
  <si>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</si>
  <si>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</si>
  <si>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</si>
  <si>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</si>
  <si>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</si>
  <si>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</si>
  <si>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</si>
  <si>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</si>
  <si>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</si>
  <si>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</si>
  <si>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</si>
  <si>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</si>
  <si>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</si>
  <si>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</si>
  <si>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</si>
  <si>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</si>
  <si>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</si>
  <si>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</si>
  <si>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</si>
  <si>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</si>
  <si>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</si>
  <si>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</si>
  <si>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</si>
  <si>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</si>
  <si>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</si>
  <si>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</si>
  <si>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</si>
  <si>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</si>
  <si>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</si>
  <si>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</si>
  <si>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</si>
  <si>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</si>
  <si>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</si>
  <si>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</si>
  <si>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</si>
  <si>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</si>
  <si>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</si>
  <si>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</si>
  <si>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</si>
  <si>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</si>
  <si>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</si>
  <si>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</si>
  <si>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</si>
  <si>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</si>
  <si>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</si>
  <si>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</si>
  <si>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公立香住病院事業企業会計</t>
    <phoneticPr fontId="5"/>
  </si>
  <si>
    <t>(Ｆ)</t>
    <phoneticPr fontId="5"/>
  </si>
  <si>
    <t>国民健康保険事業特別会計（小代診療施設勘定）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</si>
  <si>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</si>
  <si>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</si>
  <si>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</si>
  <si>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</si>
  <si>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</si>
  <si>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</si>
  <si>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</si>
  <si>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</si>
  <si>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</si>
  <si>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</si>
  <si>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</si>
  <si>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</si>
  <si>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</si>
  <si>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</si>
  <si>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</si>
  <si>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</si>
  <si>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</si>
  <si>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</si>
  <si>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</si>
  <si>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</si>
  <si>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</si>
  <si>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</si>
  <si>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</si>
  <si>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</si>
  <si>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</si>
  <si>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</si>
  <si>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</si>
  <si>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</si>
  <si>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</si>
  <si>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</si>
  <si>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</si>
  <si>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</si>
  <si>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</si>
  <si>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</si>
  <si>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</si>
  <si>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</si>
  <si>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</si>
  <si>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</si>
  <si>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</si>
  <si>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</si>
  <si>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</si>
  <si>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</si>
  <si>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</si>
  <si>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</si>
  <si>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</si>
  <si>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</si>
  <si>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</si>
  <si>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</si>
  <si>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</si>
  <si>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</si>
  <si>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</si>
  <si>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</si>
  <si>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</si>
  <si>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</si>
  <si>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</si>
  <si>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</si>
  <si>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</si>
  <si>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</si>
  <si>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</si>
  <si>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</si>
  <si>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</si>
  <si>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</si>
  <si>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</si>
  <si>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</si>
  <si>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</si>
  <si>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</si>
  <si>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</si>
  <si>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</si>
  <si>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</si>
  <si>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</si>
  <si>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</si>
  <si>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</si>
  <si>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</si>
  <si>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</si>
  <si>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</si>
  <si>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</si>
  <si>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</si>
  <si>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</si>
  <si>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</si>
  <si>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</si>
  <si>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</si>
  <si>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</si>
  <si>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</si>
  <si>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</si>
  <si>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</si>
  <si>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1.01</t>
  </si>
  <si>
    <t>▲ 1.47</t>
  </si>
  <si>
    <t>▲ 5.85</t>
  </si>
  <si>
    <t>一般会計</t>
  </si>
  <si>
    <t>水道事業企業会計</t>
  </si>
  <si>
    <t>下水道事業企業会計</t>
  </si>
  <si>
    <t>公立香住病院事業企業会計</t>
  </si>
  <si>
    <t>国民健康保険事業特別会計</t>
  </si>
  <si>
    <t>後期高齢者医療保険事業特別会計</t>
  </si>
  <si>
    <t>介護保険事業特別会計</t>
  </si>
  <si>
    <t>矢田川憩いの村事業特別会計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</si>
  <si>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</si>
  <si>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</si>
  <si>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</si>
  <si>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</si>
  <si>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</si>
  <si>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</si>
  <si>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</si>
  <si>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</si>
  <si>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</si>
  <si>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</si>
  <si>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</si>
  <si>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</si>
  <si>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森林環境基金</t>
    <rPh sb="0" eb="2">
      <t>シンリン</t>
    </rPh>
    <rPh sb="2" eb="4">
      <t>カンキョウ</t>
    </rPh>
    <rPh sb="4" eb="6">
      <t>キキン</t>
    </rPh>
    <phoneticPr fontId="2"/>
  </si>
  <si>
    <t>―</t>
  </si>
  <si>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</si>
  <si>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</si>
  <si>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</si>
  <si>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</si>
  <si>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</si>
  <si>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</si>
  <si>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</si>
  <si>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</si>
  <si>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</si>
  <si>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矢田川開発㈱</t>
    <rPh sb="0" eb="2">
      <t>ヤダ</t>
    </rPh>
    <rPh sb="2" eb="3">
      <t>ガワ</t>
    </rPh>
    <rPh sb="3" eb="5">
      <t>カイハツ</t>
    </rPh>
    <phoneticPr fontId="11"/>
  </si>
  <si>
    <t>㈱むらおか振興公社</t>
    <rPh sb="5" eb="7">
      <t>シンコウ</t>
    </rPh>
    <rPh sb="7" eb="9">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</si>
  <si>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</si>
  <si>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</si>
  <si>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</si>
  <si>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将来負担比率が類似団体と比べて高い水準にある一方、有形固定資産減価償却率は類似団体よりも低い水準にある。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依然として他団体より高いものとなっている。しかしながら、いまだ築30年以上経過している施設で大規模改修等が未実施のものが多数存在するため、今後は公共施設等総合管理計画に基づき、統廃合も踏まえた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</si>
  <si>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</si>
  <si>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</si>
  <si>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</si>
  <si>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</si>
  <si>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</si>
  <si>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</si>
  <si>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は令和元年度と比べて、実質公債費比率は、公営企業債等償還財源繰入金が増加した一方、分母となる標準財政規模が拡大したことにより前年度と同率となっている。他方で、将来負担比率は、公営企業債等繰入見込額等の減により5.7ポイント改善している。
　平成28年度から令和2年度にかけて、実質公債費比率は同程度の水準で推移しており、将来負担比率は年々改善傾向にあるが、引き続き指標の推移を注視していく。</t>
    <rPh sb="7" eb="9">
      <t>レイワ</t>
    </rPh>
    <rPh sb="9" eb="11">
      <t>ガンネン</t>
    </rPh>
    <rPh sb="11" eb="12">
      <t>ド</t>
    </rPh>
    <rPh sb="13" eb="14">
      <t>クラ</t>
    </rPh>
    <rPh sb="17" eb="19">
      <t>ジッシツ</t>
    </rPh>
    <rPh sb="19" eb="22">
      <t>コウサイヒ</t>
    </rPh>
    <rPh sb="22" eb="24">
      <t>ヒリツ</t>
    </rPh>
    <rPh sb="26" eb="28">
      <t>コウエイ</t>
    </rPh>
    <rPh sb="28" eb="30">
      <t>キギョウ</t>
    </rPh>
    <rPh sb="30" eb="31">
      <t>サイ</t>
    </rPh>
    <rPh sb="31" eb="32">
      <t>ナド</t>
    </rPh>
    <rPh sb="32" eb="34">
      <t>ショウカン</t>
    </rPh>
    <rPh sb="34" eb="36">
      <t>ザイゲン</t>
    </rPh>
    <rPh sb="36" eb="38">
      <t>クリイレ</t>
    </rPh>
    <rPh sb="38" eb="39">
      <t>キン</t>
    </rPh>
    <rPh sb="40" eb="42">
      <t>ゾウカ</t>
    </rPh>
    <rPh sb="44" eb="46">
      <t>イッポウ</t>
    </rPh>
    <rPh sb="47" eb="49">
      <t>ブンボ</t>
    </rPh>
    <rPh sb="52" eb="54">
      <t>ヒョウジュン</t>
    </rPh>
    <rPh sb="54" eb="56">
      <t>ザイセイ</t>
    </rPh>
    <rPh sb="56" eb="58">
      <t>キボ</t>
    </rPh>
    <rPh sb="59" eb="61">
      <t>カクダイ</t>
    </rPh>
    <rPh sb="68" eb="71">
      <t>ゼンネンド</t>
    </rPh>
    <rPh sb="72" eb="74">
      <t>ドウリツ</t>
    </rPh>
    <rPh sb="81" eb="83">
      <t>タホウ</t>
    </rPh>
    <rPh sb="85" eb="87">
      <t>ショウライ</t>
    </rPh>
    <rPh sb="87" eb="89">
      <t>フタン</t>
    </rPh>
    <rPh sb="89" eb="91">
      <t>ヒリツ</t>
    </rPh>
    <rPh sb="93" eb="95">
      <t>コウエイ</t>
    </rPh>
    <rPh sb="95" eb="97">
      <t>キギョウ</t>
    </rPh>
    <rPh sb="117" eb="119">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</si>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</sst>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E0AC-47BA-A415-A7B3AF9688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117407</c:v>
                </c:pt>
                <c:pt idx="1">
                  <c:v>128063</c:v>
                </c:pt>
                <c:pt idx="2">
                  <c:v>121082</c:v>
                </c:pt>
                <c:pt idx="3">
                  <c:v>109484</c:v>
                </c:pt>
                <c:pt idx="4">
                  <c:v>144539</c:v>
                </c:pt>
              </c:numCache>
            </c:numRef>
          </c:val>
          <c:smooth val="0"/>
          <c:extLst>
            <c:ext xmlns:c16="http://schemas.microsoft.com/office/drawing/2014/chart" uri="{C3380CC4-5D6E-409C-BE32-E72D297353CC}">
              <c16:uniqueId val="{00000001-E0AC-47BA-A415-A7B3AF9688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4.16</c:v>
                </c:pt>
                <c:pt idx="1">
                  <c:v>3.69</c:v>
                </c:pt>
                <c:pt idx="2">
                  <c:v>4.91</c:v>
                </c:pt>
                <c:pt idx="3">
                  <c:v>4.25</c:v>
                </c:pt>
                <c:pt idx="4">
                  <c:v>3.75</c:v>
                </c:pt>
              </c:numCache>
            </c:numRef>
          </c:val>
          <c:extLst>
            <c:ext xmlns:c16="http://schemas.microsoft.com/office/drawing/2014/chart" uri="{C3380CC4-5D6E-409C-BE32-E72D297353CC}">
              <c16:uniqueId val="{00000000-72D6-4CB1-BBAD-4646B440FD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37.92</c:v>
                </c:pt>
                <c:pt idx="1">
                  <c:v>40.1</c:v>
                </c:pt>
                <c:pt idx="2">
                  <c:v>44.07</c:v>
                </c:pt>
                <c:pt idx="3">
                  <c:v>46.01</c:v>
                </c:pt>
                <c:pt idx="4">
                  <c:v>41.15</c:v>
                </c:pt>
              </c:numCache>
            </c:numRef>
          </c:val>
          <c:extLst>
            <c:ext xmlns:c16="http://schemas.microsoft.com/office/drawing/2014/chart" uri="{C3380CC4-5D6E-409C-BE32-E72D297353CC}">
              <c16:uniqueId val="{00000001-72D6-4CB1-BBAD-4646B440FD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4.55</c:v>
                </c:pt>
                <c:pt idx="1">
                  <c:v>-1.01</c:v>
                </c:pt>
                <c:pt idx="2">
                  <c:v>8.42</c:v>
                </c:pt>
                <c:pt idx="3">
                  <c:v>-1.47</c:v>
                </c:pt>
                <c:pt idx="4">
                  <c:v>-5.85</c:v>
                </c:pt>
              </c:numCache>
            </c:numRef>
          </c:val>
          <c:smooth val="0"/>
          <c:extLst>
            <c:ext xmlns:c16="http://schemas.microsoft.com/office/drawing/2014/chart" uri="{C3380CC4-5D6E-409C-BE32-E72D297353CC}">
              <c16:uniqueId val="{00000002-72D6-4CB1-BBAD-4646B440FD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DB8-46C4-9AC4-2875D7228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B8-46C4-9AC4-2875D7228E27}"/>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B8-46C4-9AC4-2875D7228E27}"/>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c:v>
                </c:pt>
                <c:pt idx="4">
                  <c:v>#N/A</c:v>
                </c:pt>
                <c:pt idx="5">
                  <c:v>0.34</c:v>
                </c:pt>
                <c:pt idx="6">
                  <c:v>#N/A</c:v>
                </c:pt>
                <c:pt idx="7">
                  <c:v>0.7</c:v>
                </c:pt>
                <c:pt idx="8">
                  <c:v>#N/A</c:v>
                </c:pt>
                <c:pt idx="9">
                  <c:v>0</c:v>
                </c:pt>
              </c:numCache>
            </c:numRef>
          </c:val>
          <c:extLst>
            <c:ext xmlns:c16="http://schemas.microsoft.com/office/drawing/2014/chart" uri="{C3380CC4-5D6E-409C-BE32-E72D297353CC}">
              <c16:uniqueId val="{00000003-2DB8-46C4-9AC4-2875D7228E27}"/>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0.06</c:v>
                </c:pt>
                <c:pt idx="6">
                  <c:v>#N/A</c:v>
                </c:pt>
                <c:pt idx="7">
                  <c:v>0</c:v>
                </c:pt>
                <c:pt idx="8">
                  <c:v>#N/A</c:v>
                </c:pt>
                <c:pt idx="9">
                  <c:v>0.03</c:v>
                </c:pt>
              </c:numCache>
            </c:numRef>
          </c:val>
          <c:extLst>
            <c:ext xmlns:c16="http://schemas.microsoft.com/office/drawing/2014/chart" uri="{C3380CC4-5D6E-409C-BE32-E72D297353CC}">
              <c16:uniqueId val="{00000004-2DB8-46C4-9AC4-2875D7228E2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7.0000000000000007E-2</c:v>
                </c:pt>
                <c:pt idx="4">
                  <c:v>#N/A</c:v>
                </c:pt>
                <c:pt idx="5">
                  <c:v>0.79</c:v>
                </c:pt>
                <c:pt idx="6">
                  <c:v>#N/A</c:v>
                </c:pt>
                <c:pt idx="7">
                  <c:v>0.17</c:v>
                </c:pt>
                <c:pt idx="8">
                  <c:v>#N/A</c:v>
                </c:pt>
                <c:pt idx="9">
                  <c:v>0.13</c:v>
                </c:pt>
              </c:numCache>
            </c:numRef>
          </c:val>
          <c:extLst>
            <c:ext xmlns:c16="http://schemas.microsoft.com/office/drawing/2014/chart" uri="{C3380CC4-5D6E-409C-BE32-E72D297353CC}">
              <c16:uniqueId val="{00000005-2DB8-46C4-9AC4-2875D7228E27}"/>
            </c:ext>
          </c:extLst>
        </c:ser>
        <c:ser>
          <c:idx val="6"/>
          <c:order val="6"/>
          <c:tx>
            <c:strRef>
              <c:f>データシート!$A$33</c:f>
              <c:strCache>
                <c:ptCount val="1"/>
                <c:pt idx="0">
                  <c:v>公立香住病院事業企業会計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0.62</c:v>
                </c:pt>
                <c:pt idx="2">
                  <c:v>#N/A</c:v>
                </c:pt>
                <c:pt idx="3">
                  <c:v>0.57999999999999996</c:v>
                </c:pt>
                <c:pt idx="4">
                  <c:v>#N/A</c:v>
                </c:pt>
                <c:pt idx="5">
                  <c:v>0.25</c:v>
                </c:pt>
                <c:pt idx="6">
                  <c:v>#N/A</c:v>
                </c:pt>
                <c:pt idx="7">
                  <c:v>0.78</c:v>
                </c:pt>
                <c:pt idx="8">
                  <c:v>#N/A</c:v>
                </c:pt>
                <c:pt idx="9">
                  <c:v>0.49</c:v>
                </c:pt>
              </c:numCache>
            </c:numRef>
          </c:val>
          <c:extLst>
            <c:ext xmlns:c16="http://schemas.microsoft.com/office/drawing/2014/chart" uri="{C3380CC4-5D6E-409C-BE32-E72D297353CC}">
              <c16:uniqueId val="{00000006-2DB8-46C4-9AC4-2875D7228E27}"/>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0.74</c:v>
                </c:pt>
                <c:pt idx="2">
                  <c:v>#N/A</c:v>
                </c:pt>
                <c:pt idx="3">
                  <c:v>0.75</c:v>
                </c:pt>
                <c:pt idx="4">
                  <c:v>#N/A</c:v>
                </c:pt>
                <c:pt idx="5">
                  <c:v>0.78</c:v>
                </c:pt>
                <c:pt idx="6">
                  <c:v>#N/A</c:v>
                </c:pt>
                <c:pt idx="7">
                  <c:v>0.89</c:v>
                </c:pt>
                <c:pt idx="8">
                  <c:v>#N/A</c:v>
                </c:pt>
                <c:pt idx="9">
                  <c:v>0.92</c:v>
                </c:pt>
              </c:numCache>
            </c:numRef>
          </c:val>
          <c:extLst>
            <c:ext xmlns:c16="http://schemas.microsoft.com/office/drawing/2014/chart" uri="{C3380CC4-5D6E-409C-BE32-E72D297353CC}">
              <c16:uniqueId val="{00000007-2DB8-46C4-9AC4-2875D7228E27}"/>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3.62</c:v>
                </c:pt>
                <c:pt idx="2">
                  <c:v>#N/A</c:v>
                </c:pt>
                <c:pt idx="3">
                  <c:v>3.13</c:v>
                </c:pt>
                <c:pt idx="4">
                  <c:v>#N/A</c:v>
                </c:pt>
                <c:pt idx="5">
                  <c:v>2.14</c:v>
                </c:pt>
                <c:pt idx="6">
                  <c:v>#N/A</c:v>
                </c:pt>
                <c:pt idx="7">
                  <c:v>2.09</c:v>
                </c:pt>
                <c:pt idx="8">
                  <c:v>#N/A</c:v>
                </c:pt>
                <c:pt idx="9">
                  <c:v>1.25</c:v>
                </c:pt>
              </c:numCache>
            </c:numRef>
          </c:val>
          <c:extLst>
            <c:ext xmlns:c16="http://schemas.microsoft.com/office/drawing/2014/chart" uri="{C3380CC4-5D6E-409C-BE32-E72D297353CC}">
              <c16:uniqueId val="{00000008-2DB8-46C4-9AC4-2875D7228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4.16</c:v>
                </c:pt>
                <c:pt idx="2">
                  <c:v>#N/A</c:v>
                </c:pt>
                <c:pt idx="3">
                  <c:v>3.68</c:v>
                </c:pt>
                <c:pt idx="4">
                  <c:v>#N/A</c:v>
                </c:pt>
                <c:pt idx="5">
                  <c:v>4.9000000000000004</c:v>
                </c:pt>
                <c:pt idx="6">
                  <c:v>#N/A</c:v>
                </c:pt>
                <c:pt idx="7">
                  <c:v>4.25</c:v>
                </c:pt>
                <c:pt idx="8">
                  <c:v>#N/A</c:v>
                </c:pt>
                <c:pt idx="9">
                  <c:v>3.74</c:v>
                </c:pt>
              </c:numCache>
            </c:numRef>
          </c:val>
          <c:extLst>
            <c:ext xmlns:c16="http://schemas.microsoft.com/office/drawing/2014/chart" uri="{C3380CC4-5D6E-409C-BE32-E72D297353CC}">
              <c16:uniqueId val="{00000009-2DB8-46C4-9AC4-2875D7228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2042</c:v>
                </c:pt>
                <c:pt idx="5">
                  <c:v>2168</c:v>
                </c:pt>
                <c:pt idx="8">
                  <c:v>2232</c:v>
                </c:pt>
                <c:pt idx="11">
                  <c:v>2175</c:v>
                </c:pt>
                <c:pt idx="14">
                  <c:v>2199</c:v>
                </c:pt>
              </c:numCache>
            </c:numRef>
          </c:val>
          <c:extLst>
            <c:ext xmlns:c16="http://schemas.microsoft.com/office/drawing/2014/chart" uri="{C3380CC4-5D6E-409C-BE32-E72D297353CC}">
              <c16:uniqueId val="{00000000-0389-4459-A091-3681B45CEC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9-4459-A091-3681B45CEC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389-4459-A091-3681B45CEC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16</c:v>
                </c:pt>
                <c:pt idx="6">
                  <c:v>23</c:v>
                </c:pt>
                <c:pt idx="9">
                  <c:v>27</c:v>
                </c:pt>
                <c:pt idx="12">
                  <c:v>18</c:v>
                </c:pt>
              </c:numCache>
            </c:numRef>
          </c:val>
          <c:extLst>
            <c:ext xmlns:c16="http://schemas.microsoft.com/office/drawing/2014/chart" uri="{C3380CC4-5D6E-409C-BE32-E72D297353CC}">
              <c16:uniqueId val="{00000003-0389-4459-A091-3681B45CEC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821</c:v>
                </c:pt>
                <c:pt idx="3">
                  <c:v>787</c:v>
                </c:pt>
                <c:pt idx="6">
                  <c:v>779</c:v>
                </c:pt>
                <c:pt idx="9">
                  <c:v>741</c:v>
                </c:pt>
                <c:pt idx="12">
                  <c:v>852</c:v>
                </c:pt>
              </c:numCache>
            </c:numRef>
          </c:val>
          <c:extLst>
            <c:ext xmlns:c16="http://schemas.microsoft.com/office/drawing/2014/chart" uri="{C3380CC4-5D6E-409C-BE32-E72D297353CC}">
              <c16:uniqueId val="{00000004-0389-4459-A091-3681B45CEC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27</c:v>
                </c:pt>
                <c:pt idx="3">
                  <c:v>23</c:v>
                </c:pt>
                <c:pt idx="6">
                  <c:v>23</c:v>
                </c:pt>
                <c:pt idx="9">
                  <c:v>23</c:v>
                </c:pt>
                <c:pt idx="12">
                  <c:v>23</c:v>
                </c:pt>
              </c:numCache>
            </c:numRef>
          </c:val>
          <c:extLst>
            <c:ext xmlns:c16="http://schemas.microsoft.com/office/drawing/2014/chart" uri="{C3380CC4-5D6E-409C-BE32-E72D297353CC}">
              <c16:uniqueId val="{00000005-0389-4459-A091-3681B45CEC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9-4459-A091-3681B45CEC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1747</c:v>
                </c:pt>
                <c:pt idx="3">
                  <c:v>1928</c:v>
                </c:pt>
                <c:pt idx="6">
                  <c:v>2048</c:v>
                </c:pt>
                <c:pt idx="9">
                  <c:v>1934</c:v>
                </c:pt>
                <c:pt idx="12">
                  <c:v>1913</c:v>
                </c:pt>
              </c:numCache>
            </c:numRef>
          </c:val>
          <c:extLst>
            <c:ext xmlns:c16="http://schemas.microsoft.com/office/drawing/2014/chart" uri="{C3380CC4-5D6E-409C-BE32-E72D297353CC}">
              <c16:uniqueId val="{00000007-0389-4459-A091-3681B45CEC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570</c:v>
                </c:pt>
                <c:pt idx="2">
                  <c:v>#N/A</c:v>
                </c:pt>
                <c:pt idx="3">
                  <c:v>#N/A</c:v>
                </c:pt>
                <c:pt idx="4">
                  <c:v>587</c:v>
                </c:pt>
                <c:pt idx="5">
                  <c:v>#N/A</c:v>
                </c:pt>
                <c:pt idx="6">
                  <c:v>#N/A</c:v>
                </c:pt>
                <c:pt idx="7">
                  <c:v>642</c:v>
                </c:pt>
                <c:pt idx="8">
                  <c:v>#N/A</c:v>
                </c:pt>
                <c:pt idx="9">
                  <c:v>#N/A</c:v>
                </c:pt>
                <c:pt idx="10">
                  <c:v>551</c:v>
                </c:pt>
                <c:pt idx="11">
                  <c:v>#N/A</c:v>
                </c:pt>
                <c:pt idx="12">
                  <c:v>#N/A</c:v>
                </c:pt>
                <c:pt idx="13">
                  <c:v>607</c:v>
                </c:pt>
                <c:pt idx="14">
                  <c:v>#N/A</c:v>
                </c:pt>
              </c:numCache>
            </c:numRef>
          </c:val>
          <c:smooth val="0"/>
          <c:extLst>
            <c:ext xmlns:c16="http://schemas.microsoft.com/office/drawing/2014/chart" uri="{C3380CC4-5D6E-409C-BE32-E72D297353CC}">
              <c16:uniqueId val="{00000008-0389-4459-A091-3681B45CEC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23654</c:v>
                </c:pt>
                <c:pt idx="5">
                  <c:v>23172</c:v>
                </c:pt>
                <c:pt idx="8">
                  <c:v>22691</c:v>
                </c:pt>
                <c:pt idx="11">
                  <c:v>21943</c:v>
                </c:pt>
                <c:pt idx="14">
                  <c:v>21524</c:v>
                </c:pt>
              </c:numCache>
            </c:numRef>
          </c:val>
          <c:extLst>
            <c:ext xmlns:c16="http://schemas.microsoft.com/office/drawing/2014/chart" uri="{C3380CC4-5D6E-409C-BE32-E72D297353CC}">
              <c16:uniqueId val="{00000000-8322-4BBE-AD00-A04472F06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90</c:v>
                </c:pt>
                <c:pt idx="5">
                  <c:v>65</c:v>
                </c:pt>
                <c:pt idx="8">
                  <c:v>40</c:v>
                </c:pt>
                <c:pt idx="11">
                  <c:v>33</c:v>
                </c:pt>
                <c:pt idx="14">
                  <c:v>34</c:v>
                </c:pt>
              </c:numCache>
            </c:numRef>
          </c:val>
          <c:extLst>
            <c:ext xmlns:c16="http://schemas.microsoft.com/office/drawing/2014/chart" uri="{C3380CC4-5D6E-409C-BE32-E72D297353CC}">
              <c16:uniqueId val="{00000001-8322-4BBE-AD00-A04472F06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4853</c:v>
                </c:pt>
                <c:pt idx="5">
                  <c:v>5353</c:v>
                </c:pt>
                <c:pt idx="8">
                  <c:v>5631</c:v>
                </c:pt>
                <c:pt idx="11">
                  <c:v>6215</c:v>
                </c:pt>
                <c:pt idx="14">
                  <c:v>6418</c:v>
                </c:pt>
              </c:numCache>
            </c:numRef>
          </c:val>
          <c:extLst>
            <c:ext xmlns:c16="http://schemas.microsoft.com/office/drawing/2014/chart" uri="{C3380CC4-5D6E-409C-BE32-E72D297353CC}">
              <c16:uniqueId val="{00000002-8322-4BBE-AD00-A04472F06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22-4BBE-AD00-A04472F06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22-4BBE-AD00-A04472F06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22-4BBE-AD00-A04472F06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2348</c:v>
                </c:pt>
                <c:pt idx="3">
                  <c:v>2282</c:v>
                </c:pt>
                <c:pt idx="6">
                  <c:v>2205</c:v>
                </c:pt>
                <c:pt idx="9">
                  <c:v>2155</c:v>
                </c:pt>
                <c:pt idx="12">
                  <c:v>2140</c:v>
                </c:pt>
              </c:numCache>
            </c:numRef>
          </c:val>
          <c:extLst>
            <c:ext xmlns:c16="http://schemas.microsoft.com/office/drawing/2014/chart" uri="{C3380CC4-5D6E-409C-BE32-E72D297353CC}">
              <c16:uniqueId val="{00000006-8322-4BBE-AD00-A04472F06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116</c:v>
                </c:pt>
                <c:pt idx="3">
                  <c:v>118</c:v>
                </c:pt>
                <c:pt idx="6">
                  <c:v>139</c:v>
                </c:pt>
                <c:pt idx="9">
                  <c:v>149</c:v>
                </c:pt>
                <c:pt idx="12">
                  <c:v>148</c:v>
                </c:pt>
              </c:numCache>
            </c:numRef>
          </c:val>
          <c:extLst>
            <c:ext xmlns:c16="http://schemas.microsoft.com/office/drawing/2014/chart" uri="{C3380CC4-5D6E-409C-BE32-E72D297353CC}">
              <c16:uniqueId val="{00000007-8322-4BBE-AD00-A04472F06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12511</c:v>
                </c:pt>
                <c:pt idx="3">
                  <c:v>11713</c:v>
                </c:pt>
                <c:pt idx="6">
                  <c:v>10969</c:v>
                </c:pt>
                <c:pt idx="9">
                  <c:v>10184</c:v>
                </c:pt>
                <c:pt idx="12">
                  <c:v>9530</c:v>
                </c:pt>
              </c:numCache>
            </c:numRef>
          </c:val>
          <c:extLst>
            <c:ext xmlns:c16="http://schemas.microsoft.com/office/drawing/2014/chart" uri="{C3380CC4-5D6E-409C-BE32-E72D297353CC}">
              <c16:uniqueId val="{00000008-8322-4BBE-AD00-A04472F06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3</c:v>
                </c:pt>
                <c:pt idx="6">
                  <c:v>3</c:v>
                </c:pt>
                <c:pt idx="9">
                  <c:v>2</c:v>
                </c:pt>
                <c:pt idx="12">
                  <c:v>1</c:v>
                </c:pt>
              </c:numCache>
            </c:numRef>
          </c:val>
          <c:extLst>
            <c:ext xmlns:c16="http://schemas.microsoft.com/office/drawing/2014/chart" uri="{C3380CC4-5D6E-409C-BE32-E72D297353CC}">
              <c16:uniqueId val="{00000009-8322-4BBE-AD00-A04472F06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20002</c:v>
                </c:pt>
                <c:pt idx="3">
                  <c:v>20206</c:v>
                </c:pt>
                <c:pt idx="6">
                  <c:v>19800</c:v>
                </c:pt>
                <c:pt idx="9">
                  <c:v>19705</c:v>
                </c:pt>
                <c:pt idx="12">
                  <c:v>19944</c:v>
                </c:pt>
              </c:numCache>
            </c:numRef>
          </c:val>
          <c:extLst>
            <c:ext xmlns:c16="http://schemas.microsoft.com/office/drawing/2014/chart" uri="{C3380CC4-5D6E-409C-BE32-E72D297353CC}">
              <c16:uniqueId val="{0000000A-8322-4BBE-AD00-A04472F068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6384</c:v>
                </c:pt>
                <c:pt idx="2">
                  <c:v>#N/A</c:v>
                </c:pt>
                <c:pt idx="3">
                  <c:v>#N/A</c:v>
                </c:pt>
                <c:pt idx="4">
                  <c:v>5732</c:v>
                </c:pt>
                <c:pt idx="5">
                  <c:v>#N/A</c:v>
                </c:pt>
                <c:pt idx="6">
                  <c:v>#N/A</c:v>
                </c:pt>
                <c:pt idx="7">
                  <c:v>4753</c:v>
                </c:pt>
                <c:pt idx="8">
                  <c:v>#N/A</c:v>
                </c:pt>
                <c:pt idx="9">
                  <c:v>#N/A</c:v>
                </c:pt>
                <c:pt idx="10">
                  <c:v>4004</c:v>
                </c:pt>
                <c:pt idx="11">
                  <c:v>#N/A</c:v>
                </c:pt>
                <c:pt idx="12">
                  <c:v>#N/A</c:v>
                </c:pt>
                <c:pt idx="13">
                  <c:v>3787</c:v>
                </c:pt>
                <c:pt idx="14">
                  <c:v>#N/A</c:v>
                </c:pt>
              </c:numCache>
            </c:numRef>
          </c:val>
          <c:smooth val="0"/>
          <c:extLst>
            <c:ext xmlns:c16="http://schemas.microsoft.com/office/drawing/2014/chart" uri="{C3380CC4-5D6E-409C-BE32-E72D297353CC}">
              <c16:uniqueId val="{0000000B-8322-4BBE-AD00-A04472F068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3677</c:v>
                </c:pt>
                <c:pt idx="1">
                  <c:v>3799</c:v>
                </c:pt>
                <c:pt idx="2">
                  <c:v>3501</c:v>
                </c:pt>
              </c:numCache>
            </c:numRef>
          </c:val>
          <c:extLst>
            <c:ext xmlns:c16="http://schemas.microsoft.com/office/drawing/2014/chart" uri="{C3380CC4-5D6E-409C-BE32-E72D297353CC}">
              <c16:uniqueId val="{00000000-7C51-4B5C-80E8-E6DF70BA2E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399</c:v>
                </c:pt>
                <c:pt idx="1">
                  <c:v>410</c:v>
                </c:pt>
                <c:pt idx="2">
                  <c:v>449</c:v>
                </c:pt>
              </c:numCache>
            </c:numRef>
          </c:val>
          <c:extLst>
            <c:ext xmlns:c16="http://schemas.microsoft.com/office/drawing/2014/chart" uri="{C3380CC4-5D6E-409C-BE32-E72D297353CC}">
              <c16:uniqueId val="{00000001-7C51-4B5C-80E8-E6DF70BA2E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2186</c:v>
                </c:pt>
                <c:pt idx="1">
                  <c:v>2511</c:v>
                </c:pt>
                <c:pt idx="2">
                  <c:v>2792</c:v>
                </c:pt>
              </c:numCache>
            </c:numRef>
          </c:val>
          <c:extLst>
            <c:ext xmlns:c16="http://schemas.microsoft.com/office/drawing/2014/chart" uri="{C3380CC4-5D6E-409C-BE32-E72D297353CC}">
              <c16:uniqueId val="{00000002-7C51-4B5C-80E8-E6DF70BA2E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{52E9DB0C-15FD-41CB-A4A7-F922341C2BAD}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5E-4F24-9063-46A70548EC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{EA0ADA16-D1FF-43B6-9E78-316636C4D4B6}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5E-4F24-9063-46A70548EC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{D6311728-3C60-4D25-9D16-1D1DAF1B107C}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5E-4F24-9063-46A70548EC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{AD070E69-AA42-4A9C-AF66-054ABB6EEECB}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5E-4F24-9063-46A70548EC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{9E3C09CD-B495-45E2-A4D1-B211BFA28DDB}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5E-4F24-9063-46A70548ECA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{4741E2E2-0192-4824-BDB8-9B5E0F6AFF5C}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5E-4F24-9063-46A70548EC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{3C42FD47-9BF2-4939-BAD3-E67B4E7833CD}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5E-4F24-9063-46A70548EC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{C7BF9DC7-26DC-4311-B480-C522087B51E9}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5E-4F24-9063-46A70548EC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{306DAA2B-462B-450A-93F0-A78AE97FC481}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5E-4F24-9063-46A70548EC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58.3</c:v>
                </c:pt>
                <c:pt idx="16">
                  <c:v>60.3</c:v>
                </c:pt>
                <c:pt idx="24">
                  <c:v>62.1</c:v>
                </c:pt>
                <c:pt idx="32">
                  <c:v>63.1</c:v>
                </c:pt>
              </c:numCache>
            </c:numRef>
          </c:xVal>
          <c:yVal>
            <c:numRef>
              <c:f>公会計指標分析・財政指標組合せ分析表!$BP$51:$DC$51</c:f>
              <c:numCache>
                <c:formatCode>#,##0.0;"▲ "#,##0.0</c:formatCode>
                <c:ptCount val="40"/>
                <c:pt idx="0">
                  <c:v>98</c:v>
                </c:pt>
                <c:pt idx="8">
                  <c:v>91.6</c:v>
                </c:pt>
                <c:pt idx="16">
                  <c:v>77.3</c:v>
                </c:pt>
                <c:pt idx="24">
                  <c:v>65.599999999999994</c:v>
                </c:pt>
                <c:pt idx="32">
                  <c:v>59.9</c:v>
                </c:pt>
              </c:numCache>
            </c:numRef>
          </c:yVal>
          <c:smooth val="0"/>
          <c:extLst>
            <c:ext xmlns:c16="http://schemas.microsoft.com/office/drawing/2014/chart" uri="{C3380CC4-5D6E-409C-BE32-E72D297353CC}">
              <c16:uniqueId val="{00000009-445E-4F24-9063-46A70548EC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{281BA155-9850-4705-9597-2671C0FA2B83}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5E-4F24-9063-46A70548EC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{979BE57F-1320-471B-A0A3-0E45F0E38A29}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5E-4F24-9063-46A70548EC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{1BDE3FFA-4E8A-4CD3-9895-3325EAB4FE62}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5E-4F24-9063-46A70548EC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{D05A4F76-94E2-49EF-B643-7214E39DAB89}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5E-4F24-9063-46A70548EC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{4712331F-002E-44DC-8D5E-6C9D537A105B}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5E-4F24-9063-46A70548ECA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{78C08CB9-69DB-4CC8-90D1-C3B4405417EB}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5E-4F24-9063-46A70548EC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{C3F2522C-E1F9-439C-B8CF-31873B580489}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5E-4F24-9063-46A70548EC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{83BF1222-75DD-42B2-8CC3-1D944BB20006}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5E-4F24-9063-46A70548EC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{22E9F44E-11CF-485A-B681-4334D18A7AA3}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5E-4F24-9063-46A70548EC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445E-4F24-9063-46A70548ECA6}"/>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{10CCA645-C9F6-4B52-BDC1-6CDCF1A19CED}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6BD-4DE3-BEC8-B5EA9B9F0B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{BB216C86-5A7D-4EB1-95CC-A11A93A1CFC0}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BD-4DE3-BEC8-B5EA9B9F0B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{B3E9C65C-3CB0-494F-8A06-62F55B8BD1A2}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BD-4DE3-BEC8-B5EA9B9F0B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{0C4A6035-9BD8-4EFC-A78B-04475DAAAF36}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BD-4DE3-BEC8-B5EA9B9F0B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{BF4B8440-4BC6-4A88-A362-4C5E165219BA}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BD-4DE3-BEC8-B5EA9B9F0B8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{FB61A935-7ED7-455D-AEB2-EDE0668AAABD}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6BD-4DE3-BEC8-B5EA9B9F0B8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{E68030B7-14B5-4541-A279-13F977AFB38C}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6BD-4DE3-BEC8-B5EA9B9F0B8B}"/>
                </c:ext>
              </c:extLst>
            </c:dLbl>
            <c:dLbl>
              <c:idx val="24"/>
              <c:layout>
                <c:manualLayout>
                  <c:x val="-4.4905057365901245E-2"/>
                  <c:y val="-6.2000182203387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{5D7CC3CC-1756-4572-8A8B-7D7A07303774}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6BD-4DE3-BEC8-B5EA9B9F0B8B}"/>
                </c:ext>
              </c:extLst>
            </c:dLbl>
            <c:dLbl>
              <c:idx val="32"/>
              <c:layout>
                <c:manualLayout>
                  <c:x val="-1.8235628084250059E-2"/>
                  <c:y val="-6.283276948463155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{86886319-13DF-4D01-B6B1-2AA277F48AC8}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6BD-4DE3-BEC8-B5EA9B9F0B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9.1999999999999993</c:v>
                </c:pt>
                <c:pt idx="16">
                  <c:v>9.5</c:v>
                </c:pt>
                <c:pt idx="24">
                  <c:v>9.6</c:v>
                </c:pt>
                <c:pt idx="32">
                  <c:v>9.6</c:v>
                </c:pt>
              </c:numCache>
            </c:numRef>
          </c:xVal>
          <c:yVal>
            <c:numRef>
              <c:f>公会計指標分析・財政指標組合せ分析表!$BP$73:$DC$73</c:f>
              <c:numCache>
                <c:formatCode>#,##0.0;"▲ "#,##0.0</c:formatCode>
                <c:ptCount val="40"/>
                <c:pt idx="0">
                  <c:v>98</c:v>
                </c:pt>
                <c:pt idx="8">
                  <c:v>91.6</c:v>
                </c:pt>
                <c:pt idx="16">
                  <c:v>77.3</c:v>
                </c:pt>
                <c:pt idx="24">
                  <c:v>65.599999999999994</c:v>
                </c:pt>
                <c:pt idx="32">
                  <c:v>59.9</c:v>
                </c:pt>
              </c:numCache>
            </c:numRef>
          </c:yVal>
          <c:smooth val="0"/>
          <c:extLst>
            <c:ext xmlns:c16="http://schemas.microsoft.com/office/drawing/2014/chart" uri="{C3380CC4-5D6E-409C-BE32-E72D297353CC}">
              <c16:uniqueId val="{00000009-C6BD-4DE3-BEC8-B5EA9B9F0B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{F44BCC03-F435-492F-8131-8B01DB5EC2AA}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6BD-4DE3-BEC8-B5EA9B9F0B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{FB9BBB2D-CD3B-4C63-ACB7-A810718E5D0B}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BD-4DE3-BEC8-B5EA9B9F0B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{6371249A-0800-494C-986F-409E8B188E6A}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BD-4DE3-BEC8-B5EA9B9F0B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{2F49F713-A3AF-4A2C-890B-A61D3B61ACE8}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BD-4DE3-BEC8-B5EA9B9F0B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{FE8C563E-17EA-42B3-88CB-3FFF4B9EC617}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BD-4DE3-BEC8-B5EA9B9F0B8B}"/>
                </c:ext>
              </c:extLst>
            </c:dLbl>
            <c:dLbl>
              <c:idx val="8"/>
              <c:layout>
                <c:manualLayout>
                  <c:x val="-4.5160355153971272E-2"/>
                  <c:y val="-4.35085933556041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{C5437840-6F7E-41C9-B81F-C9AAE317878E}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6BD-4DE3-BEC8-B5EA9B9F0B8B}"/>
                </c:ext>
              </c:extLst>
            </c:dLbl>
            <c:dLbl>
              <c:idx val="16"/>
              <c:layout>
                <c:manualLayout>
                  <c:x val="-1.8235628084250128E-2"/>
                  <c:y val="-6.268926719304726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{DF2E7873-C394-495F-9C76-A28E7807BEBC}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6BD-4DE3-BEC8-B5EA9B9F0B8B}"/>
                </c:ext>
              </c:extLst>
            </c:dLbl>
            <c:dLbl>
              <c:idx val="24"/>
              <c:layout>
                <c:manualLayout>
                  <c:x val="-3.1570342725075584E-2"/>
                  <c:y val="-8.10520807147304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{E1F49C42-A6E3-487F-A776-8082AE10BB78}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6BD-4DE3-BEC8-B5EA9B9F0B8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{02B0117B-339F-423E-BF5D-6AB1D3AA20A9}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6BD-4DE3-BEC8-B5EA9B9F0B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C6BD-4DE3-BEC8-B5EA9B9F0B8B}"/>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人口の減少や全国平均を上回る高齢化率に加え、第１次産業を中心とした町内経済の長引く低迷などにより、財政基盤が弱く、類似団体平均を大幅に下回っている。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62593</xdr:rowOff>
    </xdr:from>
    <xdr:to>
      <xdr:col>19</xdr:col>
      <xdr:colOff>133350</xdr:colOff>
      <xdr:row>45</xdr:row>
      <xdr:rowOff>79828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62593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繰上償還等により公債費を着実に減少させていることもあり、近年は類似団体平均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に近い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％となっている。今後も公債費の抑制をはじめ、定員適正化計画に基づく人件費の抑制など、引き続き経常経費の抑制に努める。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529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143256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722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143256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9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31406</xdr:rowOff>
    </xdr:from>
    <xdr:to>
      <xdr:col>23</xdr:col>
      <xdr:colOff>133350</xdr:colOff>
      <xdr:row>88</xdr:row>
      <xdr:rowOff>51180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76106"/>
          <a:ext cx="838200" cy="3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103384</xdr:rowOff>
    </xdr:from>
    <xdr:to>
      <xdr:col>19</xdr:col>
      <xdr:colOff>133350</xdr:colOff>
      <xdr:row>86</xdr:row>
      <xdr:rowOff>31406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76634"/>
          <a:ext cx="8890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103384</xdr:rowOff>
    </xdr:from>
    <xdr:to>
      <xdr:col>15</xdr:col>
      <xdr:colOff>82550</xdr:colOff>
      <xdr:row>86</xdr:row>
      <xdr:rowOff>9125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676634"/>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73005</xdr:rowOff>
    </xdr:from>
    <xdr:to>
      <xdr:col>11</xdr:col>
      <xdr:colOff>31750</xdr:colOff>
      <xdr:row>86</xdr:row>
      <xdr:rowOff>9125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46255"/>
          <a:ext cx="8890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380</xdr:rowOff>
    </xdr:from>
    <xdr:to>
      <xdr:col>23</xdr:col>
      <xdr:colOff>184150</xdr:colOff>
      <xdr:row>88</xdr:row>
      <xdr:rowOff>101980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143907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152056</xdr:rowOff>
    </xdr:from>
    <xdr:to>
      <xdr:col>19</xdr:col>
      <xdr:colOff>184150</xdr:colOff>
      <xdr:row>86</xdr:row>
      <xdr:rowOff>82206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66983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52584</xdr:rowOff>
    </xdr:from>
    <xdr:to>
      <xdr:col>15</xdr:col>
      <xdr:colOff>133350</xdr:colOff>
      <xdr:row>85</xdr:row>
      <xdr:rowOff>154184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138961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129775</xdr:rowOff>
    </xdr:from>
    <xdr:to>
      <xdr:col>11</xdr:col>
      <xdr:colOff>82550</xdr:colOff>
      <xdr:row>86</xdr:row>
      <xdr:rowOff>59925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44702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22205</xdr:rowOff>
    </xdr:from>
    <xdr:to>
      <xdr:col>7</xdr:col>
      <xdr:colOff>31750</xdr:colOff>
      <xdr:row>85</xdr:row>
      <xdr:rowOff>123805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108582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8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今後も、より一層の給与適正化に努める。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合併以降、新規採用を抑え、指標の改善に取り組んでおり、概ね類似団体平均に近い水準となっている。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今後も、定員適正化計画に基づき、早期勧奨退職制度の活用など、適切な定員管理に努める。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23813</xdr:rowOff>
    </xdr:from>
    <xdr:to>
      <xdr:col>81</xdr:col>
      <xdr:colOff>44450</xdr:colOff>
      <xdr:row>63</xdr:row>
      <xdr:rowOff>29845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251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23813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10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171132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52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122872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165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144463</xdr:rowOff>
    </xdr:from>
    <xdr:to>
      <xdr:col>77</xdr:col>
      <xdr:colOff>95250</xdr:colOff>
      <xdr:row>63</xdr:row>
      <xdr:rowOff>74613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59390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120332</xdr:rowOff>
    </xdr:from>
    <xdr:to>
      <xdr:col>73</xdr:col>
      <xdr:colOff>44450</xdr:colOff>
      <xdr:row>63</xdr:row>
      <xdr:rowOff>50482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158449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きたが、今後は公共施設等の老朽化に伴う大規模改修の実施により上昇が見込まれている。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引き続き地方債発行額の抑制や交付税算入率の高い地方債の選択、繰上償還の実施などに取り組み、適正な水準の維持を図る。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158242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8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退職手当組合に対する負担金（累積負担・給付差分）が年々減少していることに加え、剰余金等の積立等により財政調整基金を中心とした充当可能基金が増加していることもあり、前年度比で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88083</xdr:rowOff>
    </xdr:from>
    <xdr:to>
      <xdr:col>81</xdr:col>
      <xdr:colOff>44450</xdr:colOff>
      <xdr:row>20</xdr:row>
      <xdr:rowOff>14877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45633"/>
          <a:ext cx="8382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14877</xdr:rowOff>
    </xdr:from>
    <xdr:to>
      <xdr:col>77</xdr:col>
      <xdr:colOff>44450</xdr:colOff>
      <xdr:row>21</xdr:row>
      <xdr:rowOff>45085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443877"/>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45085</xdr:rowOff>
    </xdr:from>
    <xdr:to>
      <xdr:col>72</xdr:col>
      <xdr:colOff>203200</xdr:colOff>
      <xdr:row>22</xdr:row>
      <xdr:rowOff>120106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45535"/>
          <a:ext cx="889000" cy="2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120106</xdr:rowOff>
    </xdr:from>
    <xdr:to>
      <xdr:col>68</xdr:col>
      <xdr:colOff>152400</xdr:colOff>
      <xdr:row>23</xdr:row>
      <xdr:rowOff>58964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89200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37283</xdr:rowOff>
    </xdr:from>
    <xdr:to>
      <xdr:col>81</xdr:col>
      <xdr:colOff>95250</xdr:colOff>
      <xdr:row>19</xdr:row>
      <xdr:rowOff>138883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9360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6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135527</xdr:rowOff>
    </xdr:from>
    <xdr:to>
      <xdr:col>77</xdr:col>
      <xdr:colOff>95250</xdr:colOff>
      <xdr:row>20</xdr:row>
      <xdr:rowOff>65677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50454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165735</xdr:rowOff>
    </xdr:from>
    <xdr:to>
      <xdr:col>73</xdr:col>
      <xdr:colOff>44450</xdr:colOff>
      <xdr:row>21</xdr:row>
      <xdr:rowOff>95885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80662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69306</xdr:rowOff>
    </xdr:from>
    <xdr:to>
      <xdr:col>68</xdr:col>
      <xdr:colOff>203200</xdr:colOff>
      <xdr:row>22</xdr:row>
      <xdr:rowOff>170906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155683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8164</xdr:rowOff>
    </xdr:from>
    <xdr:to>
      <xdr:col>64</xdr:col>
      <xdr:colOff>152400</xdr:colOff>
      <xdr:row>23</xdr:row>
      <xdr:rowOff>109764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94541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年度に増加しているのは、令和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460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年度に減少しているのは、令和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114300</xdr:rowOff>
    </xdr:from>
    <xdr:to>
      <xdr:col>82</xdr:col>
      <xdr:colOff>107950</xdr:colOff>
      <xdr:row>15</xdr:row>
      <xdr:rowOff>95250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1717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95250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63500</xdr:rowOff>
    </xdr:from>
    <xdr:to>
      <xdr:col>82</xdr:col>
      <xdr:colOff>158750</xdr:colOff>
      <xdr:row>12</xdr:row>
      <xdr:rowOff>165100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関係経費の負担が無い町村部ということもあり、全国平均・県平均と比較してかなり低い水準となっている。類似団体と比較しても低く推移している主な要因としては、合併以降の「行財政改革大綱」による取り組みにより単独事業の手当等の見直しを行った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今後も少子高齢化の進行による社会保障経費の増大に備え、給付と負担の適正化に努める。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年度に簡易水道事業及び下水道事業を法適化し、繰出金の一部が補助費等へ区分されることとなって以降、本科目は類似団体平均値より低い値で推移している。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5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年度に簡易水道事業及び下水道事業を法適化したことにより、繰出金の一部が本科目へ区分されることとなったため、類似団体平均値を超過して推移している。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今後は、一般会計の経常的経費の抑制はもとより、上下水道料金の改定による自主財源の確保に努めるなどにより、補助費の抑制を図る。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繰上償還等によって年々公債費を削減したため、当該指標についても着実に改善してきたが、近年学校耐震化をはじめとする大型建設事業を行っていることから、横ばい傾向となっている。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今後は地方債発行額の抑制、繰上償還の実施及び基金の活用も検討しながら財政の健全化に努めていく。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919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85089</xdr:rowOff>
    </xdr:from>
    <xdr:to>
      <xdr:col>19</xdr:col>
      <xdr:colOff>187325</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972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39370</xdr:rowOff>
    </xdr:from>
    <xdr:to>
      <xdr:col>15</xdr:col>
      <xdr:colOff>98425</xdr:colOff>
      <xdr:row>81</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92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81</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827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34289</xdr:rowOff>
    </xdr:from>
    <xdr:to>
      <xdr:col>20</xdr:col>
      <xdr:colOff>38100</xdr:colOff>
      <xdr:row>81</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120666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102870</xdr:rowOff>
    </xdr:from>
    <xdr:to>
      <xdr:col>15</xdr:col>
      <xdr:colOff>149225</xdr:colOff>
      <xdr:row>82</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全国平均比較または類似団体比較でも良好な数値で推移しているが、裏返せば経常収支比率に占める公債費の割合が高いことの証左と言うべき数値となっている。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954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35560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95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22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686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159021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126260</xdr:rowOff>
    </xdr:from>
    <xdr:to>
      <xdr:col>29</xdr:col>
      <xdr:colOff>127000</xdr:colOff>
      <xdr:row>12</xdr:row>
      <xdr:rowOff>127484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59835"/>
          <a:ext cx="647700" cy="17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127484</xdr:rowOff>
    </xdr:from>
    <xdr:to>
      <xdr:col>26</xdr:col>
      <xdr:colOff>50800</xdr:colOff>
      <xdr:row>13</xdr:row>
      <xdr:rowOff>11127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32509"/>
          <a:ext cx="698500" cy="5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11127</xdr:rowOff>
    </xdr:from>
    <xdr:to>
      <xdr:col>22</xdr:col>
      <xdr:colOff>114300</xdr:colOff>
      <xdr:row>13</xdr:row>
      <xdr:rowOff>58839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87602"/>
          <a:ext cx="6985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58839</xdr:rowOff>
    </xdr:from>
    <xdr:to>
      <xdr:col>18</xdr:col>
      <xdr:colOff>177800</xdr:colOff>
      <xdr:row>13</xdr:row>
      <xdr:rowOff>152369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35314"/>
          <a:ext cx="6985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75460</xdr:rowOff>
    </xdr:from>
    <xdr:to>
      <xdr:col>29</xdr:col>
      <xdr:colOff>177800</xdr:colOff>
      <xdr:row>12</xdr:row>
      <xdr:rowOff>5610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0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22137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76684</xdr:rowOff>
    </xdr:from>
    <xdr:to>
      <xdr:col>26</xdr:col>
      <xdr:colOff>101600</xdr:colOff>
      <xdr:row>13</xdr:row>
      <xdr:rowOff>6834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8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17011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5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131777</xdr:rowOff>
    </xdr:from>
    <xdr:to>
      <xdr:col>22</xdr:col>
      <xdr:colOff>165100</xdr:colOff>
      <xdr:row>13</xdr:row>
      <xdr:rowOff>61927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3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72104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0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8039</xdr:rowOff>
    </xdr:from>
    <xdr:to>
      <xdr:col>19</xdr:col>
      <xdr:colOff>38100</xdr:colOff>
      <xdr:row>13</xdr:row>
      <xdr:rowOff>109639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8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119816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101569</xdr:rowOff>
    </xdr:from>
    <xdr:to>
      <xdr:col>15</xdr:col>
      <xdr:colOff>101600</xdr:colOff>
      <xdr:row>14</xdr:row>
      <xdr:rowOff>31719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41896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48819</xdr:rowOff>
    </xdr:from>
    <xdr:to>
      <xdr:col>29</xdr:col>
      <xdr:colOff>127000</xdr:colOff>
      <xdr:row>35</xdr:row>
      <xdr:rowOff>145288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59169"/>
          <a:ext cx="647700" cy="9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47607</xdr:rowOff>
    </xdr:from>
    <xdr:to>
      <xdr:col>26</xdr:col>
      <xdr:colOff>50800</xdr:colOff>
      <xdr:row>35</xdr:row>
      <xdr:rowOff>145288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57957"/>
          <a:ext cx="6985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47607</xdr:rowOff>
    </xdr:from>
    <xdr:to>
      <xdr:col>22</xdr:col>
      <xdr:colOff>114300</xdr:colOff>
      <xdr:row>35</xdr:row>
      <xdr:rowOff>130658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57957"/>
          <a:ext cx="698500" cy="8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130658</xdr:rowOff>
    </xdr:from>
    <xdr:to>
      <xdr:col>18</xdr:col>
      <xdr:colOff>177800</xdr:colOff>
      <xdr:row>35</xdr:row>
      <xdr:rowOff>171783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41008"/>
          <a:ext cx="6985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340919</xdr:rowOff>
    </xdr:from>
    <xdr:to>
      <xdr:col>29</xdr:col>
      <xdr:colOff>177800</xdr:colOff>
      <xdr:row>35</xdr:row>
      <xdr:rowOff>99619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185996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94488</xdr:rowOff>
    </xdr:from>
    <xdr:to>
      <xdr:col>26</xdr:col>
      <xdr:colOff>101600</xdr:colOff>
      <xdr:row>35</xdr:row>
      <xdr:rowOff>196088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206265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339707</xdr:rowOff>
    </xdr:from>
    <xdr:to>
      <xdr:col>22</xdr:col>
      <xdr:colOff>165100</xdr:colOff>
      <xdr:row>35</xdr:row>
      <xdr:rowOff>98407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79858</xdr:rowOff>
    </xdr:from>
    <xdr:to>
      <xdr:col>19</xdr:col>
      <xdr:colOff>38100</xdr:colOff>
      <xdr:row>35</xdr:row>
      <xdr:rowOff>181458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191635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120983</xdr:rowOff>
    </xdr:from>
    <xdr:to>
      <xdr:col>15</xdr:col>
      <xdr:colOff>101600</xdr:colOff>
      <xdr:row>35</xdr:row>
      <xdr:rowOff>222583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232760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68459</xdr:rowOff>
    </xdr:from>
    <xdr:to>
      <xdr:col>24</xdr:col>
      <xdr:colOff>63500</xdr:colOff>
      <xdr:row>35</xdr:row>
      <xdr:rowOff>1185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4859"/>
          <a:ext cx="838200" cy="4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1185</xdr:rowOff>
    </xdr:from>
    <xdr:to>
      <xdr:col>19</xdr:col>
      <xdr:colOff>177800</xdr:colOff>
      <xdr:row>35</xdr:row>
      <xdr:rowOff>54057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1935"/>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54057</xdr:rowOff>
    </xdr:from>
    <xdr:to>
      <xdr:col>15</xdr:col>
      <xdr:colOff>50800</xdr:colOff>
      <xdr:row>35</xdr:row>
      <xdr:rowOff>73520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4807"/>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73520</xdr:rowOff>
    </xdr:from>
    <xdr:to>
      <xdr:col>10</xdr:col>
      <xdr:colOff>114300</xdr:colOff>
      <xdr:row>35</xdr:row>
      <xdr:rowOff>158657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4270"/>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17659</xdr:rowOff>
    </xdr:from>
    <xdr:to>
      <xdr:col>24</xdr:col>
      <xdr:colOff>114300</xdr:colOff>
      <xdr:row>32</xdr:row>
      <xdr:rowOff>119259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40536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121835</xdr:rowOff>
    </xdr:from>
    <xdr:to>
      <xdr:col>20</xdr:col>
      <xdr:colOff>38100</xdr:colOff>
      <xdr:row>35</xdr:row>
      <xdr:rowOff>51985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68512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2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3257</xdr:rowOff>
    </xdr:from>
    <xdr:to>
      <xdr:col>15</xdr:col>
      <xdr:colOff>101600</xdr:colOff>
      <xdr:row>35</xdr:row>
      <xdr:rowOff>104857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121384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22720</xdr:rowOff>
    </xdr:from>
    <xdr:to>
      <xdr:col>10</xdr:col>
      <xdr:colOff>165100</xdr:colOff>
      <xdr:row>35</xdr:row>
      <xdr:rowOff>124320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140847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107857</xdr:rowOff>
    </xdr:from>
    <xdr:to>
      <xdr:col>6</xdr:col>
      <xdr:colOff>38100</xdr:colOff>
      <xdr:row>36</xdr:row>
      <xdr:rowOff>38007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54534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145583</xdr:rowOff>
    </xdr:from>
    <xdr:to>
      <xdr:col>24</xdr:col>
      <xdr:colOff>63500</xdr:colOff>
      <xdr:row>54</xdr:row>
      <xdr:rowOff>6243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32433"/>
          <a:ext cx="8382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6243</xdr:rowOff>
    </xdr:from>
    <xdr:to>
      <xdr:col>19</xdr:col>
      <xdr:colOff>177800</xdr:colOff>
      <xdr:row>54</xdr:row>
      <xdr:rowOff>158414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64543"/>
          <a:ext cx="8890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101493</xdr:rowOff>
    </xdr:from>
    <xdr:to>
      <xdr:col>15</xdr:col>
      <xdr:colOff>50800</xdr:colOff>
      <xdr:row>54</xdr:row>
      <xdr:rowOff>158414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5979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101493</xdr:rowOff>
    </xdr:from>
    <xdr:to>
      <xdr:col>10</xdr:col>
      <xdr:colOff>114300</xdr:colOff>
      <xdr:row>55</xdr:row>
      <xdr:rowOff>29606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59793"/>
          <a:ext cx="889000" cy="9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94783</xdr:rowOff>
    </xdr:from>
    <xdr:to>
      <xdr:col>24</xdr:col>
      <xdr:colOff>114300</xdr:colOff>
      <xdr:row>54</xdr:row>
      <xdr:rowOff>24933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117660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3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126893</xdr:rowOff>
    </xdr:from>
    <xdr:to>
      <xdr:col>20</xdr:col>
      <xdr:colOff>38100</xdr:colOff>
      <xdr:row>54</xdr:row>
      <xdr:rowOff>57043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1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73570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8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107614</xdr:rowOff>
    </xdr:from>
    <xdr:to>
      <xdr:col>15</xdr:col>
      <xdr:colOff>101600</xdr:colOff>
      <xdr:row>55</xdr:row>
      <xdr:rowOff>37764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54291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50693</xdr:rowOff>
    </xdr:from>
    <xdr:to>
      <xdr:col>10</xdr:col>
      <xdr:colOff>165100</xdr:colOff>
      <xdr:row>54</xdr:row>
      <xdr:rowOff>152293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168820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0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150256</xdr:rowOff>
    </xdr:from>
    <xdr:to>
      <xdr:col>6</xdr:col>
      <xdr:colOff>38100</xdr:colOff>
      <xdr:row>55</xdr:row>
      <xdr:rowOff>80406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96933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8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119697</xdr:rowOff>
    </xdr:from>
    <xdr:to>
      <xdr:col>24</xdr:col>
      <xdr:colOff>63500</xdr:colOff>
      <xdr:row>77</xdr:row>
      <xdr:rowOff>47079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35547"/>
          <a:ext cx="838200" cy="6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47079</xdr:rowOff>
    </xdr:from>
    <xdr:to>
      <xdr:col>19</xdr:col>
      <xdr:colOff>177800</xdr:colOff>
      <xdr:row>77</xdr:row>
      <xdr:rowOff>47765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87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91275</xdr:rowOff>
    </xdr:from>
    <xdr:to>
      <xdr:col>15</xdr:col>
      <xdr:colOff>50800</xdr:colOff>
      <xdr:row>77</xdr:row>
      <xdr:rowOff>47765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50025"/>
          <a:ext cx="889000" cy="2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168254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91275</xdr:rowOff>
    </xdr:from>
    <xdr:to>
      <xdr:col>10</xdr:col>
      <xdr:colOff>114300</xdr:colOff>
      <xdr:row>75</xdr:row>
      <xdr:rowOff>140005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50025"/>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68897</xdr:rowOff>
    </xdr:from>
    <xdr:to>
      <xdr:col>24</xdr:col>
      <xdr:colOff>114300</xdr:colOff>
      <xdr:row>73</xdr:row>
      <xdr:rowOff>170497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5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91774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167729</xdr:rowOff>
    </xdr:from>
    <xdr:to>
      <xdr:col>20</xdr:col>
      <xdr:colOff>38100</xdr:colOff>
      <xdr:row>77</xdr:row>
      <xdr:rowOff>97879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114406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168415</xdr:rowOff>
    </xdr:from>
    <xdr:to>
      <xdr:col>15</xdr:col>
      <xdr:colOff>101600</xdr:colOff>
      <xdr:row>77</xdr:row>
      <xdr:rowOff>98565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115092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40475</xdr:rowOff>
    </xdr:from>
    <xdr:to>
      <xdr:col>10</xdr:col>
      <xdr:colOff>165100</xdr:colOff>
      <xdr:row>75</xdr:row>
      <xdr:rowOff>142075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158602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89205</xdr:rowOff>
    </xdr:from>
    <xdr:to>
      <xdr:col>6</xdr:col>
      <xdr:colOff>38100</xdr:colOff>
      <xdr:row>76</xdr:row>
      <xdr:rowOff>19354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47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35882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2677</xdr:rowOff>
    </xdr:from>
    <xdr:to>
      <xdr:col>24</xdr:col>
      <xdr:colOff>63500</xdr:colOff>
      <xdr:row>95</xdr:row>
      <xdr:rowOff>100358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90427"/>
          <a:ext cx="838200" cy="9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100358</xdr:rowOff>
    </xdr:from>
    <xdr:to>
      <xdr:col>19</xdr:col>
      <xdr:colOff>177800</xdr:colOff>
      <xdr:row>95</xdr:row>
      <xdr:rowOff>141438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88108"/>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50912</xdr:rowOff>
    </xdr:from>
    <xdr:to>
      <xdr:col>15</xdr:col>
      <xdr:colOff>50800</xdr:colOff>
      <xdr:row>95</xdr:row>
      <xdr:rowOff>141438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38662"/>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50912</xdr:rowOff>
    </xdr:from>
    <xdr:to>
      <xdr:col>10</xdr:col>
      <xdr:colOff>114300</xdr:colOff>
      <xdr:row>95</xdr:row>
      <xdr:rowOff>71028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3866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123327</xdr:rowOff>
    </xdr:from>
    <xdr:to>
      <xdr:col>24</xdr:col>
      <xdr:colOff>114300</xdr:colOff>
      <xdr:row>95</xdr:row>
      <xdr:rowOff>53477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146204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49558</xdr:rowOff>
    </xdr:from>
    <xdr:to>
      <xdr:col>20</xdr:col>
      <xdr:colOff>38100</xdr:colOff>
      <xdr:row>95</xdr:row>
      <xdr:rowOff>151158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167685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90638</xdr:rowOff>
    </xdr:from>
    <xdr:to>
      <xdr:col>15</xdr:col>
      <xdr:colOff>101600</xdr:colOff>
      <xdr:row>96</xdr:row>
      <xdr:rowOff>20788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37315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xdr:rowOff>
    </xdr:from>
    <xdr:to>
      <xdr:col>10</xdr:col>
      <xdr:colOff>165100</xdr:colOff>
      <xdr:row>95</xdr:row>
      <xdr:rowOff>101712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118239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20228</xdr:rowOff>
    </xdr:from>
    <xdr:to>
      <xdr:col>6</xdr:col>
      <xdr:colOff>38100</xdr:colOff>
      <xdr:row>95</xdr:row>
      <xdr:rowOff>121828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138355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7141</xdr:rowOff>
    </xdr:from>
    <xdr:to>
      <xdr:col>55</xdr:col>
      <xdr:colOff>0</xdr:colOff>
      <xdr:row>36</xdr:row>
      <xdr:rowOff>122063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493541"/>
          <a:ext cx="838200" cy="8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86644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5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122063</xdr:rowOff>
    </xdr:from>
    <xdr:to>
      <xdr:col>50</xdr:col>
      <xdr:colOff>114300</xdr:colOff>
      <xdr:row>37</xdr:row>
      <xdr:rowOff>33110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94263"/>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129140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6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17290</xdr:rowOff>
    </xdr:from>
    <xdr:to>
      <xdr:col>45</xdr:col>
      <xdr:colOff>177800</xdr:colOff>
      <xdr:row>37</xdr:row>
      <xdr:rowOff>33110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60940"/>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82889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39453</xdr:rowOff>
    </xdr:from>
    <xdr:to>
      <xdr:col>41</xdr:col>
      <xdr:colOff>50800</xdr:colOff>
      <xdr:row>37</xdr:row>
      <xdr:rowOff>17290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11653"/>
          <a:ext cx="889000" cy="1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27202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127791</xdr:rowOff>
    </xdr:from>
    <xdr:to>
      <xdr:col>55</xdr:col>
      <xdr:colOff>50800</xdr:colOff>
      <xdr:row>32</xdr:row>
      <xdr:rowOff>57941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80818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39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71263</xdr:rowOff>
    </xdr:from>
    <xdr:to>
      <xdr:col>50</xdr:col>
      <xdr:colOff>165100</xdr:colOff>
      <xdr:row>37</xdr:row>
      <xdr:rowOff>1413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17940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153760</xdr:rowOff>
    </xdr:from>
    <xdr:to>
      <xdr:col>46</xdr:col>
      <xdr:colOff>38100</xdr:colOff>
      <xdr:row>37</xdr:row>
      <xdr:rowOff>83910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100437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0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137940</xdr:rowOff>
    </xdr:from>
    <xdr:to>
      <xdr:col>41</xdr:col>
      <xdr:colOff>101600</xdr:colOff>
      <xdr:row>37</xdr:row>
      <xdr:rowOff>68090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84617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8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160103</xdr:rowOff>
    </xdr:from>
    <xdr:to>
      <xdr:col>36</xdr:col>
      <xdr:colOff>165100</xdr:colOff>
      <xdr:row>36</xdr:row>
      <xdr:rowOff>90253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106780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3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164667</xdr:rowOff>
    </xdr:from>
    <xdr:to>
      <xdr:col>55</xdr:col>
      <xdr:colOff>0</xdr:colOff>
      <xdr:row>55</xdr:row>
      <xdr:rowOff>153489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22967"/>
          <a:ext cx="838200" cy="1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100463</xdr:rowOff>
    </xdr:from>
    <xdr:to>
      <xdr:col>50</xdr:col>
      <xdr:colOff>114300</xdr:colOff>
      <xdr:row>55</xdr:row>
      <xdr:rowOff>153489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30213"/>
          <a:ext cx="889000" cy="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68546</xdr:rowOff>
    </xdr:from>
    <xdr:to>
      <xdr:col>45</xdr:col>
      <xdr:colOff>177800</xdr:colOff>
      <xdr:row>55</xdr:row>
      <xdr:rowOff>100463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498296"/>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83503</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68546</xdr:rowOff>
    </xdr:from>
    <xdr:to>
      <xdr:col>41</xdr:col>
      <xdr:colOff>50800</xdr:colOff>
      <xdr:row>55</xdr:row>
      <xdr:rowOff>117265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498296"/>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72361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6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169635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5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113867</xdr:rowOff>
    </xdr:from>
    <xdr:to>
      <xdr:col>55</xdr:col>
      <xdr:colOff>50800</xdr:colOff>
      <xdr:row>55</xdr:row>
      <xdr:rowOff>44017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136744</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102689</xdr:rowOff>
    </xdr:from>
    <xdr:to>
      <xdr:col>50</xdr:col>
      <xdr:colOff>165100</xdr:colOff>
      <xdr:row>56</xdr:row>
      <xdr:rowOff>32839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49366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0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49663</xdr:rowOff>
    </xdr:from>
    <xdr:to>
      <xdr:col>46</xdr:col>
      <xdr:colOff>38100</xdr:colOff>
      <xdr:row>55</xdr:row>
      <xdr:rowOff>151263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167790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25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17746</xdr:rowOff>
    </xdr:from>
    <xdr:to>
      <xdr:col>41</xdr:col>
      <xdr:colOff>101600</xdr:colOff>
      <xdr:row>55</xdr:row>
      <xdr:rowOff>119346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135873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2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66465</xdr:rowOff>
    </xdr:from>
    <xdr:to>
      <xdr:col>36</xdr:col>
      <xdr:colOff>165100</xdr:colOff>
      <xdr:row>55</xdr:row>
      <xdr:rowOff>168065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13142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27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75025</xdr:rowOff>
    </xdr:from>
    <xdr:to>
      <xdr:col>55</xdr:col>
      <xdr:colOff>0</xdr:colOff>
      <xdr:row>78</xdr:row>
      <xdr:rowOff>147396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48125"/>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147396</xdr:rowOff>
    </xdr:from>
    <xdr:to>
      <xdr:col>50</xdr:col>
      <xdr:colOff>114300</xdr:colOff>
      <xdr:row>79</xdr:row>
      <xdr:rowOff>29457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20496"/>
          <a:ext cx="8890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67996</xdr:rowOff>
    </xdr:from>
    <xdr:to>
      <xdr:col>45</xdr:col>
      <xdr:colOff>177800</xdr:colOff>
      <xdr:row>79</xdr:row>
      <xdr:rowOff>29457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926746"/>
          <a:ext cx="889000" cy="6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67996</xdr:rowOff>
    </xdr:from>
    <xdr:to>
      <xdr:col>41</xdr:col>
      <xdr:colOff>50800</xdr:colOff>
      <xdr:row>75</xdr:row>
      <xdr:rowOff>104629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926746"/>
          <a:ext cx="8890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24225</xdr:rowOff>
    </xdr:from>
    <xdr:to>
      <xdr:col>55</xdr:col>
      <xdr:colOff>50800</xdr:colOff>
      <xdr:row>78</xdr:row>
      <xdr:rowOff>125825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7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96596</xdr:rowOff>
    </xdr:from>
    <xdr:to>
      <xdr:col>50</xdr:col>
      <xdr:colOff>165100</xdr:colOff>
      <xdr:row>79</xdr:row>
      <xdr:rowOff>26746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17873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150107</xdr:rowOff>
    </xdr:from>
    <xdr:to>
      <xdr:col>46</xdr:col>
      <xdr:colOff>38100</xdr:colOff>
      <xdr:row>79</xdr:row>
      <xdr:rowOff>80257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71384</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61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17196</xdr:rowOff>
    </xdr:from>
    <xdr:to>
      <xdr:col>41</xdr:col>
      <xdr:colOff>101600</xdr:colOff>
      <xdr:row>75</xdr:row>
      <xdr:rowOff>118796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8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109923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53829</xdr:rowOff>
    </xdr:from>
    <xdr:to>
      <xdr:col>36</xdr:col>
      <xdr:colOff>165100</xdr:colOff>
      <xdr:row>75</xdr:row>
      <xdr:rowOff>155429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146556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39084</xdr:rowOff>
    </xdr:from>
    <xdr:to>
      <xdr:col>55</xdr:col>
      <xdr:colOff>0</xdr:colOff>
      <xdr:row>96</xdr:row>
      <xdr:rowOff>39162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498284"/>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7322</xdr:rowOff>
    </xdr:from>
    <xdr:to>
      <xdr:col>50</xdr:col>
      <xdr:colOff>114300</xdr:colOff>
      <xdr:row>96</xdr:row>
      <xdr:rowOff>39162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466522"/>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7322</xdr:rowOff>
    </xdr:from>
    <xdr:to>
      <xdr:col>45</xdr:col>
      <xdr:colOff>177800</xdr:colOff>
      <xdr:row>97</xdr:row>
      <xdr:rowOff>25555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466522"/>
          <a:ext cx="889000" cy="18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130035</xdr:rowOff>
    </xdr:from>
    <xdr:to>
      <xdr:col>41</xdr:col>
      <xdr:colOff>50800</xdr:colOff>
      <xdr:row>97</xdr:row>
      <xdr:rowOff>25555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89235"/>
          <a:ext cx="889000" cy="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159734</xdr:rowOff>
    </xdr:from>
    <xdr:to>
      <xdr:col>55</xdr:col>
      <xdr:colOff>50800</xdr:colOff>
      <xdr:row>96</xdr:row>
      <xdr:rowOff>89884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11161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159812</xdr:rowOff>
    </xdr:from>
    <xdr:to>
      <xdr:col>50</xdr:col>
      <xdr:colOff>165100</xdr:colOff>
      <xdr:row>96</xdr:row>
      <xdr:rowOff>89962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106489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127972</xdr:rowOff>
    </xdr:from>
    <xdr:to>
      <xdr:col>46</xdr:col>
      <xdr:colOff>38100</xdr:colOff>
      <xdr:row>96</xdr:row>
      <xdr:rowOff>58122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74649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1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146205</xdr:rowOff>
    </xdr:from>
    <xdr:to>
      <xdr:col>41</xdr:col>
      <xdr:colOff>101600</xdr:colOff>
      <xdr:row>97</xdr:row>
      <xdr:rowOff>76355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92882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79235</xdr:rowOff>
    </xdr:from>
    <xdr:to>
      <xdr:col>36</xdr:col>
      <xdr:colOff>165100</xdr:colOff>
      <xdr:row>97</xdr:row>
      <xdr:rowOff>9385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25912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76688</xdr:rowOff>
    </xdr:from>
    <xdr:to>
      <xdr:col>85</xdr:col>
      <xdr:colOff>127000</xdr:colOff>
      <xdr:row>39</xdr:row>
      <xdr:rowOff>90306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91788"/>
          <a:ext cx="8382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105508</xdr:rowOff>
    </xdr:from>
    <xdr:to>
      <xdr:col>81</xdr:col>
      <xdr:colOff>50800</xdr:colOff>
      <xdr:row>38</xdr:row>
      <xdr:rowOff>76688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277708"/>
          <a:ext cx="889000" cy="3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165854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105508</xdr:rowOff>
    </xdr:from>
    <xdr:to>
      <xdr:col>76</xdr:col>
      <xdr:colOff>114300</xdr:colOff>
      <xdr:row>38</xdr:row>
      <xdr:rowOff>113460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277708"/>
          <a:ext cx="889000" cy="3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16904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0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113460</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28560"/>
          <a:ext cx="889000" cy="15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40826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39506</xdr:rowOff>
    </xdr:from>
    <xdr:to>
      <xdr:col>85</xdr:col>
      <xdr:colOff>177800</xdr:colOff>
      <xdr:row>39</xdr:row>
      <xdr:rowOff>141106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125883</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25888</xdr:rowOff>
    </xdr:from>
    <xdr:to>
      <xdr:col>81</xdr:col>
      <xdr:colOff>101600</xdr:colOff>
      <xdr:row>38</xdr:row>
      <xdr:rowOff>127488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54708</xdr:rowOff>
    </xdr:from>
    <xdr:to>
      <xdr:col>76</xdr:col>
      <xdr:colOff>165100</xdr:colOff>
      <xdr:row>36</xdr:row>
      <xdr:rowOff>156308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2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0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62660</xdr:rowOff>
    </xdr:from>
    <xdr:to>
      <xdr:col>72</xdr:col>
      <xdr:colOff>38100</xdr:colOff>
      <xdr:row>38</xdr:row>
      <xdr:rowOff>164260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9337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559</xdr:rowOff>
    </xdr:from>
    <xdr:to>
      <xdr:col>85</xdr:col>
      <xdr:colOff>127000</xdr:colOff>
      <xdr:row>72</xdr:row>
      <xdr:rowOff>9975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344959"/>
          <a:ext cx="8382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60038</xdr:rowOff>
    </xdr:from>
    <xdr:to>
      <xdr:col>81</xdr:col>
      <xdr:colOff>50800</xdr:colOff>
      <xdr:row>72</xdr:row>
      <xdr:rowOff>9975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061538"/>
          <a:ext cx="889000" cy="2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60038</xdr:rowOff>
    </xdr:from>
    <xdr:to>
      <xdr:col>76</xdr:col>
      <xdr:colOff>114300</xdr:colOff>
      <xdr:row>72</xdr:row>
      <xdr:rowOff>85740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061538"/>
          <a:ext cx="889000" cy="3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113128</xdr:rowOff>
    </xdr:from>
    <xdr:to>
      <xdr:col>71</xdr:col>
      <xdr:colOff>177800</xdr:colOff>
      <xdr:row>72</xdr:row>
      <xdr:rowOff>85740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286078"/>
          <a:ext cx="889000" cy="1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121209</xdr:rowOff>
    </xdr:from>
    <xdr:to>
      <xdr:col>85</xdr:col>
      <xdr:colOff>177800</xdr:colOff>
      <xdr:row>72</xdr:row>
      <xdr:rowOff>51359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144086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130625</xdr:rowOff>
    </xdr:from>
    <xdr:to>
      <xdr:col>81</xdr:col>
      <xdr:colOff>101600</xdr:colOff>
      <xdr:row>72</xdr:row>
      <xdr:rowOff>60775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3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77302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0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9238</xdr:rowOff>
    </xdr:from>
    <xdr:to>
      <xdr:col>76</xdr:col>
      <xdr:colOff>165100</xdr:colOff>
      <xdr:row>70</xdr:row>
      <xdr:rowOff>110838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0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127365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178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34940</xdr:rowOff>
    </xdr:from>
    <xdr:to>
      <xdr:col>72</xdr:col>
      <xdr:colOff>38100</xdr:colOff>
      <xdr:row>72</xdr:row>
      <xdr:rowOff>136540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3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153067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1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62328</xdr:rowOff>
    </xdr:from>
    <xdr:to>
      <xdr:col>67</xdr:col>
      <xdr:colOff>101600</xdr:colOff>
      <xdr:row>71</xdr:row>
      <xdr:rowOff>163928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2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9005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01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73014</xdr:rowOff>
    </xdr:from>
    <xdr:to>
      <xdr:col>85</xdr:col>
      <xdr:colOff>127000</xdr:colOff>
      <xdr:row>96</xdr:row>
      <xdr:rowOff>61731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60764"/>
          <a:ext cx="838200" cy="1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2279</xdr:rowOff>
    </xdr:from>
    <xdr:to>
      <xdr:col>81</xdr:col>
      <xdr:colOff>50800</xdr:colOff>
      <xdr:row>96</xdr:row>
      <xdr:rowOff>61731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461479"/>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2279</xdr:rowOff>
    </xdr:from>
    <xdr:to>
      <xdr:col>76</xdr:col>
      <xdr:colOff>114300</xdr:colOff>
      <xdr:row>97</xdr:row>
      <xdr:rowOff>72982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461479"/>
          <a:ext cx="889000" cy="2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159323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72982</xdr:rowOff>
    </xdr:from>
    <xdr:to>
      <xdr:col>71</xdr:col>
      <xdr:colOff>177800</xdr:colOff>
      <xdr:row>98</xdr:row>
      <xdr:rowOff>51363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03632"/>
          <a:ext cx="889000" cy="14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22214</xdr:rowOff>
    </xdr:from>
    <xdr:to>
      <xdr:col>85</xdr:col>
      <xdr:colOff>177800</xdr:colOff>
      <xdr:row>95</xdr:row>
      <xdr:rowOff>123814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45091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10931</xdr:rowOff>
    </xdr:from>
    <xdr:to>
      <xdr:col>81</xdr:col>
      <xdr:colOff>101600</xdr:colOff>
      <xdr:row>96</xdr:row>
      <xdr:rowOff>112531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129058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2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122929</xdr:rowOff>
    </xdr:from>
    <xdr:to>
      <xdr:col>76</xdr:col>
      <xdr:colOff>165100</xdr:colOff>
      <xdr:row>96</xdr:row>
      <xdr:rowOff>53079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69606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22182</xdr:rowOff>
    </xdr:from>
    <xdr:to>
      <xdr:col>72</xdr:col>
      <xdr:colOff>38100</xdr:colOff>
      <xdr:row>97</xdr:row>
      <xdr:rowOff>123782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563</xdr:rowOff>
    </xdr:from>
    <xdr:to>
      <xdr:col>67</xdr:col>
      <xdr:colOff>101600</xdr:colOff>
      <xdr:row>98</xdr:row>
      <xdr:rowOff>102163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93290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68285</xdr:rowOff>
    </xdr:from>
    <xdr:to>
      <xdr:col>116</xdr:col>
      <xdr:colOff>63500</xdr:colOff>
      <xdr:row>33</xdr:row>
      <xdr:rowOff>155153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72613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116840</xdr:rowOff>
    </xdr:from>
    <xdr:to>
      <xdr:col>111</xdr:col>
      <xdr:colOff>177800</xdr:colOff>
      <xdr:row>33</xdr:row>
      <xdr:rowOff>155153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774690"/>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97363</xdr:rowOff>
    </xdr:from>
    <xdr:to>
      <xdr:col>107</xdr:col>
      <xdr:colOff>50800</xdr:colOff>
      <xdr:row>33</xdr:row>
      <xdr:rowOff>116840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75521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43049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97363</xdr:rowOff>
    </xdr:from>
    <xdr:to>
      <xdr:col>102</xdr:col>
      <xdr:colOff>114300</xdr:colOff>
      <xdr:row>34</xdr:row>
      <xdr:rowOff>43276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755213"/>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52331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57909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17485</xdr:rowOff>
    </xdr:from>
    <xdr:to>
      <xdr:col>116</xdr:col>
      <xdr:colOff>114300</xdr:colOff>
      <xdr:row>33</xdr:row>
      <xdr:rowOff>119085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40362</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5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104353</xdr:rowOff>
    </xdr:from>
    <xdr:to>
      <xdr:col>112</xdr:col>
      <xdr:colOff>38100</xdr:colOff>
      <xdr:row>34</xdr:row>
      <xdr:rowOff>34503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7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51030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5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66040</xdr:rowOff>
    </xdr:from>
    <xdr:to>
      <xdr:col>107</xdr:col>
      <xdr:colOff>101600</xdr:colOff>
      <xdr:row>33</xdr:row>
      <xdr:rowOff>167640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12717</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46563</xdr:rowOff>
    </xdr:from>
    <xdr:to>
      <xdr:col>102</xdr:col>
      <xdr:colOff>165100</xdr:colOff>
      <xdr:row>33</xdr:row>
      <xdr:rowOff>148163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164690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4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163926</xdr:rowOff>
    </xdr:from>
    <xdr:to>
      <xdr:col>98</xdr:col>
      <xdr:colOff>38100</xdr:colOff>
      <xdr:row>34</xdr:row>
      <xdr:rowOff>94076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8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110603</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5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50409</xdr:rowOff>
    </xdr:from>
    <xdr:to>
      <xdr:col>116</xdr:col>
      <xdr:colOff>63500</xdr:colOff>
      <xdr:row>58</xdr:row>
      <xdr:rowOff>52694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9450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52694</xdr:rowOff>
    </xdr:from>
    <xdr:to>
      <xdr:col>111</xdr:col>
      <xdr:colOff>177800</xdr:colOff>
      <xdr:row>58</xdr:row>
      <xdr:rowOff>55164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96794"/>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55164</xdr:rowOff>
    </xdr:from>
    <xdr:to>
      <xdr:col>107</xdr:col>
      <xdr:colOff>50800</xdr:colOff>
      <xdr:row>58</xdr:row>
      <xdr:rowOff>56673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9926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56444</xdr:rowOff>
    </xdr:from>
    <xdr:to>
      <xdr:col>102</xdr:col>
      <xdr:colOff>114300</xdr:colOff>
      <xdr:row>58</xdr:row>
      <xdr:rowOff>56673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0054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171059</xdr:rowOff>
    </xdr:from>
    <xdr:to>
      <xdr:col>116</xdr:col>
      <xdr:colOff>114300</xdr:colOff>
      <xdr:row>58</xdr:row>
      <xdr:rowOff>101209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108429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1894</xdr:rowOff>
    </xdr:from>
    <xdr:to>
      <xdr:col>112</xdr:col>
      <xdr:colOff>38100</xdr:colOff>
      <xdr:row>58</xdr:row>
      <xdr:rowOff>103494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4364</xdr:rowOff>
    </xdr:from>
    <xdr:to>
      <xdr:col>107</xdr:col>
      <xdr:colOff>101600</xdr:colOff>
      <xdr:row>58</xdr:row>
      <xdr:rowOff>105964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97091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5873</xdr:rowOff>
    </xdr:from>
    <xdr:to>
      <xdr:col>102</xdr:col>
      <xdr:colOff>165100</xdr:colOff>
      <xdr:row>58</xdr:row>
      <xdr:rowOff>107473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98600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5644</xdr:rowOff>
    </xdr:from>
    <xdr:to>
      <xdr:col>98</xdr:col>
      <xdr:colOff>38100</xdr:colOff>
      <xdr:row>58</xdr:row>
      <xdr:rowOff>107244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98371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110268</xdr:rowOff>
    </xdr:from>
    <xdr:to>
      <xdr:col>116</xdr:col>
      <xdr:colOff>63500</xdr:colOff>
      <xdr:row>75</xdr:row>
      <xdr:rowOff>92246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97568"/>
          <a:ext cx="8382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92246</xdr:rowOff>
    </xdr:from>
    <xdr:to>
      <xdr:col>111</xdr:col>
      <xdr:colOff>177800</xdr:colOff>
      <xdr:row>75</xdr:row>
      <xdr:rowOff>147129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50996"/>
          <a:ext cx="8890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147129</xdr:rowOff>
    </xdr:from>
    <xdr:to>
      <xdr:col>107</xdr:col>
      <xdr:colOff>50800</xdr:colOff>
      <xdr:row>76</xdr:row>
      <xdr:rowOff>19571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05879"/>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19571</xdr:rowOff>
    </xdr:from>
    <xdr:to>
      <xdr:col>102</xdr:col>
      <xdr:colOff>114300</xdr:colOff>
      <xdr:row>76</xdr:row>
      <xdr:rowOff>56717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49771"/>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59468</xdr:rowOff>
    </xdr:from>
    <xdr:to>
      <xdr:col>116</xdr:col>
      <xdr:colOff>114300</xdr:colOff>
      <xdr:row>74</xdr:row>
      <xdr:rowOff>161068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82345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41446</xdr:rowOff>
    </xdr:from>
    <xdr:to>
      <xdr:col>112</xdr:col>
      <xdr:colOff>38100</xdr:colOff>
      <xdr:row>75</xdr:row>
      <xdr:rowOff>143046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134174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96330</xdr:rowOff>
    </xdr:from>
    <xdr:to>
      <xdr:col>107</xdr:col>
      <xdr:colOff>101600</xdr:colOff>
      <xdr:row>76</xdr:row>
      <xdr:rowOff>26479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5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17606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140221</xdr:rowOff>
    </xdr:from>
    <xdr:to>
      <xdr:col>102</xdr:col>
      <xdr:colOff>165100</xdr:colOff>
      <xdr:row>76</xdr:row>
      <xdr:rowOff>70371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61498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5917</xdr:rowOff>
    </xdr:from>
    <xdr:to>
      <xdr:col>98</xdr:col>
      <xdr:colOff>38100</xdr:colOff>
      <xdr:row>76</xdr:row>
      <xdr:rowOff>107517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98644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1,019,681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135,363</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年度からパートタイム会計年度任用職員に係る報酬等が人件費に含まれるようになったこと等が挙げられる。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25,025</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円となっており、前年度以前と比べて高くなっている。その要因として、除雪委託料が大雪により増嵩したこと等が挙げられる。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283,195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円となっており前年度以前と比べて高くなっている。その要因として、特別定額給付金給付事業を実施したこと等が挙げられる。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7,395</a:t>
          </a:r>
          <a:r>
            <a:rPr kumimoji="1" lang="ja-JP" altLang="en-US" sz="1300">
              <a:latin typeface="ＭＳ Ｐゴシック" panose="020B0600070205080204" pitchFamily="50" charset="-128"/>
              <a:ea typeface="ＭＳ Ｐゴシック" panose="020B0600070205080204" pitchFamily="50" charset="-128"/>
            </a:rPr>
            <a:t>円となっており、前年度と比べて高くなっている。その要因として、香住観光案内所の新設や、公立学校施設の校内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35</xdr:row>
      <xdr:rowOff>70358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766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70358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6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215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35</xdr:row>
      <xdr:rowOff>109601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215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67564</xdr:rowOff>
    </xdr:from>
    <xdr:to>
      <xdr:col>24</xdr:col>
      <xdr:colOff>114300</xdr:colOff>
      <xdr:row>34</xdr:row>
      <xdr:rowOff>169164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19558</xdr:rowOff>
    </xdr:from>
    <xdr:to>
      <xdr:col>20</xdr:col>
      <xdr:colOff>38100</xdr:colOff>
      <xdr:row>35</xdr:row>
      <xdr:rowOff>121158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112285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107713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162052</xdr:rowOff>
    </xdr:from>
    <xdr:to>
      <xdr:col>10</xdr:col>
      <xdr:colOff>165100</xdr:colOff>
      <xdr:row>35</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108729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58801</xdr:rowOff>
    </xdr:from>
    <xdr:to>
      <xdr:col>6</xdr:col>
      <xdr:colOff>38100</xdr:colOff>
      <xdr:row>35</xdr:row>
      <xdr:rowOff>160401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151528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33155</xdr:rowOff>
    </xdr:from>
    <xdr:to>
      <xdr:col>24</xdr:col>
      <xdr:colOff>63500</xdr:colOff>
      <xdr:row>57</xdr:row>
      <xdr:rowOff>65834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120005"/>
          <a:ext cx="838200" cy="7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94113</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52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65834</xdr:rowOff>
    </xdr:from>
    <xdr:to>
      <xdr:col>19</xdr:col>
      <xdr:colOff>177800</xdr:colOff>
      <xdr:row>57</xdr:row>
      <xdr:rowOff>93340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3848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114373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93340</xdr:rowOff>
    </xdr:from>
    <xdr:to>
      <xdr:col>15</xdr:col>
      <xdr:colOff>50800</xdr:colOff>
      <xdr:row>57</xdr:row>
      <xdr:rowOff>111857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6599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53914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111857</xdr:rowOff>
    </xdr:from>
    <xdr:to>
      <xdr:col>10</xdr:col>
      <xdr:colOff>114300</xdr:colOff>
      <xdr:row>58</xdr:row>
      <xdr:rowOff>70748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84507"/>
          <a:ext cx="8890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49019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153805</xdr:rowOff>
    </xdr:from>
    <xdr:to>
      <xdr:col>24</xdr:col>
      <xdr:colOff>114300</xdr:colOff>
      <xdr:row>53</xdr:row>
      <xdr:rowOff>83955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5232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2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15034</xdr:rowOff>
    </xdr:from>
    <xdr:to>
      <xdr:col>20</xdr:col>
      <xdr:colOff>38100</xdr:colOff>
      <xdr:row>57</xdr:row>
      <xdr:rowOff>116634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133161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6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42540</xdr:rowOff>
    </xdr:from>
    <xdr:to>
      <xdr:col>15</xdr:col>
      <xdr:colOff>101600</xdr:colOff>
      <xdr:row>57</xdr:row>
      <xdr:rowOff>144140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160667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61057</xdr:rowOff>
    </xdr:from>
    <xdr:to>
      <xdr:col>10</xdr:col>
      <xdr:colOff>165100</xdr:colOff>
      <xdr:row>57</xdr:row>
      <xdr:rowOff>162657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19948</xdr:rowOff>
    </xdr:from>
    <xdr:to>
      <xdr:col>6</xdr:col>
      <xdr:colOff>38100</xdr:colOff>
      <xdr:row>58</xdr:row>
      <xdr:rowOff>121548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106422</xdr:rowOff>
    </xdr:from>
    <xdr:to>
      <xdr:col>24</xdr:col>
      <xdr:colOff>63500</xdr:colOff>
      <xdr:row>74</xdr:row>
      <xdr:rowOff>123535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22272"/>
          <a:ext cx="838200" cy="1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122767</xdr:rowOff>
    </xdr:from>
    <xdr:to>
      <xdr:col>19</xdr:col>
      <xdr:colOff>177800</xdr:colOff>
      <xdr:row>74</xdr:row>
      <xdr:rowOff>123535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1006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122767</xdr:rowOff>
    </xdr:from>
    <xdr:to>
      <xdr:col>15</xdr:col>
      <xdr:colOff>50800</xdr:colOff>
      <xdr:row>74</xdr:row>
      <xdr:rowOff>155163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10067"/>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155163</xdr:rowOff>
    </xdr:from>
    <xdr:to>
      <xdr:col>10</xdr:col>
      <xdr:colOff>114300</xdr:colOff>
      <xdr:row>75</xdr:row>
      <xdr:rowOff>125282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42463"/>
          <a:ext cx="8890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55622</xdr:rowOff>
    </xdr:from>
    <xdr:to>
      <xdr:col>24</xdr:col>
      <xdr:colOff>114300</xdr:colOff>
      <xdr:row>73</xdr:row>
      <xdr:rowOff>157222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78499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72735</xdr:rowOff>
    </xdr:from>
    <xdr:to>
      <xdr:col>20</xdr:col>
      <xdr:colOff>38100</xdr:colOff>
      <xdr:row>75</xdr:row>
      <xdr:rowOff>2885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19412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3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71967</xdr:rowOff>
    </xdr:from>
    <xdr:to>
      <xdr:col>15</xdr:col>
      <xdr:colOff>101600</xdr:colOff>
      <xdr:row>75</xdr:row>
      <xdr:rowOff>2117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18644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3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104363</xdr:rowOff>
    </xdr:from>
    <xdr:to>
      <xdr:col>10</xdr:col>
      <xdr:colOff>165100</xdr:colOff>
      <xdr:row>75</xdr:row>
      <xdr:rowOff>34513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51040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74482</xdr:rowOff>
    </xdr:from>
    <xdr:to>
      <xdr:col>6</xdr:col>
      <xdr:colOff>38100</xdr:colOff>
      <xdr:row>76</xdr:row>
      <xdr:rowOff>4632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21159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40579</xdr:rowOff>
    </xdr:from>
    <xdr:to>
      <xdr:col>24</xdr:col>
      <xdr:colOff>63500</xdr:colOff>
      <xdr:row>96</xdr:row>
      <xdr:rowOff>4186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28329"/>
          <a:ext cx="8382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4186</xdr:rowOff>
    </xdr:from>
    <xdr:to>
      <xdr:col>19</xdr:col>
      <xdr:colOff>177800</xdr:colOff>
      <xdr:row>96</xdr:row>
      <xdr:rowOff>55201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3386"/>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149003</xdr:rowOff>
    </xdr:from>
    <xdr:to>
      <xdr:col>15</xdr:col>
      <xdr:colOff>50800</xdr:colOff>
      <xdr:row>96</xdr:row>
      <xdr:rowOff>55201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36753"/>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11334</xdr:rowOff>
    </xdr:from>
    <xdr:to>
      <xdr:col>10</xdr:col>
      <xdr:colOff>114300</xdr:colOff>
      <xdr:row>95</xdr:row>
      <xdr:rowOff>149003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99084"/>
          <a:ext cx="889000" cy="1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161229</xdr:rowOff>
    </xdr:from>
    <xdr:to>
      <xdr:col>24</xdr:col>
      <xdr:colOff>114300</xdr:colOff>
      <xdr:row>95</xdr:row>
      <xdr:rowOff>91379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12656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124836</xdr:rowOff>
    </xdr:from>
    <xdr:to>
      <xdr:col>20</xdr:col>
      <xdr:colOff>38100</xdr:colOff>
      <xdr:row>96</xdr:row>
      <xdr:rowOff>54986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71513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4401</xdr:rowOff>
    </xdr:from>
    <xdr:to>
      <xdr:col>15</xdr:col>
      <xdr:colOff>101600</xdr:colOff>
      <xdr:row>96</xdr:row>
      <xdr:rowOff>106001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122528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98203</xdr:rowOff>
    </xdr:from>
    <xdr:to>
      <xdr:col>10</xdr:col>
      <xdr:colOff>165100</xdr:colOff>
      <xdr:row>96</xdr:row>
      <xdr:rowOff>28353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131984</xdr:rowOff>
    </xdr:from>
    <xdr:to>
      <xdr:col>6</xdr:col>
      <xdr:colOff>38100</xdr:colOff>
      <xdr:row>95</xdr:row>
      <xdr:rowOff>62134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78661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104038</xdr:rowOff>
    </xdr:from>
    <xdr:to>
      <xdr:col>55</xdr:col>
      <xdr:colOff>0</xdr:colOff>
      <xdr:row>37</xdr:row>
      <xdr:rowOff>68834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76238"/>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52832</xdr:rowOff>
    </xdr:from>
    <xdr:to>
      <xdr:col>50</xdr:col>
      <xdr:colOff>114300</xdr:colOff>
      <xdr:row>37</xdr:row>
      <xdr:rowOff>68834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964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52832</xdr:rowOff>
    </xdr:from>
    <xdr:to>
      <xdr:col>45</xdr:col>
      <xdr:colOff>177800</xdr:colOff>
      <xdr:row>37</xdr:row>
      <xdr:rowOff>70206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9648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70206</xdr:rowOff>
    </xdr:from>
    <xdr:to>
      <xdr:col>41</xdr:col>
      <xdr:colOff>50800</xdr:colOff>
      <xdr:row>37</xdr:row>
      <xdr:rowOff>94437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1385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53238</xdr:rowOff>
    </xdr:from>
    <xdr:to>
      <xdr:col>55</xdr:col>
      <xdr:colOff>50800</xdr:colOff>
      <xdr:row>36</xdr:row>
      <xdr:rowOff>154838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76115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18034</xdr:rowOff>
    </xdr:from>
    <xdr:to>
      <xdr:col>50</xdr:col>
      <xdr:colOff>165100</xdr:colOff>
      <xdr:row>37</xdr:row>
      <xdr:rowOff>119634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136161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xdr:rowOff>
    </xdr:from>
    <xdr:to>
      <xdr:col>46</xdr:col>
      <xdr:colOff>38100</xdr:colOff>
      <xdr:row>37</xdr:row>
      <xdr:rowOff>103632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19406</xdr:rowOff>
    </xdr:from>
    <xdr:to>
      <xdr:col>41</xdr:col>
      <xdr:colOff>101600</xdr:colOff>
      <xdr:row>37</xdr:row>
      <xdr:rowOff>121006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137533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43637</xdr:rowOff>
    </xdr:from>
    <xdr:to>
      <xdr:col>36</xdr:col>
      <xdr:colOff>165100</xdr:colOff>
      <xdr:row>37</xdr:row>
      <xdr:rowOff>145237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161764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85261</xdr:rowOff>
    </xdr:from>
    <xdr:to>
      <xdr:col>55</xdr:col>
      <xdr:colOff>0</xdr:colOff>
      <xdr:row>55</xdr:row>
      <xdr:rowOff>72214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000661"/>
          <a:ext cx="838200" cy="5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10345</xdr:rowOff>
    </xdr:from>
    <xdr:to>
      <xdr:col>50</xdr:col>
      <xdr:colOff>114300</xdr:colOff>
      <xdr:row>55</xdr:row>
      <xdr:rowOff>72214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40095"/>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10345</xdr:rowOff>
    </xdr:from>
    <xdr:to>
      <xdr:col>45</xdr:col>
      <xdr:colOff>177800</xdr:colOff>
      <xdr:row>55</xdr:row>
      <xdr:rowOff>63152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40095"/>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27621</xdr:rowOff>
    </xdr:from>
    <xdr:to>
      <xdr:col>41</xdr:col>
      <xdr:colOff>50800</xdr:colOff>
      <xdr:row>55</xdr:row>
      <xdr:rowOff>63152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5737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34461</xdr:rowOff>
    </xdr:from>
    <xdr:to>
      <xdr:col>55</xdr:col>
      <xdr:colOff>50800</xdr:colOff>
      <xdr:row>52</xdr:row>
      <xdr:rowOff>136061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57338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8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21414</xdr:rowOff>
    </xdr:from>
    <xdr:to>
      <xdr:col>50</xdr:col>
      <xdr:colOff>165100</xdr:colOff>
      <xdr:row>55</xdr:row>
      <xdr:rowOff>123014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139541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130995</xdr:rowOff>
    </xdr:from>
    <xdr:to>
      <xdr:col>46</xdr:col>
      <xdr:colOff>38100</xdr:colOff>
      <xdr:row>55</xdr:row>
      <xdr:rowOff>61145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12352</xdr:rowOff>
    </xdr:from>
    <xdr:to>
      <xdr:col>41</xdr:col>
      <xdr:colOff>101600</xdr:colOff>
      <xdr:row>55</xdr:row>
      <xdr:rowOff>113952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130479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148271</xdr:rowOff>
    </xdr:from>
    <xdr:to>
      <xdr:col>36</xdr:col>
      <xdr:colOff>165100</xdr:colOff>
      <xdr:row>55</xdr:row>
      <xdr:rowOff>78421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94948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52015</xdr:rowOff>
    </xdr:from>
    <xdr:to>
      <xdr:col>55</xdr:col>
      <xdr:colOff>0</xdr:colOff>
      <xdr:row>74</xdr:row>
      <xdr:rowOff>70467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24965"/>
          <a:ext cx="838200" cy="53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70467</xdr:rowOff>
    </xdr:from>
    <xdr:to>
      <xdr:col>50</xdr:col>
      <xdr:colOff>114300</xdr:colOff>
      <xdr:row>75</xdr:row>
      <xdr:rowOff>72132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57767"/>
          <a:ext cx="889000" cy="1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162397</xdr:rowOff>
    </xdr:from>
    <xdr:to>
      <xdr:col>45</xdr:col>
      <xdr:colOff>177800</xdr:colOff>
      <xdr:row>75</xdr:row>
      <xdr:rowOff>72132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1992447"/>
          <a:ext cx="889000" cy="9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162397</xdr:rowOff>
    </xdr:from>
    <xdr:to>
      <xdr:col>41</xdr:col>
      <xdr:colOff>50800</xdr:colOff>
      <xdr:row>72</xdr:row>
      <xdr:rowOff>110210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1992447"/>
          <a:ext cx="889000" cy="4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140284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1215</xdr:rowOff>
    </xdr:from>
    <xdr:to>
      <xdr:col>55</xdr:col>
      <xdr:colOff>50800</xdr:colOff>
      <xdr:row>71</xdr:row>
      <xdr:rowOff>102815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1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125692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19667</xdr:rowOff>
    </xdr:from>
    <xdr:to>
      <xdr:col>50</xdr:col>
      <xdr:colOff>165100</xdr:colOff>
      <xdr:row>74</xdr:row>
      <xdr:rowOff>121267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137794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21332</xdr:rowOff>
    </xdr:from>
    <xdr:to>
      <xdr:col>46</xdr:col>
      <xdr:colOff>38100</xdr:colOff>
      <xdr:row>75</xdr:row>
      <xdr:rowOff>122932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139459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111597</xdr:rowOff>
    </xdr:from>
    <xdr:to>
      <xdr:col>41</xdr:col>
      <xdr:colOff>101600</xdr:colOff>
      <xdr:row>70</xdr:row>
      <xdr:rowOff>41747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19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58274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17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59410</xdr:rowOff>
    </xdr:from>
    <xdr:to>
      <xdr:col>36</xdr:col>
      <xdr:colOff>165100</xdr:colOff>
      <xdr:row>72</xdr:row>
      <xdr:rowOff>161010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4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6087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1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10100</xdr:rowOff>
    </xdr:from>
    <xdr:to>
      <xdr:col>55</xdr:col>
      <xdr:colOff>0</xdr:colOff>
      <xdr:row>94</xdr:row>
      <xdr:rowOff>51966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440600"/>
          <a:ext cx="838200" cy="7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23718</xdr:rowOff>
    </xdr:from>
    <xdr:to>
      <xdr:col>50</xdr:col>
      <xdr:colOff>114300</xdr:colOff>
      <xdr:row>94</xdr:row>
      <xdr:rowOff>51966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140018"/>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55787</xdr:rowOff>
    </xdr:from>
    <xdr:to>
      <xdr:col>45</xdr:col>
      <xdr:colOff>177800</xdr:colOff>
      <xdr:row>94</xdr:row>
      <xdr:rowOff>23718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000637"/>
          <a:ext cx="8890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55787</xdr:rowOff>
    </xdr:from>
    <xdr:to>
      <xdr:col>41</xdr:col>
      <xdr:colOff>50800</xdr:colOff>
      <xdr:row>93</xdr:row>
      <xdr:rowOff>137136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00637"/>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145018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130750</xdr:rowOff>
    </xdr:from>
    <xdr:to>
      <xdr:col>55</xdr:col>
      <xdr:colOff>50800</xdr:colOff>
      <xdr:row>90</xdr:row>
      <xdr:rowOff>60900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83777</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34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1166</xdr:rowOff>
    </xdr:from>
    <xdr:to>
      <xdr:col>50</xdr:col>
      <xdr:colOff>165100</xdr:colOff>
      <xdr:row>94</xdr:row>
      <xdr:rowOff>102766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119293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144368</xdr:rowOff>
    </xdr:from>
    <xdr:to>
      <xdr:col>46</xdr:col>
      <xdr:colOff>38100</xdr:colOff>
      <xdr:row>94</xdr:row>
      <xdr:rowOff>74518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65645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4987</xdr:rowOff>
    </xdr:from>
    <xdr:to>
      <xdr:col>41</xdr:col>
      <xdr:colOff>101600</xdr:colOff>
      <xdr:row>93</xdr:row>
      <xdr:rowOff>106587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123114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86336</xdr:rowOff>
    </xdr:from>
    <xdr:to>
      <xdr:col>36</xdr:col>
      <xdr:colOff>165100</xdr:colOff>
      <xdr:row>94</xdr:row>
      <xdr:rowOff>16486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83922</xdr:rowOff>
    </xdr:from>
    <xdr:to>
      <xdr:col>85</xdr:col>
      <xdr:colOff>127000</xdr:colOff>
      <xdr:row>37</xdr:row>
      <xdr:rowOff>156379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27572"/>
          <a:ext cx="838200" cy="7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83922</xdr:rowOff>
    </xdr:from>
    <xdr:to>
      <xdr:col>81</xdr:col>
      <xdr:colOff>50800</xdr:colOff>
      <xdr:row>37</xdr:row>
      <xdr:rowOff>100408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27572"/>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100408</xdr:rowOff>
    </xdr:from>
    <xdr:to>
      <xdr:col>76</xdr:col>
      <xdr:colOff>114300</xdr:colOff>
      <xdr:row>37</xdr:row>
      <xdr:rowOff>168887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44058"/>
          <a:ext cx="889000" cy="6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168887</xdr:rowOff>
    </xdr:from>
    <xdr:to>
      <xdr:col>71</xdr:col>
      <xdr:colOff>177800</xdr:colOff>
      <xdr:row>38</xdr:row>
      <xdr:rowOff>8808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12537"/>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105579</xdr:rowOff>
    </xdr:from>
    <xdr:to>
      <xdr:col>85</xdr:col>
      <xdr:colOff>177800</xdr:colOff>
      <xdr:row>38</xdr:row>
      <xdr:rowOff>35729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64956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33122</xdr:rowOff>
    </xdr:from>
    <xdr:to>
      <xdr:col>81</xdr:col>
      <xdr:colOff>101600</xdr:colOff>
      <xdr:row>37</xdr:row>
      <xdr:rowOff>134722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151249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49608</xdr:rowOff>
    </xdr:from>
    <xdr:to>
      <xdr:col>76</xdr:col>
      <xdr:colOff>165100</xdr:colOff>
      <xdr:row>37</xdr:row>
      <xdr:rowOff>151208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118088</xdr:rowOff>
    </xdr:from>
    <xdr:to>
      <xdr:col>72</xdr:col>
      <xdr:colOff>38100</xdr:colOff>
      <xdr:row>38</xdr:row>
      <xdr:rowOff>48237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61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64765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129458</xdr:rowOff>
    </xdr:from>
    <xdr:to>
      <xdr:col>67</xdr:col>
      <xdr:colOff>101600</xdr:colOff>
      <xdr:row>38</xdr:row>
      <xdr:rowOff>59609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73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76135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68796</xdr:rowOff>
    </xdr:from>
    <xdr:to>
      <xdr:col>85</xdr:col>
      <xdr:colOff>127000</xdr:colOff>
      <xdr:row>51</xdr:row>
      <xdr:rowOff>154274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641296"/>
          <a:ext cx="838200" cy="2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154274</xdr:rowOff>
    </xdr:from>
    <xdr:to>
      <xdr:col>81</xdr:col>
      <xdr:colOff>50800</xdr:colOff>
      <xdr:row>52</xdr:row>
      <xdr:rowOff>17666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898224"/>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17666</xdr:rowOff>
    </xdr:from>
    <xdr:to>
      <xdr:col>76</xdr:col>
      <xdr:colOff>114300</xdr:colOff>
      <xdr:row>53</xdr:row>
      <xdr:rowOff>157950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933066"/>
          <a:ext cx="889000" cy="3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104039</xdr:rowOff>
    </xdr:from>
    <xdr:to>
      <xdr:col>71</xdr:col>
      <xdr:colOff>177800</xdr:colOff>
      <xdr:row>53</xdr:row>
      <xdr:rowOff>157950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847989"/>
          <a:ext cx="889000" cy="39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17996</xdr:rowOff>
    </xdr:from>
    <xdr:to>
      <xdr:col>85</xdr:col>
      <xdr:colOff>177800</xdr:colOff>
      <xdr:row>50</xdr:row>
      <xdr:rowOff>119596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142473</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5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103474</xdr:rowOff>
    </xdr:from>
    <xdr:to>
      <xdr:col>81</xdr:col>
      <xdr:colOff>101600</xdr:colOff>
      <xdr:row>52</xdr:row>
      <xdr:rowOff>33624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8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50151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6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138316</xdr:rowOff>
    </xdr:from>
    <xdr:to>
      <xdr:col>76</xdr:col>
      <xdr:colOff>165100</xdr:colOff>
      <xdr:row>52</xdr:row>
      <xdr:rowOff>68466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8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84993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6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107150</xdr:rowOff>
    </xdr:from>
    <xdr:to>
      <xdr:col>72</xdr:col>
      <xdr:colOff>38100</xdr:colOff>
      <xdr:row>54</xdr:row>
      <xdr:rowOff>37300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53827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53239</xdr:rowOff>
    </xdr:from>
    <xdr:to>
      <xdr:col>67</xdr:col>
      <xdr:colOff>101600</xdr:colOff>
      <xdr:row>51</xdr:row>
      <xdr:rowOff>154839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171366</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57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76688</xdr:rowOff>
    </xdr:from>
    <xdr:to>
      <xdr:col>85</xdr:col>
      <xdr:colOff>127000</xdr:colOff>
      <xdr:row>79</xdr:row>
      <xdr:rowOff>90306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449788"/>
          <a:ext cx="8382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105508</xdr:rowOff>
    </xdr:from>
    <xdr:to>
      <xdr:col>81</xdr:col>
      <xdr:colOff>50800</xdr:colOff>
      <xdr:row>78</xdr:row>
      <xdr:rowOff>76688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135708"/>
          <a:ext cx="889000" cy="3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105508</xdr:rowOff>
    </xdr:from>
    <xdr:to>
      <xdr:col>76</xdr:col>
      <xdr:colOff>114300</xdr:colOff>
      <xdr:row>78</xdr:row>
      <xdr:rowOff>113460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135708"/>
          <a:ext cx="889000" cy="3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16888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113460</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86560"/>
          <a:ext cx="889000" cy="1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40826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39506</xdr:rowOff>
    </xdr:from>
    <xdr:to>
      <xdr:col>85</xdr:col>
      <xdr:colOff>177800</xdr:colOff>
      <xdr:row>79</xdr:row>
      <xdr:rowOff>141106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125883</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25888</xdr:rowOff>
    </xdr:from>
    <xdr:to>
      <xdr:col>81</xdr:col>
      <xdr:colOff>101600</xdr:colOff>
      <xdr:row>78</xdr:row>
      <xdr:rowOff>127488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144015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1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54708</xdr:rowOff>
    </xdr:from>
    <xdr:to>
      <xdr:col>76</xdr:col>
      <xdr:colOff>165100</xdr:colOff>
      <xdr:row>76</xdr:row>
      <xdr:rowOff>156308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286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62660</xdr:rowOff>
    </xdr:from>
    <xdr:to>
      <xdr:col>72</xdr:col>
      <xdr:colOff>38100</xdr:colOff>
      <xdr:row>78</xdr:row>
      <xdr:rowOff>164260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9337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2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330</xdr:rowOff>
    </xdr:from>
    <xdr:to>
      <xdr:col>85</xdr:col>
      <xdr:colOff>127000</xdr:colOff>
      <xdr:row>92</xdr:row>
      <xdr:rowOff>9758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773730"/>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56533</xdr:rowOff>
    </xdr:from>
    <xdr:to>
      <xdr:col>81</xdr:col>
      <xdr:colOff>50800</xdr:colOff>
      <xdr:row>92</xdr:row>
      <xdr:rowOff>9758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487033"/>
          <a:ext cx="889000" cy="29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56533</xdr:rowOff>
    </xdr:from>
    <xdr:to>
      <xdr:col>76</xdr:col>
      <xdr:colOff>114300</xdr:colOff>
      <xdr:row>92</xdr:row>
      <xdr:rowOff>85728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487033"/>
          <a:ext cx="889000" cy="3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111702</xdr:rowOff>
    </xdr:from>
    <xdr:to>
      <xdr:col>71</xdr:col>
      <xdr:colOff>177800</xdr:colOff>
      <xdr:row>92</xdr:row>
      <xdr:rowOff>85728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713652"/>
          <a:ext cx="889000" cy="1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120980</xdr:rowOff>
    </xdr:from>
    <xdr:to>
      <xdr:col>85</xdr:col>
      <xdr:colOff>177800</xdr:colOff>
      <xdr:row>92</xdr:row>
      <xdr:rowOff>51130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143857</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7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130408</xdr:rowOff>
    </xdr:from>
    <xdr:to>
      <xdr:col>81</xdr:col>
      <xdr:colOff>101600</xdr:colOff>
      <xdr:row>92</xdr:row>
      <xdr:rowOff>60558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7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77085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55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5733</xdr:rowOff>
    </xdr:from>
    <xdr:to>
      <xdr:col>76</xdr:col>
      <xdr:colOff>165100</xdr:colOff>
      <xdr:row>90</xdr:row>
      <xdr:rowOff>107333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4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123860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2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34928</xdr:rowOff>
    </xdr:from>
    <xdr:to>
      <xdr:col>72</xdr:col>
      <xdr:colOff>38100</xdr:colOff>
      <xdr:row>92</xdr:row>
      <xdr:rowOff>136528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153055</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5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60902</xdr:rowOff>
    </xdr:from>
    <xdr:to>
      <xdr:col>67</xdr:col>
      <xdr:colOff>101600</xdr:colOff>
      <xdr:row>91</xdr:row>
      <xdr:rowOff>162502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6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7579</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43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248,643</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円となっており、前年度以前と比べて高くなっている。その要因として、特別定額給付金給付事業を実施したこと等が挙げられる。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74,334</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円となっており、前年度以前と比べて高くなっている。その要因として、漁業共同利用（自動製氷搬出）施設整備を支援したこと等が挙げられる。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43,435</a:t>
          </a:r>
          <a:r>
            <a:rPr kumimoji="1" lang="ja-JP" altLang="en-US" sz="1300">
              <a:latin typeface="ＭＳ Ｐゴシック" panose="020B0600070205080204" pitchFamily="50" charset="-128"/>
              <a:ea typeface="ＭＳ Ｐゴシック" panose="020B0600070205080204" pitchFamily="50" charset="-128"/>
            </a:rPr>
            <a:t>円となっており、前年度と比べて高くなっている。その要因として、コロナ対策に係る事業者支援事業の一環として、プレミアム付き利用券の販売や、経営等に支障をきたす町内事業者に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事業者あたり一律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万円の支給を行ったこと等が挙げられる。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119,937</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円となっており、前年度以前と比べて高くなっている。その要因として、大雪により除雪費が増嵩したこと等が挙げられる。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119,722</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円となっており前年度以前と比べて高くなっている。その要因として、香住文化会館の建替や、公立学校施設の校内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％程度で安定して推移している。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財政調整基金については、適切な財源の確保と歳出の精査によって大規模な取崩しは回避しており、前年度決算剰余金の積立等によるものも加え、近年増加してきた。しかし、令和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年度の年度末残高は新型コロナウイルス感染症対策のための事業財源として取崩しを行ったことなどが影響し、前年度と比べて減少に転じている。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国民健康保険事業特別会計における診療所勘定の累積赤字を平成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年度に解消して以降、連結会計において赤字決算は発生していない。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公立香住病院事業企業会計などは、基準外の繰入れに依存し黒字決算化している現状があるため、当該会計の収入増加策の実施及び経費の節減など、現行の公立病院新改革プランの見直しも含め、持続的な経営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繰上償還を実施するなど分子総額の抑制に努めてきたが、令和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年度から下水道資本費平準化債の発行額抑制のため、発行可能額の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億円の繰入を追加したことなどから、令和元年度から令和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年度にかけては、分子総額は増加に転じている。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今後は公共施設等の老朽化に伴う大規模改修の実施により上昇が見込まれているため、更なる繰上償還の検討など、継続的に当該指標の抑制に向けた取り組みが必要となる。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減債基金積立相当額の積立ルールが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分の１として設定しているのに対して、本町においては５年償還で毎年度の積立額を発行額の５分の１としているため、減債基金残高と減債基金積立相当額に乖離が生じている。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年度は地方債発行額が償還額を上回ったため増加に転じているが、一方で、公営企業債等繰入見込額、退職手当負担見込額等の将来負担額は経年で減少傾向となっている。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また、充当可能基金として財政調整基金を積み増していることや、交付税措置率の高い地方債を選択していることも要因となり、将来負担比率の分子は年々低下している。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万円を積み立てし、また、平成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年度から新たに設置した公共施設等管理基金に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基金において約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万円の取崩しを行ったこと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から、基金全体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の残高は前年度と同程度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・温泉地域開発基金　：香美町内にある温泉地域の観光施設及び鉱泉源の保護管理施設の整備に要する費用に充当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・森林環境基金　　　：香美町の森林整備等を計画的に実施する資金に充当（令和元年度から設置）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億円を積み立てた一方、公共施設営繕事業等への充当のための取り崩しは、約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万円の取り崩しを行った一方、決算剰余金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普通交付税の合併算定替による特例措置の適用期限が終了することも踏まえ、将来負担の軽減を図るため、基金残高については、将来負担比率の推移に着目しながら、単年度での変動は可としながらも中期的には現状からの大きな変動を回避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万円を取崩した一方、予算積立金、利子積立金として約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施設全体としては類似団体平均と比較して低い傾向にあるが、公営住宅や福祉施設など、施設別にみると高い水準で推移していることから、当該比率の低下に向けた取り組みを行う必要がある。</a:t>
          </a:r>
        </a:p>
        <a:p>
          <a:r>
            <a:rPr kumimoji="1" lang="ja-JP" altLang="en-US" sz="1100">
              <a:latin typeface="ＭＳ Ｐゴシック" panose="020B0600070205080204" pitchFamily="50" charset="-128"/>
              <a:ea typeface="ＭＳ Ｐゴシック" panose="020B0600070205080204" pitchFamily="50" charset="-128"/>
            </a:rPr>
            <a:t>　具体的には、平成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年度にかけて、施設ごとの具体的方針を定めた個別施設計画の策定に取り組んできた。公共施設等の延べ床面積を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％削減するという目標に向けて、老朽化した施設の集約化・複合化や除却を進めていく。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35433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072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163703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82955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85979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74319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102997</xdr:rowOff>
    </xdr:from>
    <xdr:to>
      <xdr:col>7</xdr:col>
      <xdr:colOff>187325</xdr:colOff>
      <xdr:row>29</xdr:row>
      <xdr:rowOff>33147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153797</xdr:rowOff>
    </xdr:from>
    <xdr:to>
      <xdr:col>11</xdr:col>
      <xdr:colOff>136525</xdr:colOff>
      <xdr:row>28</xdr:row>
      <xdr:rowOff>171069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72592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59580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49674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特性による支所配置などの影響で行政経費が嵩んでいることや、近年実施してきた学校耐震化などの大型建設事業により起債発行額が増えていることから、将来負担額が類似団体より高い傾向にあるため、債務償還比率は類似団体平均と比べて高くなっている。</a:t>
          </a:r>
        </a:p>
        <a:p>
          <a:r>
            <a:rPr kumimoji="1" lang="ja-JP" altLang="en-US" sz="1100">
              <a:latin typeface="ＭＳ Ｐゴシック" panose="020B0600070205080204" pitchFamily="50" charset="-128"/>
              <a:ea typeface="ＭＳ Ｐゴシック" panose="020B0600070205080204" pitchFamily="50" charset="-128"/>
            </a:rPr>
            <a:t>　繰上償還の実施や充当可能基金の増額により、将来負担額は減少傾向にあるが、今後も交付税措置率の高い地方債を選択するなどして、債務償還比率の低下に努めていく。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152876</xdr:rowOff>
    </xdr:from>
    <xdr:to>
      <xdr:col>76</xdr:col>
      <xdr:colOff>73025</xdr:colOff>
      <xdr:row>33</xdr:row>
      <xdr:rowOff>83026</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131303</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3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63828</xdr:rowOff>
    </xdr:from>
    <xdr:to>
      <xdr:col>72</xdr:col>
      <xdr:colOff>123825</xdr:colOff>
      <xdr:row>33</xdr:row>
      <xdr:rowOff>165429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493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32226</xdr:rowOff>
    </xdr:from>
    <xdr:to>
      <xdr:col>76</xdr:col>
      <xdr:colOff>22225</xdr:colOff>
      <xdr:row>33</xdr:row>
      <xdr:rowOff>114628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461601"/>
          <a:ext cx="7112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132916</xdr:rowOff>
    </xdr:from>
    <xdr:to>
      <xdr:col>68</xdr:col>
      <xdr:colOff>123825</xdr:colOff>
      <xdr:row>34</xdr:row>
      <xdr:rowOff>63066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5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114628</xdr:rowOff>
    </xdr:from>
    <xdr:to>
      <xdr:col>72</xdr:col>
      <xdr:colOff>73025</xdr:colOff>
      <xdr:row>34</xdr:row>
      <xdr:rowOff>12266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6544003"/>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42069</xdr:rowOff>
    </xdr:from>
    <xdr:to>
      <xdr:col>64</xdr:col>
      <xdr:colOff>123825</xdr:colOff>
      <xdr:row>34</xdr:row>
      <xdr:rowOff>143669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6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12266</xdr:rowOff>
    </xdr:from>
    <xdr:to>
      <xdr:col>68</xdr:col>
      <xdr:colOff>73025</xdr:colOff>
      <xdr:row>34</xdr:row>
      <xdr:rowOff>92869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613091"/>
          <a:ext cx="762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43149</xdr:rowOff>
    </xdr:from>
    <xdr:to>
      <xdr:col>60</xdr:col>
      <xdr:colOff>123825</xdr:colOff>
      <xdr:row>34</xdr:row>
      <xdr:rowOff>144749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6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92869</xdr:rowOff>
    </xdr:from>
    <xdr:to>
      <xdr:col>64</xdr:col>
      <xdr:colOff>73025</xdr:colOff>
      <xdr:row>34</xdr:row>
      <xdr:rowOff>93949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6693694"/>
          <a:ext cx="762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156555</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5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54193</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6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134796</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7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135876</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7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57150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3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655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74295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3188</xdr:rowOff>
    </xdr:from>
    <xdr:to>
      <xdr:col>55</xdr:col>
      <xdr:colOff>50800</xdr:colOff>
      <xdr:row>37</xdr:row>
      <xdr:rowOff>104788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3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26065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1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24828</xdr:rowOff>
    </xdr:from>
    <xdr:to>
      <xdr:col>50</xdr:col>
      <xdr:colOff>165100</xdr:colOff>
      <xdr:row>37</xdr:row>
      <xdr:rowOff>126428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3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53988</xdr:rowOff>
    </xdr:from>
    <xdr:to>
      <xdr:col>55</xdr:col>
      <xdr:colOff>0</xdr:colOff>
      <xdr:row>37</xdr:row>
      <xdr:rowOff>75628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397638"/>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42316</xdr:rowOff>
    </xdr:from>
    <xdr:to>
      <xdr:col>46</xdr:col>
      <xdr:colOff>38100</xdr:colOff>
      <xdr:row>37</xdr:row>
      <xdr:rowOff>143916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3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75628</xdr:rowOff>
    </xdr:from>
    <xdr:to>
      <xdr:col>50</xdr:col>
      <xdr:colOff>114300</xdr:colOff>
      <xdr:row>37</xdr:row>
      <xdr:rowOff>93116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419278"/>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66377</xdr:rowOff>
    </xdr:from>
    <xdr:to>
      <xdr:col>41</xdr:col>
      <xdr:colOff>101600</xdr:colOff>
      <xdr:row>37</xdr:row>
      <xdr:rowOff>167977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93116</xdr:rowOff>
    </xdr:from>
    <xdr:to>
      <xdr:col>45</xdr:col>
      <xdr:colOff>177800</xdr:colOff>
      <xdr:row>37</xdr:row>
      <xdr:rowOff>117177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436766"/>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94704</xdr:rowOff>
    </xdr:from>
    <xdr:to>
      <xdr:col>36</xdr:col>
      <xdr:colOff>165100</xdr:colOff>
      <xdr:row>38</xdr:row>
      <xdr:rowOff>24854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4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117177</xdr:rowOff>
    </xdr:from>
    <xdr:to>
      <xdr:col>41</xdr:col>
      <xdr:colOff>50800</xdr:colOff>
      <xdr:row>37</xdr:row>
      <xdr:rowOff>145504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4608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142955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1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160443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13054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1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41381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59</xdr:row>
      <xdr:rowOff>156210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56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140970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393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123825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208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93345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84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133206</xdr:rowOff>
    </xdr:from>
    <xdr:to>
      <xdr:col>55</xdr:col>
      <xdr:colOff>50800</xdr:colOff>
      <xdr:row>56</xdr:row>
      <xdr:rowOff>63356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9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86233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95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16369</xdr:rowOff>
    </xdr:from>
    <xdr:to>
      <xdr:col>50</xdr:col>
      <xdr:colOff>165100</xdr:colOff>
      <xdr:row>56</xdr:row>
      <xdr:rowOff>117969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96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12556</xdr:rowOff>
    </xdr:from>
    <xdr:to>
      <xdr:col>55</xdr:col>
      <xdr:colOff>0</xdr:colOff>
      <xdr:row>56</xdr:row>
      <xdr:rowOff>67169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9613756"/>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45506</xdr:rowOff>
    </xdr:from>
    <xdr:to>
      <xdr:col>46</xdr:col>
      <xdr:colOff>38100</xdr:colOff>
      <xdr:row>56</xdr:row>
      <xdr:rowOff>147106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96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67169</xdr:rowOff>
    </xdr:from>
    <xdr:to>
      <xdr:col>50</xdr:col>
      <xdr:colOff>114300</xdr:colOff>
      <xdr:row>56</xdr:row>
      <xdr:rowOff>96306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9668369"/>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91147</xdr:rowOff>
    </xdr:from>
    <xdr:to>
      <xdr:col>41</xdr:col>
      <xdr:colOff>101600</xdr:colOff>
      <xdr:row>57</xdr:row>
      <xdr:rowOff>21297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9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96306</xdr:rowOff>
    </xdr:from>
    <xdr:to>
      <xdr:col>45</xdr:col>
      <xdr:colOff>177800</xdr:colOff>
      <xdr:row>56</xdr:row>
      <xdr:rowOff>141947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9697506"/>
          <a:ext cx="889000" cy="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127691</xdr:rowOff>
    </xdr:from>
    <xdr:to>
      <xdr:col>36</xdr:col>
      <xdr:colOff>165100</xdr:colOff>
      <xdr:row>57</xdr:row>
      <xdr:rowOff>57841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9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141947</xdr:rowOff>
    </xdr:from>
    <xdr:to>
      <xdr:col>41</xdr:col>
      <xdr:colOff>50800</xdr:colOff>
      <xdr:row>57</xdr:row>
      <xdr:rowOff>7041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9743147"/>
          <a:ext cx="889000" cy="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141730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160538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93358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5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134496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939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163633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94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37824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94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74368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95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132080</xdr:rowOff>
    </xdr:from>
    <xdr:to>
      <xdr:col>24</xdr:col>
      <xdr:colOff>114300</xdr:colOff>
      <xdr:row>86</xdr:row>
      <xdr:rowOff>62230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47007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11430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725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69214</xdr:rowOff>
    </xdr:from>
    <xdr:to>
      <xdr:col>15</xdr:col>
      <xdr:colOff>101600</xdr:colOff>
      <xdr:row>85</xdr:row>
      <xdr:rowOff>170814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120014</xdr:rowOff>
    </xdr:from>
    <xdr:to>
      <xdr:col>19</xdr:col>
      <xdr:colOff>177800</xdr:colOff>
      <xdr:row>85</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693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83820</xdr:rowOff>
    </xdr:from>
    <xdr:to>
      <xdr:col>15</xdr:col>
      <xdr:colOff>50800</xdr:colOff>
      <xdr:row>85</xdr:row>
      <xdr:rowOff>120014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6570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83820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62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161941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121602</xdr:rowOff>
    </xdr:from>
    <xdr:to>
      <xdr:col>55</xdr:col>
      <xdr:colOff>50800</xdr:colOff>
      <xdr:row>83</xdr:row>
      <xdr:rowOff>51752</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0426700" y="141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100029</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10515600" y="1415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133032</xdr:rowOff>
    </xdr:from>
    <xdr:to>
      <xdr:col>50</xdr:col>
      <xdr:colOff>165100</xdr:colOff>
      <xdr:row>83</xdr:row>
      <xdr:rowOff>63182</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xdr:rowOff>
    </xdr:from>
    <xdr:to>
      <xdr:col>55</xdr:col>
      <xdr:colOff>0</xdr:colOff>
      <xdr:row>83</xdr:row>
      <xdr:rowOff>12382</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9639300" y="142313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145035</xdr:rowOff>
    </xdr:from>
    <xdr:to>
      <xdr:col>46</xdr:col>
      <xdr:colOff>38100</xdr:colOff>
      <xdr:row>83</xdr:row>
      <xdr:rowOff>75185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69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12382</xdr:rowOff>
    </xdr:from>
    <xdr:to>
      <xdr:col>50</xdr:col>
      <xdr:colOff>114300</xdr:colOff>
      <xdr:row>83</xdr:row>
      <xdr:rowOff>24385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750300" y="1424273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152464</xdr:rowOff>
    </xdr:from>
    <xdr:to>
      <xdr:col>41</xdr:col>
      <xdr:colOff>101600</xdr:colOff>
      <xdr:row>83</xdr:row>
      <xdr:rowOff>82614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810500" y="142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24385</xdr:rowOff>
    </xdr:from>
    <xdr:to>
      <xdr:col>45</xdr:col>
      <xdr:colOff>177800</xdr:colOff>
      <xdr:row>83</xdr:row>
      <xdr:rowOff>31814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861300" y="1425473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70168</xdr:rowOff>
    </xdr:from>
    <xdr:to>
      <xdr:col>36</xdr:col>
      <xdr:colOff>165100</xdr:colOff>
      <xdr:row>83</xdr:row>
      <xdr:rowOff>318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921500" y="14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120968</xdr:rowOff>
    </xdr:from>
    <xdr:to>
      <xdr:col>41</xdr:col>
      <xdr:colOff>50800</xdr:colOff>
      <xdr:row>83</xdr:row>
      <xdr:rowOff>31814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6972300" y="14179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54309</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66312</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851542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73741</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7626427" y="143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16845</xdr:rowOff>
    </xdr:from>
    <xdr:ext cx="469744" cy="25904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737427" y="139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E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66675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4634865" y="1733550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70502</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00000000-0008-0000-0E00-00008E010000}"/>
            </a:ext>
          </a:extLst>
        </xdr:cNvPr>
        <xdr:cNvSpPr txBox="1"/>
      </xdr:nvSpPr>
      <xdr:spPr>
        <a:xfrm>
          <a:off x="4673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66675</xdr:rowOff>
    </xdr:from>
    <xdr:to>
      <xdr:col>24</xdr:col>
      <xdr:colOff>152400</xdr:colOff>
      <xdr:row>107</xdr:row>
      <xdr:rowOff>66675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4546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0000000-0008-0000-0E00-000090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118763</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E00-000092010000}"/>
            </a:ext>
          </a:extLst>
        </xdr:cNvPr>
        <xdr:cNvSpPr txBox="1"/>
      </xdr:nvSpPr>
      <xdr:spPr>
        <a:xfrm>
          <a:off x="4673600" y="18121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107314</xdr:rowOff>
    </xdr:from>
    <xdr:to>
      <xdr:col>20</xdr:col>
      <xdr:colOff>38100</xdr:colOff>
      <xdr:row>106</xdr:row>
      <xdr:rowOff>37464</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3746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968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143511</xdr:rowOff>
    </xdr:from>
    <xdr:to>
      <xdr:col>6</xdr:col>
      <xdr:colOff>38100</xdr:colOff>
      <xdr:row>107</xdr:row>
      <xdr:rowOff>73661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07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15875</xdr:rowOff>
    </xdr:from>
    <xdr:to>
      <xdr:col>24</xdr:col>
      <xdr:colOff>114300</xdr:colOff>
      <xdr:row>107</xdr:row>
      <xdr:rowOff>117475</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4584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102252</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E00-00009E010000}"/>
            </a:ext>
          </a:extLst>
        </xdr:cNvPr>
        <xdr:cNvSpPr txBox="1"/>
      </xdr:nvSpPr>
      <xdr:spPr>
        <a:xfrm>
          <a:off x="4673600" y="182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3746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66675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3797300" y="18381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126364</xdr:rowOff>
    </xdr:from>
    <xdr:to>
      <xdr:col>15</xdr:col>
      <xdr:colOff>101600</xdr:colOff>
      <xdr:row>107</xdr:row>
      <xdr:rowOff>56514</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2857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5714</xdr:rowOff>
    </xdr:from>
    <xdr:to>
      <xdr:col>19</xdr:col>
      <xdr:colOff>177800</xdr:colOff>
      <xdr:row>107</xdr:row>
      <xdr:rowOff>36195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908300" y="18350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96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107</xdr:row>
      <xdr:rowOff>5714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019300" y="183184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61595</xdr:rowOff>
    </xdr:from>
    <xdr:to>
      <xdr:col>6</xdr:col>
      <xdr:colOff>38100</xdr:colOff>
      <xdr:row>106</xdr:row>
      <xdr:rowOff>163195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07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112395</xdr:rowOff>
    </xdr:from>
    <xdr:to>
      <xdr:col>10</xdr:col>
      <xdr:colOff>114300</xdr:colOff>
      <xdr:row>106</xdr:row>
      <xdr:rowOff>144780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130300" y="18286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53991</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E00-0000A7010000}"/>
            </a:ext>
          </a:extLst>
        </xdr:cNvPr>
        <xdr:cNvSpPr txBox="1"/>
      </xdr:nvSpPr>
      <xdr:spPr>
        <a:xfrm>
          <a:off x="35820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E00-0000A8010000}"/>
            </a:ext>
          </a:extLst>
        </xdr:cNvPr>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10177</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E00-0000A9010000}"/>
            </a:ext>
          </a:extLst>
        </xdr:cNvPr>
        <xdr:cNvSpPr txBox="1"/>
      </xdr:nvSpPr>
      <xdr:spPr>
        <a:xfrm>
          <a:off x="1816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64788</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E00-0000AA010000}"/>
            </a:ext>
          </a:extLst>
        </xdr:cNvPr>
        <xdr:cNvSpPr txBox="1"/>
      </xdr:nvSpPr>
      <xdr:spPr>
        <a:xfrm>
          <a:off x="927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47641</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8272</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801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158838</xdr:rowOff>
    </xdr:from>
    <xdr:to>
      <xdr:col>54</xdr:col>
      <xdr:colOff>189865</xdr:colOff>
      <xdr:row>109</xdr:row>
      <xdr:rowOff>30076</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132388"/>
          <a:ext cx="0" cy="15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33903</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7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30076</xdr:rowOff>
    </xdr:from>
    <xdr:to>
      <xdr:col>55</xdr:col>
      <xdr:colOff>88900</xdr:colOff>
      <xdr:row>109</xdr:row>
      <xdr:rowOff>30076</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71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105515</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69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158838</xdr:rowOff>
    </xdr:from>
    <xdr:to>
      <xdr:col>55</xdr:col>
      <xdr:colOff>88900</xdr:colOff>
      <xdr:row>99</xdr:row>
      <xdr:rowOff>158838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13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131346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779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108469</xdr:rowOff>
    </xdr:from>
    <xdr:to>
      <xdr:col>55</xdr:col>
      <xdr:colOff>50800</xdr:colOff>
      <xdr:row>105</xdr:row>
      <xdr:rowOff>38619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79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8049</xdr:rowOff>
    </xdr:from>
    <xdr:to>
      <xdr:col>50</xdr:col>
      <xdr:colOff>165100</xdr:colOff>
      <xdr:row>107</xdr:row>
      <xdr:rowOff>109649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3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66188</xdr:rowOff>
    </xdr:from>
    <xdr:to>
      <xdr:col>46</xdr:col>
      <xdr:colOff>38100</xdr:colOff>
      <xdr:row>107</xdr:row>
      <xdr:rowOff>167788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70487</xdr:rowOff>
    </xdr:from>
    <xdr:to>
      <xdr:col>41</xdr:col>
      <xdr:colOff>101600</xdr:colOff>
      <xdr:row>108</xdr:row>
      <xdr:rowOff>637</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4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98402</xdr:rowOff>
    </xdr:from>
    <xdr:to>
      <xdr:col>36</xdr:col>
      <xdr:colOff>165100</xdr:colOff>
      <xdr:row>108</xdr:row>
      <xdr:rowOff>28552</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44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72687</xdr:rowOff>
    </xdr:from>
    <xdr:to>
      <xdr:col>55</xdr:col>
      <xdr:colOff>50800</xdr:colOff>
      <xdr:row>107</xdr:row>
      <xdr:rowOff>2837</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2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51114</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2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83624</xdr:rowOff>
    </xdr:from>
    <xdr:to>
      <xdr:col>50</xdr:col>
      <xdr:colOff>165100</xdr:colOff>
      <xdr:row>107</xdr:row>
      <xdr:rowOff>13774</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2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123487</xdr:rowOff>
    </xdr:from>
    <xdr:to>
      <xdr:col>55</xdr:col>
      <xdr:colOff>0</xdr:colOff>
      <xdr:row>106</xdr:row>
      <xdr:rowOff>134424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297187"/>
          <a:ext cx="8382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95309</xdr:rowOff>
    </xdr:from>
    <xdr:to>
      <xdr:col>46</xdr:col>
      <xdr:colOff>38100</xdr:colOff>
      <xdr:row>107</xdr:row>
      <xdr:rowOff>25459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2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134424</xdr:rowOff>
    </xdr:from>
    <xdr:to>
      <xdr:col>50</xdr:col>
      <xdr:colOff>114300</xdr:colOff>
      <xdr:row>106</xdr:row>
      <xdr:rowOff>146109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308124"/>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102660</xdr:rowOff>
    </xdr:from>
    <xdr:to>
      <xdr:col>41</xdr:col>
      <xdr:colOff>101600</xdr:colOff>
      <xdr:row>107</xdr:row>
      <xdr:rowOff>32810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2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146109</xdr:rowOff>
    </xdr:from>
    <xdr:to>
      <xdr:col>45</xdr:col>
      <xdr:colOff>177800</xdr:colOff>
      <xdr:row>106</xdr:row>
      <xdr:rowOff>153460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861300" y="18319809"/>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112399</xdr:rowOff>
    </xdr:from>
    <xdr:to>
      <xdr:col>36</xdr:col>
      <xdr:colOff>165100</xdr:colOff>
      <xdr:row>107</xdr:row>
      <xdr:rowOff>42549</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2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153460</xdr:rowOff>
    </xdr:from>
    <xdr:to>
      <xdr:col>41</xdr:col>
      <xdr:colOff>50800</xdr:colOff>
      <xdr:row>106</xdr:row>
      <xdr:rowOff>163199</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6972300" y="18327160"/>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100776</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59411" y="184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158915</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83111" y="185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163214</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94111" y="185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19679</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705111" y="185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30301</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80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41986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0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49337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05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59076</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06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5715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3417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36</xdr:row>
      <xdr:rowOff>169545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336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36</xdr:row>
      <xdr:rowOff>163830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29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36</xdr:row>
      <xdr:rowOff>123825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242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E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E00-00003E02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E00-00004002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E00-000042020000}"/>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154396</xdr:rowOff>
    </xdr:from>
    <xdr:to>
      <xdr:col>116</xdr:col>
      <xdr:colOff>114300</xdr:colOff>
      <xdr:row>38</xdr:row>
      <xdr:rowOff>84545</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132823</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E00-00004E020000}"/>
            </a:ext>
          </a:extLst>
        </xdr:cNvPr>
        <xdr:cNvSpPr txBox="1"/>
      </xdr:nvSpPr>
      <xdr:spPr>
        <a:xfrm>
          <a:off x="22199600" y="64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162741</xdr:rowOff>
    </xdr:from>
    <xdr:to>
      <xdr:col>116</xdr:col>
      <xdr:colOff>63500</xdr:colOff>
      <xdr:row>38</xdr:row>
      <xdr:rowOff>33746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1323300" y="65063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134801</xdr:rowOff>
    </xdr:from>
    <xdr:to>
      <xdr:col>107</xdr:col>
      <xdr:colOff>101600</xdr:colOff>
      <xdr:row>38</xdr:row>
      <xdr:rowOff>64951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38</xdr:row>
      <xdr:rowOff>14151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0434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14151</xdr:rowOff>
    </xdr:from>
    <xdr:to>
      <xdr:col>107</xdr:col>
      <xdr:colOff>50800</xdr:colOff>
      <xdr:row>38</xdr:row>
      <xdr:rowOff>27215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545300" y="65292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58057</xdr:rowOff>
    </xdr:from>
    <xdr:to>
      <xdr:col>98</xdr:col>
      <xdr:colOff>38100</xdr:colOff>
      <xdr:row>38</xdr:row>
      <xdr:rowOff>159657</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605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27215</xdr:rowOff>
    </xdr:from>
    <xdr:to>
      <xdr:col>102</xdr:col>
      <xdr:colOff>114300</xdr:colOff>
      <xdr:row>38</xdr:row>
      <xdr:rowOff>108857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8656300" y="6542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33218</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56078</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5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69142</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150784</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E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92891</xdr:rowOff>
    </xdr:from>
    <xdr:to>
      <xdr:col>85</xdr:col>
      <xdr:colOff>177800</xdr:colOff>
      <xdr:row>57</xdr:row>
      <xdr:rowOff>23041</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115768</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143691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481300" y="9666515"/>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11249</xdr:rowOff>
    </xdr:from>
    <xdr:to>
      <xdr:col>76</xdr:col>
      <xdr:colOff>165100</xdr:colOff>
      <xdr:row>56</xdr:row>
      <xdr:rowOff>112849</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62049</xdr:rowOff>
    </xdr:from>
    <xdr:to>
      <xdr:col>81</xdr:col>
      <xdr:colOff>50800</xdr:colOff>
      <xdr:row>56</xdr:row>
      <xdr:rowOff>65315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592300" y="9663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xdr:rowOff>
    </xdr:from>
    <xdr:to>
      <xdr:col>76</xdr:col>
      <xdr:colOff>114300</xdr:colOff>
      <xdr:row>56</xdr:row>
      <xdr:rowOff>62049</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9607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58601</xdr:rowOff>
    </xdr:from>
    <xdr:to>
      <xdr:col>67</xdr:col>
      <xdr:colOff>101600</xdr:colOff>
      <xdr:row>55</xdr:row>
      <xdr:rowOff>160201</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763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109401</xdr:rowOff>
    </xdr:from>
    <xdr:to>
      <xdr:col>71</xdr:col>
      <xdr:colOff>177800</xdr:colOff>
      <xdr:row>56</xdr:row>
      <xdr:rowOff>6531</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14300" y="953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92546</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20700</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129376</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73858</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5278</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E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E00-0000B602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696" name="【学校施設】&#10;一人当たり面積最大値テキスト">
          <a:extLst>
            <a:ext uri="{FF2B5EF4-FFF2-40B4-BE49-F238E27FC236}">
              <a16:creationId xmlns:a16="http://schemas.microsoft.com/office/drawing/2014/main" id="{00000000-0008-0000-0E00-0000B802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E00-0000BA020000}"/>
            </a:ext>
          </a:extLst>
        </xdr:cNvPr>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28230</xdr:rowOff>
    </xdr:from>
    <xdr:to>
      <xdr:col>116</xdr:col>
      <xdr:colOff>114300</xdr:colOff>
      <xdr:row>56</xdr:row>
      <xdr:rowOff>129830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2110700" y="96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152707</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E00-0000C6020000}"/>
            </a:ext>
          </a:extLst>
        </xdr:cNvPr>
        <xdr:cNvSpPr txBox="1"/>
      </xdr:nvSpPr>
      <xdr:spPr>
        <a:xfrm>
          <a:off x="22199600" y="958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81135</xdr:rowOff>
    </xdr:from>
    <xdr:to>
      <xdr:col>112</xdr:col>
      <xdr:colOff>38100</xdr:colOff>
      <xdr:row>57</xdr:row>
      <xdr:rowOff>11285</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1272500" y="96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79030</xdr:rowOff>
    </xdr:from>
    <xdr:to>
      <xdr:col>116</xdr:col>
      <xdr:colOff>63500</xdr:colOff>
      <xdr:row>56</xdr:row>
      <xdr:rowOff>131935</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1323300" y="9680230"/>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139918</xdr:rowOff>
    </xdr:from>
    <xdr:to>
      <xdr:col>107</xdr:col>
      <xdr:colOff>101600</xdr:colOff>
      <xdr:row>57</xdr:row>
      <xdr:rowOff>70068</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0383500" y="97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131935</xdr:rowOff>
    </xdr:from>
    <xdr:to>
      <xdr:col>111</xdr:col>
      <xdr:colOff>177800</xdr:colOff>
      <xdr:row>57</xdr:row>
      <xdr:rowOff>19268</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0434300" y="9733135"/>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3738</xdr:rowOff>
    </xdr:from>
    <xdr:to>
      <xdr:col>102</xdr:col>
      <xdr:colOff>165100</xdr:colOff>
      <xdr:row>57</xdr:row>
      <xdr:rowOff>105338</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494500" y="9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19268</xdr:rowOff>
    </xdr:from>
    <xdr:to>
      <xdr:col>107</xdr:col>
      <xdr:colOff>50800</xdr:colOff>
      <xdr:row>57</xdr:row>
      <xdr:rowOff>54538</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9545300" y="979191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51417</xdr:rowOff>
    </xdr:from>
    <xdr:to>
      <xdr:col>98</xdr:col>
      <xdr:colOff>38100</xdr:colOff>
      <xdr:row>57</xdr:row>
      <xdr:rowOff>153017</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605500" y="98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54538</xdr:rowOff>
    </xdr:from>
    <xdr:to>
      <xdr:col>102</xdr:col>
      <xdr:colOff>114300</xdr:colOff>
      <xdr:row>57</xdr:row>
      <xdr:rowOff>102217</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8656300" y="9827188"/>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719" name="n_1aveValue【学校施設】&#10;一人当たり面積">
          <a:extLst>
            <a:ext uri="{FF2B5EF4-FFF2-40B4-BE49-F238E27FC236}">
              <a16:creationId xmlns:a16="http://schemas.microsoft.com/office/drawing/2014/main" id="{00000000-0008-0000-0E00-0000CF020000}"/>
            </a:ext>
          </a:extLst>
        </xdr:cNvPr>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720" name="n_2aveValue【学校施設】&#10;一人当たり面積">
          <a:extLst>
            <a:ext uri="{FF2B5EF4-FFF2-40B4-BE49-F238E27FC236}">
              <a16:creationId xmlns:a16="http://schemas.microsoft.com/office/drawing/2014/main" id="{00000000-0008-0000-0E00-0000D0020000}"/>
            </a:ext>
          </a:extLst>
        </xdr:cNvPr>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103976</xdr:rowOff>
    </xdr:from>
    <xdr:ext cx="469744" cy="259045"/>
    <xdr:sp macro="" textlink="">
      <xdr:nvSpPr>
        <xdr:cNvPr id="721" name="n_3aveValue【学校施設】&#10;一人当たり面積">
          <a:extLst>
            <a:ext uri="{FF2B5EF4-FFF2-40B4-BE49-F238E27FC236}">
              <a16:creationId xmlns:a16="http://schemas.microsoft.com/office/drawing/2014/main" id="{00000000-0008-0000-0E00-0000D1020000}"/>
            </a:ext>
          </a:extLst>
        </xdr:cNvPr>
        <xdr:cNvSpPr txBox="1"/>
      </xdr:nvSpPr>
      <xdr:spPr>
        <a:xfrm>
          <a:off x="19310427" y="10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722" name="n_4aveValue【学校施設】&#10;一人当たり面積">
          <a:extLst>
            <a:ext uri="{FF2B5EF4-FFF2-40B4-BE49-F238E27FC236}">
              <a16:creationId xmlns:a16="http://schemas.microsoft.com/office/drawing/2014/main" id="{00000000-0008-0000-0E00-0000D2020000}"/>
            </a:ext>
          </a:extLst>
        </xdr:cNvPr>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27812</xdr:rowOff>
    </xdr:from>
    <xdr:ext cx="469744" cy="259045"/>
    <xdr:sp macro="" textlink="">
      <xdr:nvSpPr>
        <xdr:cNvPr id="723" name="n_1mainValue【学校施設】&#10;一人当たり面積">
          <a:extLst>
            <a:ext uri="{FF2B5EF4-FFF2-40B4-BE49-F238E27FC236}">
              <a16:creationId xmlns:a16="http://schemas.microsoft.com/office/drawing/2014/main" id="{00000000-0008-0000-0E00-0000D3020000}"/>
            </a:ext>
          </a:extLst>
        </xdr:cNvPr>
        <xdr:cNvSpPr txBox="1"/>
      </xdr:nvSpPr>
      <xdr:spPr>
        <a:xfrm>
          <a:off x="21075727" y="945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86595</xdr:rowOff>
    </xdr:from>
    <xdr:ext cx="469744" cy="259045"/>
    <xdr:sp macro="" textlink="">
      <xdr:nvSpPr>
        <xdr:cNvPr id="724" name="n_2mainValue【学校施設】&#10;一人当たり面積">
          <a:extLst>
            <a:ext uri="{FF2B5EF4-FFF2-40B4-BE49-F238E27FC236}">
              <a16:creationId xmlns:a16="http://schemas.microsoft.com/office/drawing/2014/main" id="{00000000-0008-0000-0E00-0000D4020000}"/>
            </a:ext>
          </a:extLst>
        </xdr:cNvPr>
        <xdr:cNvSpPr txBox="1"/>
      </xdr:nvSpPr>
      <xdr:spPr>
        <a:xfrm>
          <a:off x="20199427" y="95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121865</xdr:rowOff>
    </xdr:from>
    <xdr:ext cx="469744" cy="259045"/>
    <xdr:sp macro="" textlink="">
      <xdr:nvSpPr>
        <xdr:cNvPr id="725" name="n_3mainValue【学校施設】&#10;一人当たり面積">
          <a:extLst>
            <a:ext uri="{FF2B5EF4-FFF2-40B4-BE49-F238E27FC236}">
              <a16:creationId xmlns:a16="http://schemas.microsoft.com/office/drawing/2014/main" id="{00000000-0008-0000-0E00-0000D5020000}"/>
            </a:ext>
          </a:extLst>
        </xdr:cNvPr>
        <xdr:cNvSpPr txBox="1"/>
      </xdr:nvSpPr>
      <xdr:spPr>
        <a:xfrm>
          <a:off x="19310427" y="95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169544</xdr:rowOff>
    </xdr:from>
    <xdr:ext cx="469744" cy="259045"/>
    <xdr:sp macro="" textlink="">
      <xdr:nvSpPr>
        <xdr:cNvPr id="726" name="n_4mainValue【学校施設】&#10;一人当たり面積">
          <a:extLst>
            <a:ext uri="{FF2B5EF4-FFF2-40B4-BE49-F238E27FC236}">
              <a16:creationId xmlns:a16="http://schemas.microsoft.com/office/drawing/2014/main" id="{00000000-0008-0000-0E00-0000D6020000}"/>
            </a:ext>
          </a:extLst>
        </xdr:cNvPr>
        <xdr:cNvSpPr txBox="1"/>
      </xdr:nvSpPr>
      <xdr:spPr>
        <a:xfrm>
          <a:off x="18421427" y="9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E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9" name="【公民館】&#10;有形固定資産減価償却率最小値テキスト">
          <a:extLst>
            <a:ext uri="{FF2B5EF4-FFF2-40B4-BE49-F238E27FC236}">
              <a16:creationId xmlns:a16="http://schemas.microsoft.com/office/drawing/2014/main" id="{00000000-0008-0000-0E00-00000103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E00-000003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E00-000005030000}"/>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E00-000011030000}"/>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154577</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5481300" y="1830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130084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4592300" y="1827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105592</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3703300" y="182515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164374</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12814300" y="1825153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E00-00001F030000}"/>
            </a:ext>
          </a:extLst>
        </xdr:cNvPr>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E00-000020030000}"/>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E00-000021030000}"/>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00000000-0008-0000-0E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8" name="【公民館】&#10;一人当たり面積最小値テキスト">
          <a:extLst>
            <a:ext uri="{FF2B5EF4-FFF2-40B4-BE49-F238E27FC236}">
              <a16:creationId xmlns:a16="http://schemas.microsoft.com/office/drawing/2014/main" id="{00000000-0008-0000-0E00-00003C03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30" name="【公民館】&#10;一人当たり面積最大値テキスト">
          <a:extLst>
            <a:ext uri="{FF2B5EF4-FFF2-40B4-BE49-F238E27FC236}">
              <a16:creationId xmlns:a16="http://schemas.microsoft.com/office/drawing/2014/main" id="{00000000-0008-0000-0E00-00003E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832" name="【公民館】&#10;一人当たり面積平均値テキスト">
          <a:extLst>
            <a:ext uri="{FF2B5EF4-FFF2-40B4-BE49-F238E27FC236}">
              <a16:creationId xmlns:a16="http://schemas.microsoft.com/office/drawing/2014/main" id="{00000000-0008-0000-0E00-000040030000}"/>
            </a:ext>
          </a:extLst>
        </xdr:cNvPr>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844" name="【公民館】&#10;一人当たり面積該当値テキスト">
          <a:extLst>
            <a:ext uri="{FF2B5EF4-FFF2-40B4-BE49-F238E27FC236}">
              <a16:creationId xmlns:a16="http://schemas.microsoft.com/office/drawing/2014/main" id="{00000000-0008-0000-0E00-00004C030000}"/>
            </a:ext>
          </a:extLst>
        </xdr:cNvPr>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102144</xdr:rowOff>
    </xdr:from>
    <xdr:to>
      <xdr:col>112</xdr:col>
      <xdr:colOff>38100</xdr:colOff>
      <xdr:row>104</xdr:row>
      <xdr:rowOff>32294</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127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152944</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21323300" y="177894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152944</xdr:rowOff>
    </xdr:from>
    <xdr:to>
      <xdr:col>111</xdr:col>
      <xdr:colOff>177800</xdr:colOff>
      <xdr:row>104</xdr:row>
      <xdr:rowOff>7620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20434300" y="17812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144599</xdr:rowOff>
    </xdr:from>
    <xdr:to>
      <xdr:col>102</xdr:col>
      <xdr:colOff>165100</xdr:colOff>
      <xdr:row>104</xdr:row>
      <xdr:rowOff>74749</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94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23949</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9545300" y="1783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157662</xdr:rowOff>
    </xdr:from>
    <xdr:to>
      <xdr:col>98</xdr:col>
      <xdr:colOff>38100</xdr:colOff>
      <xdr:row>104</xdr:row>
      <xdr:rowOff>87812</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8605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23949</xdr:rowOff>
    </xdr:from>
    <xdr:to>
      <xdr:col>102</xdr:col>
      <xdr:colOff>114300</xdr:colOff>
      <xdr:row>104</xdr:row>
      <xdr:rowOff>37012</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8656300" y="1785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853" name="n_1aveValue【公民館】&#10;一人当たり面積">
          <a:extLst>
            <a:ext uri="{FF2B5EF4-FFF2-40B4-BE49-F238E27FC236}">
              <a16:creationId xmlns:a16="http://schemas.microsoft.com/office/drawing/2014/main" id="{00000000-0008-0000-0E00-000055030000}"/>
            </a:ext>
          </a:extLst>
        </xdr:cNvPr>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92001</xdr:rowOff>
    </xdr:from>
    <xdr:ext cx="469744" cy="259045"/>
    <xdr:sp macro="" textlink="">
      <xdr:nvSpPr>
        <xdr:cNvPr id="854" name="n_2aveValue【公民館】&#10;一人当たり面積">
          <a:extLst>
            <a:ext uri="{FF2B5EF4-FFF2-40B4-BE49-F238E27FC236}">
              <a16:creationId xmlns:a16="http://schemas.microsoft.com/office/drawing/2014/main" id="{00000000-0008-0000-0E00-000056030000}"/>
            </a:ext>
          </a:extLst>
        </xdr:cNvPr>
        <xdr:cNvSpPr txBox="1"/>
      </xdr:nvSpPr>
      <xdr:spPr>
        <a:xfrm>
          <a:off x="20199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51179</xdr:rowOff>
    </xdr:from>
    <xdr:ext cx="469744" cy="259045"/>
    <xdr:sp macro="" textlink="">
      <xdr:nvSpPr>
        <xdr:cNvPr id="855" name="n_3aveValue【公民館】&#10;一人当たり面積">
          <a:extLst>
            <a:ext uri="{FF2B5EF4-FFF2-40B4-BE49-F238E27FC236}">
              <a16:creationId xmlns:a16="http://schemas.microsoft.com/office/drawing/2014/main" id="{00000000-0008-0000-0E00-000057030000}"/>
            </a:ext>
          </a:extLst>
        </xdr:cNvPr>
        <xdr:cNvSpPr txBox="1"/>
      </xdr:nvSpPr>
      <xdr:spPr>
        <a:xfrm>
          <a:off x="19310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87103</xdr:rowOff>
    </xdr:from>
    <xdr:ext cx="469744" cy="259045"/>
    <xdr:sp macro="" textlink="">
      <xdr:nvSpPr>
        <xdr:cNvPr id="856" name="n_4aveValue【公民館】&#10;一人当たり面積">
          <a:extLst>
            <a:ext uri="{FF2B5EF4-FFF2-40B4-BE49-F238E27FC236}">
              <a16:creationId xmlns:a16="http://schemas.microsoft.com/office/drawing/2014/main" id="{00000000-0008-0000-0E00-000058030000}"/>
            </a:ext>
          </a:extLst>
        </xdr:cNvPr>
        <xdr:cNvSpPr txBox="1"/>
      </xdr:nvSpPr>
      <xdr:spPr>
        <a:xfrm>
          <a:off x="18421427"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48821</xdr:rowOff>
    </xdr:from>
    <xdr:ext cx="469744" cy="259045"/>
    <xdr:sp macro="" textlink="">
      <xdr:nvSpPr>
        <xdr:cNvPr id="857" name="n_1mainValue【公民館】&#10;一人当たり面積">
          <a:extLst>
            <a:ext uri="{FF2B5EF4-FFF2-40B4-BE49-F238E27FC236}">
              <a16:creationId xmlns:a16="http://schemas.microsoft.com/office/drawing/2014/main" id="{00000000-0008-0000-0E00-000059030000}"/>
            </a:ext>
          </a:extLst>
        </xdr:cNvPr>
        <xdr:cNvSpPr txBox="1"/>
      </xdr:nvSpPr>
      <xdr:spPr>
        <a:xfrm>
          <a:off x="21075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8" name="n_2mainValue【公民館】&#10;一人当たり面積">
          <a:extLst>
            <a:ext uri="{FF2B5EF4-FFF2-40B4-BE49-F238E27FC236}">
              <a16:creationId xmlns:a16="http://schemas.microsoft.com/office/drawing/2014/main" id="{00000000-0008-0000-0E00-00005A030000}"/>
            </a:ext>
          </a:extLst>
        </xdr:cNvPr>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91276</xdr:rowOff>
    </xdr:from>
    <xdr:ext cx="469744" cy="259045"/>
    <xdr:sp macro="" textlink="">
      <xdr:nvSpPr>
        <xdr:cNvPr id="859" name="n_3mainValue【公民館】&#10;一人当たり面積">
          <a:extLst>
            <a:ext uri="{FF2B5EF4-FFF2-40B4-BE49-F238E27FC236}">
              <a16:creationId xmlns:a16="http://schemas.microsoft.com/office/drawing/2014/main" id="{00000000-0008-0000-0E00-00005B030000}"/>
            </a:ext>
          </a:extLst>
        </xdr:cNvPr>
        <xdr:cNvSpPr txBox="1"/>
      </xdr:nvSpPr>
      <xdr:spPr>
        <a:xfrm>
          <a:off x="19310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104339</xdr:rowOff>
    </xdr:from>
    <xdr:ext cx="469744" cy="259045"/>
    <xdr:sp macro="" textlink="">
      <xdr:nvSpPr>
        <xdr:cNvPr id="860" name="n_4mainValue【公民館】&#10;一人当たり面積">
          <a:extLst>
            <a:ext uri="{FF2B5EF4-FFF2-40B4-BE49-F238E27FC236}">
              <a16:creationId xmlns:a16="http://schemas.microsoft.com/office/drawing/2014/main" id="{00000000-0008-0000-0E00-00005C030000}"/>
            </a:ext>
          </a:extLst>
        </xdr:cNvPr>
        <xdr:cNvSpPr txBox="1"/>
      </xdr:nvSpPr>
      <xdr:spPr>
        <a:xfrm>
          <a:off x="18421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類似団体と比較して特に有形固定資産減価償却率が高い施設は、公営住宅、公民館であり、特に低い施設は、学校施設、道路である。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公営住宅については、保有施設の９割が有形固定資産減価償却率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し、それに基づき境住宅及び沖浦住宅について解体撤去工事等を実施したことにより一定の数値の減少は見込まれるものの、依然として高い水準にあるため、今後も同計画により、令和８年度までに廃止・解体等を含めた再編に取り組んでい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近年立て続けに耐震化・老朽化対策に伴う大規模改修を実施したことにより、有形固定資産減価償却率は低くなっている。しかし、人口減少の影響により一人当たりの面積は平均値を大きく上回っている状況にあるため、維持管理経費の増加に留意しながら、適切な管理運営を検討す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135890</xdr:rowOff>
    </xdr:from>
    <xdr:to>
      <xdr:col>20</xdr:col>
      <xdr:colOff>38100</xdr:colOff>
      <xdr:row>62</xdr:row>
      <xdr:rowOff>66040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66675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645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15240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88265</xdr:rowOff>
    </xdr:from>
    <xdr:to>
      <xdr:col>10</xdr:col>
      <xdr:colOff>165100</xdr:colOff>
      <xdr:row>62</xdr:row>
      <xdr:rowOff>18415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139065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591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139065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5422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57167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00000000-0008-0000-0F00-00008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35" name="【体育館・プール】&#10;一人当たり面積最小値テキスト">
          <a:extLst>
            <a:ext uri="{FF2B5EF4-FFF2-40B4-BE49-F238E27FC236}">
              <a16:creationId xmlns:a16="http://schemas.microsoft.com/office/drawing/2014/main" id="{00000000-0008-0000-0F00-000087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37" name="【体育館・プール】&#10;一人当たり面積最大値テキスト">
          <a:extLst>
            <a:ext uri="{FF2B5EF4-FFF2-40B4-BE49-F238E27FC236}">
              <a16:creationId xmlns:a16="http://schemas.microsoft.com/office/drawing/2014/main" id="{00000000-0008-0000-0F00-000089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139" name="【体育館・プール】&#10;一人当たり面積平均値テキスト">
          <a:extLst>
            <a:ext uri="{FF2B5EF4-FFF2-40B4-BE49-F238E27FC236}">
              <a16:creationId xmlns:a16="http://schemas.microsoft.com/office/drawing/2014/main" id="{00000000-0008-0000-0F00-00008B000000}"/>
            </a:ext>
          </a:extLst>
        </xdr:cNvPr>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144" name="フローチャート: 判断 143">
          <a:extLst>
            <a:ext uri="{FF2B5EF4-FFF2-40B4-BE49-F238E27FC236}">
              <a16:creationId xmlns:a16="http://schemas.microsoft.com/office/drawing/2014/main" id="{00000000-0008-0000-0F00-000090000000}"/>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56356</xdr:rowOff>
    </xdr:from>
    <xdr:to>
      <xdr:col>55</xdr:col>
      <xdr:colOff>50800</xdr:colOff>
      <xdr:row>60</xdr:row>
      <xdr:rowOff>157956</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10426700" y="10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79233</xdr:rowOff>
    </xdr:from>
    <xdr:ext cx="469744" cy="259045"/>
    <xdr:sp macro="" textlink="">
      <xdr:nvSpPr>
        <xdr:cNvPr id="151" name="【体育館・プール】&#10;一人当たり面積該当値テキスト">
          <a:extLst>
            <a:ext uri="{FF2B5EF4-FFF2-40B4-BE49-F238E27FC236}">
              <a16:creationId xmlns:a16="http://schemas.microsoft.com/office/drawing/2014/main" id="{00000000-0008-0000-0F00-000097000000}"/>
            </a:ext>
          </a:extLst>
        </xdr:cNvPr>
        <xdr:cNvSpPr txBox="1"/>
      </xdr:nvSpPr>
      <xdr:spPr>
        <a:xfrm>
          <a:off x="10515600" y="101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107156</xdr:rowOff>
    </xdr:from>
    <xdr:to>
      <xdr:col>55</xdr:col>
      <xdr:colOff>0</xdr:colOff>
      <xdr:row>60</xdr:row>
      <xdr:rowOff>125730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9639300" y="10394156"/>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94932</xdr:rowOff>
    </xdr:from>
    <xdr:to>
      <xdr:col>46</xdr:col>
      <xdr:colOff>38100</xdr:colOff>
      <xdr:row>61</xdr:row>
      <xdr:rowOff>25082</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8699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145732</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8750300" y="1041273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145732</xdr:rowOff>
    </xdr:from>
    <xdr:to>
      <xdr:col>45</xdr:col>
      <xdr:colOff>177800</xdr:colOff>
      <xdr:row>60</xdr:row>
      <xdr:rowOff>160020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7861300" y="1043273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104934</xdr:rowOff>
    </xdr:from>
    <xdr:to>
      <xdr:col>36</xdr:col>
      <xdr:colOff>165100</xdr:colOff>
      <xdr:row>61</xdr:row>
      <xdr:rowOff>35084</xdr:rowOff>
    </xdr:to>
    <xdr:sp macro="" textlink="">
      <xdr:nvSpPr>
        <xdr:cNvPr id="158" name="楕円 157">
          <a:extLst>
            <a:ext uri="{FF2B5EF4-FFF2-40B4-BE49-F238E27FC236}">
              <a16:creationId xmlns:a16="http://schemas.microsoft.com/office/drawing/2014/main" id="{00000000-0008-0000-0F00-00009E000000}"/>
            </a:ext>
          </a:extLst>
        </xdr:cNvPr>
        <xdr:cNvSpPr/>
      </xdr:nvSpPr>
      <xdr:spPr>
        <a:xfrm>
          <a:off x="6921500" y="103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155734</xdr:rowOff>
    </xdr:from>
    <xdr:to>
      <xdr:col>41</xdr:col>
      <xdr:colOff>50800</xdr:colOff>
      <xdr:row>60</xdr:row>
      <xdr:rowOff>160020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972300" y="1044273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37640</xdr:rowOff>
    </xdr:from>
    <xdr:ext cx="469744" cy="259045"/>
    <xdr:sp macro="" textlink="">
      <xdr:nvSpPr>
        <xdr:cNvPr id="160" name="n_1aveValue【体育館・プール】&#10;一人当たり面積">
          <a:extLst>
            <a:ext uri="{FF2B5EF4-FFF2-40B4-BE49-F238E27FC236}">
              <a16:creationId xmlns:a16="http://schemas.microsoft.com/office/drawing/2014/main" id="{00000000-0008-0000-0F00-0000A0000000}"/>
            </a:ext>
          </a:extLst>
        </xdr:cNvPr>
        <xdr:cNvSpPr txBox="1"/>
      </xdr:nvSpPr>
      <xdr:spPr>
        <a:xfrm>
          <a:off x="9391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73359</xdr:rowOff>
    </xdr:from>
    <xdr:ext cx="469744" cy="259045"/>
    <xdr:sp macro="" textlink="">
      <xdr:nvSpPr>
        <xdr:cNvPr id="161" name="n_2aveValue【体育館・プール】&#10;一人当たり面積">
          <a:extLst>
            <a:ext uri="{FF2B5EF4-FFF2-40B4-BE49-F238E27FC236}">
              <a16:creationId xmlns:a16="http://schemas.microsoft.com/office/drawing/2014/main" id="{00000000-0008-0000-0F00-0000A1000000}"/>
            </a:ext>
          </a:extLst>
        </xdr:cNvPr>
        <xdr:cNvSpPr txBox="1"/>
      </xdr:nvSpPr>
      <xdr:spPr>
        <a:xfrm>
          <a:off x="8515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162" name="n_3aveValue【体育館・プール】&#10;一人当たり面積">
          <a:extLst>
            <a:ext uri="{FF2B5EF4-FFF2-40B4-BE49-F238E27FC236}">
              <a16:creationId xmlns:a16="http://schemas.microsoft.com/office/drawing/2014/main" id="{00000000-0008-0000-0F00-0000A2000000}"/>
            </a:ext>
          </a:extLst>
        </xdr:cNvPr>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111936</xdr:rowOff>
    </xdr:from>
    <xdr:ext cx="469744" cy="259045"/>
    <xdr:sp macro="" textlink="">
      <xdr:nvSpPr>
        <xdr:cNvPr id="163" name="n_4aveValue【体育館・プール】&#10;一人当たり面積">
          <a:extLst>
            <a:ext uri="{FF2B5EF4-FFF2-40B4-BE49-F238E27FC236}">
              <a16:creationId xmlns:a16="http://schemas.microsoft.com/office/drawing/2014/main" id="{00000000-0008-0000-0F00-0000A3000000}"/>
            </a:ext>
          </a:extLst>
        </xdr:cNvPr>
        <xdr:cNvSpPr txBox="1"/>
      </xdr:nvSpPr>
      <xdr:spPr>
        <a:xfrm>
          <a:off x="6737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164" name="n_1mainValue【体育館・プール】&#10;一人当たり面積">
          <a:extLst>
            <a:ext uri="{FF2B5EF4-FFF2-40B4-BE49-F238E27FC236}">
              <a16:creationId xmlns:a16="http://schemas.microsoft.com/office/drawing/2014/main" id="{00000000-0008-0000-0F00-0000A4000000}"/>
            </a:ext>
          </a:extLst>
        </xdr:cNvPr>
        <xdr:cNvSpPr txBox="1"/>
      </xdr:nvSpPr>
      <xdr:spPr>
        <a:xfrm>
          <a:off x="9391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41609</xdr:rowOff>
    </xdr:from>
    <xdr:ext cx="469744" cy="259045"/>
    <xdr:sp macro="" textlink="">
      <xdr:nvSpPr>
        <xdr:cNvPr id="165" name="n_2mainValue【体育館・プール】&#10;一人当たり面積">
          <a:extLst>
            <a:ext uri="{FF2B5EF4-FFF2-40B4-BE49-F238E27FC236}">
              <a16:creationId xmlns:a16="http://schemas.microsoft.com/office/drawing/2014/main" id="{00000000-0008-0000-0F00-0000A5000000}"/>
            </a:ext>
          </a:extLst>
        </xdr:cNvPr>
        <xdr:cNvSpPr txBox="1"/>
      </xdr:nvSpPr>
      <xdr:spPr>
        <a:xfrm>
          <a:off x="8515427"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166" name="n_3mainValue【体育館・プール】&#10;一人当たり面積">
          <a:extLst>
            <a:ext uri="{FF2B5EF4-FFF2-40B4-BE49-F238E27FC236}">
              <a16:creationId xmlns:a16="http://schemas.microsoft.com/office/drawing/2014/main" id="{00000000-0008-0000-0F00-0000A6000000}"/>
            </a:ext>
          </a:extLst>
        </xdr:cNvPr>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51611</xdr:rowOff>
    </xdr:from>
    <xdr:ext cx="469744" cy="259045"/>
    <xdr:sp macro="" textlink="">
      <xdr:nvSpPr>
        <xdr:cNvPr id="167" name="n_4mainValue【体育館・プール】&#10;一人当たり面積">
          <a:extLst>
            <a:ext uri="{FF2B5EF4-FFF2-40B4-BE49-F238E27FC236}">
              <a16:creationId xmlns:a16="http://schemas.microsoft.com/office/drawing/2014/main" id="{00000000-0008-0000-0F00-0000A7000000}"/>
            </a:ext>
          </a:extLst>
        </xdr:cNvPr>
        <xdr:cNvSpPr txBox="1"/>
      </xdr:nvSpPr>
      <xdr:spPr>
        <a:xfrm>
          <a:off x="6737427" y="101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00000000-0008-0000-0F00-0000B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193" name="【福祉施設】&#10;有形固定資産減価償却率最小値テキスト">
          <a:extLst>
            <a:ext uri="{FF2B5EF4-FFF2-40B4-BE49-F238E27FC236}">
              <a16:creationId xmlns:a16="http://schemas.microsoft.com/office/drawing/2014/main" id="{00000000-0008-0000-0F00-0000C100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195" name="【福祉施設】&#10;有形固定資産減価償却率最大値テキスト">
          <a:extLst>
            <a:ext uri="{FF2B5EF4-FFF2-40B4-BE49-F238E27FC236}">
              <a16:creationId xmlns:a16="http://schemas.microsoft.com/office/drawing/2014/main" id="{00000000-0008-0000-0F00-0000C300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00000000-0008-0000-0F00-0000C500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00000000-0008-0000-0F00-0000D1000000}"/>
            </a:ext>
          </a:extLst>
        </xdr:cNvPr>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17145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3797300" y="144018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908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144780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2019300" y="14348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118111</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130300" y="143427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8" name="n_1ave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19" name="n_2ave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20" name="n_3ave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21" name="n_4ave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22" name="n_1mainValue【福祉施設】&#10;有形固定資産減価償却率">
          <a:extLst>
            <a:ext uri="{FF2B5EF4-FFF2-40B4-BE49-F238E27FC236}">
              <a16:creationId xmlns:a16="http://schemas.microsoft.com/office/drawing/2014/main" id="{00000000-0008-0000-0F00-0000DE000000}"/>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23" name="n_2mainValue【福祉施設】&#10;有形固定資産減価償却率">
          <a:extLst>
            <a:ext uri="{FF2B5EF4-FFF2-40B4-BE49-F238E27FC236}">
              <a16:creationId xmlns:a16="http://schemas.microsoft.com/office/drawing/2014/main" id="{00000000-0008-0000-0F00-0000DF000000}"/>
            </a:ext>
          </a:extLst>
        </xdr:cNvPr>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24" name="n_3mainValue【福祉施設】&#10;有形固定資産減価償却率">
          <a:extLst>
            <a:ext uri="{FF2B5EF4-FFF2-40B4-BE49-F238E27FC236}">
              <a16:creationId xmlns:a16="http://schemas.microsoft.com/office/drawing/2014/main" id="{00000000-0008-0000-0F00-0000E0000000}"/>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225" name="n_4mainValue【福祉施設】&#10;有形固定資産減価償却率">
          <a:extLst>
            <a:ext uri="{FF2B5EF4-FFF2-40B4-BE49-F238E27FC236}">
              <a16:creationId xmlns:a16="http://schemas.microsoft.com/office/drawing/2014/main" id="{00000000-0008-0000-0F00-0000E1000000}"/>
            </a:ext>
          </a:extLst>
        </xdr:cNvPr>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a:extLst>
            <a:ext uri="{FF2B5EF4-FFF2-40B4-BE49-F238E27FC236}">
              <a16:creationId xmlns:a16="http://schemas.microsoft.com/office/drawing/2014/main" id="{00000000-0008-0000-0F00-0000F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2" name="【福祉施設】&#10;一人当たり面積最小値テキスト">
          <a:extLst>
            <a:ext uri="{FF2B5EF4-FFF2-40B4-BE49-F238E27FC236}">
              <a16:creationId xmlns:a16="http://schemas.microsoft.com/office/drawing/2014/main" id="{00000000-0008-0000-0F00-0000FC00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54" name="【福祉施設】&#10;一人当たり面積最大値テキスト">
          <a:extLst>
            <a:ext uri="{FF2B5EF4-FFF2-40B4-BE49-F238E27FC236}">
              <a16:creationId xmlns:a16="http://schemas.microsoft.com/office/drawing/2014/main" id="{00000000-0008-0000-0F00-0000FE00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256" name="【福祉施設】&#10;一人当たり面積平均値テキスト">
          <a:extLst>
            <a:ext uri="{FF2B5EF4-FFF2-40B4-BE49-F238E27FC236}">
              <a16:creationId xmlns:a16="http://schemas.microsoft.com/office/drawing/2014/main" id="{00000000-0008-0000-0F00-000000010000}"/>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99968</xdr:rowOff>
    </xdr:from>
    <xdr:to>
      <xdr:col>55</xdr:col>
      <xdr:colOff>50800</xdr:colOff>
      <xdr:row>78</xdr:row>
      <xdr:rowOff>30118</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104267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52995</xdr:rowOff>
    </xdr:from>
    <xdr:ext cx="469744" cy="259045"/>
    <xdr:sp macro="" textlink="">
      <xdr:nvSpPr>
        <xdr:cNvPr id="268" name="【福祉施設】&#10;一人当たり面積該当値テキスト">
          <a:extLst>
            <a:ext uri="{FF2B5EF4-FFF2-40B4-BE49-F238E27FC236}">
              <a16:creationId xmlns:a16="http://schemas.microsoft.com/office/drawing/2014/main" id="{00000000-0008-0000-0F00-00000C010000}"/>
            </a:ext>
          </a:extLst>
        </xdr:cNvPr>
        <xdr:cNvSpPr txBox="1"/>
      </xdr:nvSpPr>
      <xdr:spPr>
        <a:xfrm>
          <a:off x="10515600" y="132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139156</xdr:rowOff>
    </xdr:from>
    <xdr:to>
      <xdr:col>50</xdr:col>
      <xdr:colOff>165100</xdr:colOff>
      <xdr:row>78</xdr:row>
      <xdr:rowOff>69306</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9588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150768</xdr:rowOff>
    </xdr:from>
    <xdr:to>
      <xdr:col>55</xdr:col>
      <xdr:colOff>0</xdr:colOff>
      <xdr:row>78</xdr:row>
      <xdr:rowOff>18506</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9639300" y="133524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363</xdr:rowOff>
    </xdr:from>
    <xdr:to>
      <xdr:col>46</xdr:col>
      <xdr:colOff>38100</xdr:colOff>
      <xdr:row>78</xdr:row>
      <xdr:rowOff>101963</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8699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18506</xdr:rowOff>
    </xdr:from>
    <xdr:to>
      <xdr:col>50</xdr:col>
      <xdr:colOff>114300</xdr:colOff>
      <xdr:row>78</xdr:row>
      <xdr:rowOff>51163</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8750300" y="1339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29755</xdr:rowOff>
    </xdr:from>
    <xdr:to>
      <xdr:col>41</xdr:col>
      <xdr:colOff>101600</xdr:colOff>
      <xdr:row>78</xdr:row>
      <xdr:rowOff>131355</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7810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51163</xdr:rowOff>
    </xdr:from>
    <xdr:to>
      <xdr:col>45</xdr:col>
      <xdr:colOff>177800</xdr:colOff>
      <xdr:row>78</xdr:row>
      <xdr:rowOff>80555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7861300" y="13424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49349</xdr:rowOff>
    </xdr:from>
    <xdr:to>
      <xdr:col>36</xdr:col>
      <xdr:colOff>165100</xdr:colOff>
      <xdr:row>78</xdr:row>
      <xdr:rowOff>150949</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6921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80555</xdr:rowOff>
    </xdr:from>
    <xdr:to>
      <xdr:col>41</xdr:col>
      <xdr:colOff>50800</xdr:colOff>
      <xdr:row>78</xdr:row>
      <xdr:rowOff>100149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6972300" y="13453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277" name="n_1aveValue【福祉施設】&#10;一人当たり面積">
          <a:extLst>
            <a:ext uri="{FF2B5EF4-FFF2-40B4-BE49-F238E27FC236}">
              <a16:creationId xmlns:a16="http://schemas.microsoft.com/office/drawing/2014/main" id="{00000000-0008-0000-0F00-000015010000}"/>
            </a:ext>
          </a:extLst>
        </xdr:cNvPr>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130646</xdr:rowOff>
    </xdr:from>
    <xdr:ext cx="469744" cy="259045"/>
    <xdr:sp macro="" textlink="">
      <xdr:nvSpPr>
        <xdr:cNvPr id="278" name="n_2aveValue【福祉施設】&#10;一人当たり面積">
          <a:extLst>
            <a:ext uri="{FF2B5EF4-FFF2-40B4-BE49-F238E27FC236}">
              <a16:creationId xmlns:a16="http://schemas.microsoft.com/office/drawing/2014/main" id="{00000000-0008-0000-0F00-000016010000}"/>
            </a:ext>
          </a:extLst>
        </xdr:cNvPr>
        <xdr:cNvSpPr txBox="1"/>
      </xdr:nvSpPr>
      <xdr:spPr>
        <a:xfrm>
          <a:off x="8515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279" name="n_3aveValue【福祉施設】&#10;一人当たり面積">
          <a:extLst>
            <a:ext uri="{FF2B5EF4-FFF2-40B4-BE49-F238E27FC236}">
              <a16:creationId xmlns:a16="http://schemas.microsoft.com/office/drawing/2014/main" id="{00000000-0008-0000-0F00-000017010000}"/>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280" name="n_4aveValue【福祉施設】&#10;一人当たり面積">
          <a:extLst>
            <a:ext uri="{FF2B5EF4-FFF2-40B4-BE49-F238E27FC236}">
              <a16:creationId xmlns:a16="http://schemas.microsoft.com/office/drawing/2014/main" id="{00000000-0008-0000-0F00-000018010000}"/>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85833</xdr:rowOff>
    </xdr:from>
    <xdr:ext cx="469744" cy="259045"/>
    <xdr:sp macro="" textlink="">
      <xdr:nvSpPr>
        <xdr:cNvPr id="281" name="n_1mainValue【福祉施設】&#10;一人当たり面積">
          <a:extLst>
            <a:ext uri="{FF2B5EF4-FFF2-40B4-BE49-F238E27FC236}">
              <a16:creationId xmlns:a16="http://schemas.microsoft.com/office/drawing/2014/main" id="{00000000-0008-0000-0F00-000019010000}"/>
            </a:ext>
          </a:extLst>
        </xdr:cNvPr>
        <xdr:cNvSpPr txBox="1"/>
      </xdr:nvSpPr>
      <xdr:spPr>
        <a:xfrm>
          <a:off x="9391727" y="131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118490</xdr:rowOff>
    </xdr:from>
    <xdr:ext cx="469744" cy="259045"/>
    <xdr:sp macro="" textlink="">
      <xdr:nvSpPr>
        <xdr:cNvPr id="282" name="n_2mainValue【福祉施設】&#10;一人当たり面積">
          <a:extLst>
            <a:ext uri="{FF2B5EF4-FFF2-40B4-BE49-F238E27FC236}">
              <a16:creationId xmlns:a16="http://schemas.microsoft.com/office/drawing/2014/main" id="{00000000-0008-0000-0F00-00001A010000}"/>
            </a:ext>
          </a:extLst>
        </xdr:cNvPr>
        <xdr:cNvSpPr txBox="1"/>
      </xdr:nvSpPr>
      <xdr:spPr>
        <a:xfrm>
          <a:off x="8515427" y="13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147882</xdr:rowOff>
    </xdr:from>
    <xdr:ext cx="469744" cy="259045"/>
    <xdr:sp macro="" textlink="">
      <xdr:nvSpPr>
        <xdr:cNvPr id="283" name="n_3mainValue【福祉施設】&#10;一人当たり面積">
          <a:extLst>
            <a:ext uri="{FF2B5EF4-FFF2-40B4-BE49-F238E27FC236}">
              <a16:creationId xmlns:a16="http://schemas.microsoft.com/office/drawing/2014/main" id="{00000000-0008-0000-0F00-00001B010000}"/>
            </a:ext>
          </a:extLst>
        </xdr:cNvPr>
        <xdr:cNvSpPr txBox="1"/>
      </xdr:nvSpPr>
      <xdr:spPr>
        <a:xfrm>
          <a:off x="76264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167476</xdr:rowOff>
    </xdr:from>
    <xdr:ext cx="469744" cy="259045"/>
    <xdr:sp macro="" textlink="">
      <xdr:nvSpPr>
        <xdr:cNvPr id="284" name="n_4mainValue【福祉施設】&#10;一人当たり面積">
          <a:extLst>
            <a:ext uri="{FF2B5EF4-FFF2-40B4-BE49-F238E27FC236}">
              <a16:creationId xmlns:a16="http://schemas.microsoft.com/office/drawing/2014/main" id="{00000000-0008-0000-0F00-00001C010000}"/>
            </a:ext>
          </a:extLst>
        </xdr:cNvPr>
        <xdr:cNvSpPr txBox="1"/>
      </xdr:nvSpPr>
      <xdr:spPr>
        <a:xfrm>
          <a:off x="673742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a:extLst>
            <a:ext uri="{FF2B5EF4-FFF2-40B4-BE49-F238E27FC236}">
              <a16:creationId xmlns:a16="http://schemas.microsoft.com/office/drawing/2014/main" id="{00000000-0008-0000-0F00-00003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11" name="【市民会館】&#10;有形固定資産減価償却率最小値テキスト">
          <a:extLst>
            <a:ext uri="{FF2B5EF4-FFF2-40B4-BE49-F238E27FC236}">
              <a16:creationId xmlns:a16="http://schemas.microsoft.com/office/drawing/2014/main" id="{00000000-0008-0000-0F00-000037010000}"/>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3" name="【市民会館】&#10;有形固定資産減価償却率最大値テキスト">
          <a:extLst>
            <a:ext uri="{FF2B5EF4-FFF2-40B4-BE49-F238E27FC236}">
              <a16:creationId xmlns:a16="http://schemas.microsoft.com/office/drawing/2014/main" id="{00000000-0008-0000-0F00-000039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5" name="【市民会館】&#10;有形固定資産減価償却率平均値テキスト">
          <a:extLst>
            <a:ext uri="{FF2B5EF4-FFF2-40B4-BE49-F238E27FC236}">
              <a16:creationId xmlns:a16="http://schemas.microsoft.com/office/drawing/2014/main" id="{00000000-0008-0000-0F00-00003B01000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138068</xdr:rowOff>
    </xdr:from>
    <xdr:to>
      <xdr:col>24</xdr:col>
      <xdr:colOff>114300</xdr:colOff>
      <xdr:row>100</xdr:row>
      <xdr:rowOff>68218</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45847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91095</xdr:rowOff>
    </xdr:from>
    <xdr:ext cx="340478" cy="259045"/>
    <xdr:sp macro="" textlink="">
      <xdr:nvSpPr>
        <xdr:cNvPr id="327" name="【市民会館】&#10;有形固定資産減価償却率該当値テキスト">
          <a:extLst>
            <a:ext uri="{FF2B5EF4-FFF2-40B4-BE49-F238E27FC236}">
              <a16:creationId xmlns:a16="http://schemas.microsoft.com/office/drawing/2014/main" id="{00000000-0008-0000-0F00-000047010000}"/>
            </a:ext>
          </a:extLst>
        </xdr:cNvPr>
        <xdr:cNvSpPr txBox="1"/>
      </xdr:nvSpPr>
      <xdr:spPr>
        <a:xfrm>
          <a:off x="4673600" y="17064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17418</xdr:rowOff>
    </xdr:from>
    <xdr:to>
      <xdr:col>24</xdr:col>
      <xdr:colOff>63500</xdr:colOff>
      <xdr:row>104</xdr:row>
      <xdr:rowOff>139881</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3797300" y="17162418"/>
          <a:ext cx="838200" cy="80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139881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2908300" y="1792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23768</xdr:rowOff>
    </xdr:from>
    <xdr:to>
      <xdr:col>10</xdr:col>
      <xdr:colOff>165100</xdr:colOff>
      <xdr:row>108</xdr:row>
      <xdr:rowOff>125368</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968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108</xdr:row>
      <xdr:rowOff>74568</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2019300" y="17926594"/>
          <a:ext cx="889000" cy="6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10705</xdr:rowOff>
    </xdr:from>
    <xdr:to>
      <xdr:col>6</xdr:col>
      <xdr:colOff>38100</xdr:colOff>
      <xdr:row>108</xdr:row>
      <xdr:rowOff>112305</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079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61505</xdr:rowOff>
    </xdr:from>
    <xdr:to>
      <xdr:col>10</xdr:col>
      <xdr:colOff>114300</xdr:colOff>
      <xdr:row>108</xdr:row>
      <xdr:rowOff>74568</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130300" y="185781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36" name="n_1ave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7" name="n_2ave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338" name="n_3aveValue【市民会館】&#10;有形固定資産減価償却率">
          <a:extLst>
            <a:ext uri="{FF2B5EF4-FFF2-40B4-BE49-F238E27FC236}">
              <a16:creationId xmlns:a16="http://schemas.microsoft.com/office/drawing/2014/main" id="{00000000-0008-0000-0F00-000052010000}"/>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339" name="n_4aveValue【市民会館】&#10;有形固定資産減価償却率">
          <a:extLst>
            <a:ext uri="{FF2B5EF4-FFF2-40B4-BE49-F238E27FC236}">
              <a16:creationId xmlns:a16="http://schemas.microsoft.com/office/drawing/2014/main" id="{00000000-0008-0000-0F00-000053010000}"/>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340" name="n_1mainValue【市民会館】&#10;有形固定資産減価償却率">
          <a:extLst>
            <a:ext uri="{FF2B5EF4-FFF2-40B4-BE49-F238E27FC236}">
              <a16:creationId xmlns:a16="http://schemas.microsoft.com/office/drawing/2014/main" id="{00000000-0008-0000-0F00-000054010000}"/>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163121</xdr:rowOff>
    </xdr:from>
    <xdr:ext cx="405111" cy="259045"/>
    <xdr:sp macro="" textlink="">
      <xdr:nvSpPr>
        <xdr:cNvPr id="341" name="n_2mainValue【市民会館】&#10;有形固定資産減価償却率">
          <a:extLst>
            <a:ext uri="{FF2B5EF4-FFF2-40B4-BE49-F238E27FC236}">
              <a16:creationId xmlns:a16="http://schemas.microsoft.com/office/drawing/2014/main" id="{00000000-0008-0000-0F00-000055010000}"/>
            </a:ext>
          </a:extLst>
        </xdr:cNvPr>
        <xdr:cNvSpPr txBox="1"/>
      </xdr:nvSpPr>
      <xdr:spPr>
        <a:xfrm>
          <a:off x="2705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116495</xdr:rowOff>
    </xdr:from>
    <xdr:ext cx="405111" cy="259045"/>
    <xdr:sp macro="" textlink="">
      <xdr:nvSpPr>
        <xdr:cNvPr id="342" name="n_3mainValue【市民会館】&#10;有形固定資産減価償却率">
          <a:extLst>
            <a:ext uri="{FF2B5EF4-FFF2-40B4-BE49-F238E27FC236}">
              <a16:creationId xmlns:a16="http://schemas.microsoft.com/office/drawing/2014/main" id="{00000000-0008-0000-0F00-000056010000}"/>
            </a:ext>
          </a:extLst>
        </xdr:cNvPr>
        <xdr:cNvSpPr txBox="1"/>
      </xdr:nvSpPr>
      <xdr:spPr>
        <a:xfrm>
          <a:off x="1816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103432</xdr:rowOff>
    </xdr:from>
    <xdr:ext cx="405111" cy="259045"/>
    <xdr:sp macro="" textlink="">
      <xdr:nvSpPr>
        <xdr:cNvPr id="343" name="n_4mainValue【市民会館】&#10;有形固定資産減価償却率">
          <a:extLst>
            <a:ext uri="{FF2B5EF4-FFF2-40B4-BE49-F238E27FC236}">
              <a16:creationId xmlns:a16="http://schemas.microsoft.com/office/drawing/2014/main" id="{00000000-0008-0000-0F00-000057010000}"/>
            </a:ext>
          </a:extLst>
        </xdr:cNvPr>
        <xdr:cNvSpPr txBox="1"/>
      </xdr:nvSpPr>
      <xdr:spPr>
        <a:xfrm>
          <a:off x="927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a16="http://schemas.microsoft.com/office/drawing/2014/main" id="{00000000-0008-0000-0F00-00007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370" name="【市民会館】&#10;一人当たり面積最小値テキスト">
          <a:extLst>
            <a:ext uri="{FF2B5EF4-FFF2-40B4-BE49-F238E27FC236}">
              <a16:creationId xmlns:a16="http://schemas.microsoft.com/office/drawing/2014/main" id="{00000000-0008-0000-0F00-000072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72" name="【市民会館】&#10;一人当たり面積最大値テキスト">
          <a:extLst>
            <a:ext uri="{FF2B5EF4-FFF2-40B4-BE49-F238E27FC236}">
              <a16:creationId xmlns:a16="http://schemas.microsoft.com/office/drawing/2014/main" id="{00000000-0008-0000-0F00-000074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374" name="【市民会館】&#10;一人当たり面積平均値テキスト">
          <a:extLst>
            <a:ext uri="{FF2B5EF4-FFF2-40B4-BE49-F238E27FC236}">
              <a16:creationId xmlns:a16="http://schemas.microsoft.com/office/drawing/2014/main" id="{00000000-0008-0000-0F00-000076010000}"/>
            </a:ext>
          </a:extLst>
        </xdr:cNvPr>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0426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29953</xdr:rowOff>
    </xdr:from>
    <xdr:ext cx="469744" cy="259045"/>
    <xdr:sp macro="" textlink="">
      <xdr:nvSpPr>
        <xdr:cNvPr id="386" name="【市民会館】&#10;一人当たり面積該当値テキスト">
          <a:extLst>
            <a:ext uri="{FF2B5EF4-FFF2-40B4-BE49-F238E27FC236}">
              <a16:creationId xmlns:a16="http://schemas.microsoft.com/office/drawing/2014/main" id="{00000000-0008-0000-0F00-000082010000}"/>
            </a:ext>
          </a:extLst>
        </xdr:cNvPr>
        <xdr:cNvSpPr txBox="1"/>
      </xdr:nvSpPr>
      <xdr:spPr>
        <a:xfrm>
          <a:off x="10515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102326</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9639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8699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108857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8750300" y="1827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108857</xdr:rowOff>
    </xdr:from>
    <xdr:to>
      <xdr:col>45</xdr:col>
      <xdr:colOff>177800</xdr:colOff>
      <xdr:row>107</xdr:row>
      <xdr:rowOff>12519</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7861300" y="182825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142966</xdr:rowOff>
    </xdr:from>
    <xdr:to>
      <xdr:col>36</xdr:col>
      <xdr:colOff>165100</xdr:colOff>
      <xdr:row>107</xdr:row>
      <xdr:rowOff>73116</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692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12519</xdr:rowOff>
    </xdr:from>
    <xdr:to>
      <xdr:col>41</xdr:col>
      <xdr:colOff>50800</xdr:colOff>
      <xdr:row>107</xdr:row>
      <xdr:rowOff>22316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6972300" y="1835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99440</xdr:rowOff>
    </xdr:from>
    <xdr:ext cx="469744" cy="259045"/>
    <xdr:sp macro="" textlink="">
      <xdr:nvSpPr>
        <xdr:cNvPr id="395" name="n_1aveValue【市民会館】&#10;一人当たり面積">
          <a:extLst>
            <a:ext uri="{FF2B5EF4-FFF2-40B4-BE49-F238E27FC236}">
              <a16:creationId xmlns:a16="http://schemas.microsoft.com/office/drawing/2014/main" id="{00000000-0008-0000-0F00-00008B010000}"/>
            </a:ext>
          </a:extLst>
        </xdr:cNvPr>
        <xdr:cNvSpPr txBox="1"/>
      </xdr:nvSpPr>
      <xdr:spPr>
        <a:xfrm>
          <a:off x="9391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125565</xdr:rowOff>
    </xdr:from>
    <xdr:ext cx="469744" cy="259045"/>
    <xdr:sp macro="" textlink="">
      <xdr:nvSpPr>
        <xdr:cNvPr id="396" name="n_2aveValue【市民会館】&#10;一人当たり面積">
          <a:extLst>
            <a:ext uri="{FF2B5EF4-FFF2-40B4-BE49-F238E27FC236}">
              <a16:creationId xmlns:a16="http://schemas.microsoft.com/office/drawing/2014/main" id="{00000000-0008-0000-0F00-00008C010000}"/>
            </a:ext>
          </a:extLst>
        </xdr:cNvPr>
        <xdr:cNvSpPr txBox="1"/>
      </xdr:nvSpPr>
      <xdr:spPr>
        <a:xfrm>
          <a:off x="8515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397" name="n_3aveValue【市民会館】&#10;一人当たり面積">
          <a:extLst>
            <a:ext uri="{FF2B5EF4-FFF2-40B4-BE49-F238E27FC236}">
              <a16:creationId xmlns:a16="http://schemas.microsoft.com/office/drawing/2014/main" id="{00000000-0008-0000-0F00-00008D010000}"/>
            </a:ext>
          </a:extLst>
        </xdr:cNvPr>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398" name="n_4aveValue【市民会館】&#10;一人当たり面積">
          <a:extLst>
            <a:ext uri="{FF2B5EF4-FFF2-40B4-BE49-F238E27FC236}">
              <a16:creationId xmlns:a16="http://schemas.microsoft.com/office/drawing/2014/main" id="{00000000-0008-0000-0F00-00008E010000}"/>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399" name="n_1mainValue【市民会館】&#10;一人当たり面積">
          <a:extLst>
            <a:ext uri="{FF2B5EF4-FFF2-40B4-BE49-F238E27FC236}">
              <a16:creationId xmlns:a16="http://schemas.microsoft.com/office/drawing/2014/main" id="{00000000-0008-0000-0F00-00008F010000}"/>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00" name="n_2mainValue【市民会館】&#10;一人当たり面積">
          <a:extLst>
            <a:ext uri="{FF2B5EF4-FFF2-40B4-BE49-F238E27FC236}">
              <a16:creationId xmlns:a16="http://schemas.microsoft.com/office/drawing/2014/main" id="{00000000-0008-0000-0F00-000090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401" name="n_3mainValue【市民会館】&#10;一人当たり面積">
          <a:extLst>
            <a:ext uri="{FF2B5EF4-FFF2-40B4-BE49-F238E27FC236}">
              <a16:creationId xmlns:a16="http://schemas.microsoft.com/office/drawing/2014/main" id="{00000000-0008-0000-0F00-000091010000}"/>
            </a:ext>
          </a:extLst>
        </xdr:cNvPr>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64243</xdr:rowOff>
    </xdr:from>
    <xdr:ext cx="469744" cy="259045"/>
    <xdr:sp macro="" textlink="">
      <xdr:nvSpPr>
        <xdr:cNvPr id="402" name="n_4mainValue【市民会館】&#10;一人当たり面積">
          <a:extLst>
            <a:ext uri="{FF2B5EF4-FFF2-40B4-BE49-F238E27FC236}">
              <a16:creationId xmlns:a16="http://schemas.microsoft.com/office/drawing/2014/main" id="{00000000-0008-0000-0F00-000092010000}"/>
            </a:ext>
          </a:extLst>
        </xdr:cNvPr>
        <xdr:cNvSpPr txBox="1"/>
      </xdr:nvSpPr>
      <xdr:spPr>
        <a:xfrm>
          <a:off x="6737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00000000-0008-0000-0F00-0000A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9" name="【一般廃棄物処理施設】&#10;有形固定資産減価償却率最小値テキスト">
          <a:extLst>
            <a:ext uri="{FF2B5EF4-FFF2-40B4-BE49-F238E27FC236}">
              <a16:creationId xmlns:a16="http://schemas.microsoft.com/office/drawing/2014/main" id="{00000000-0008-0000-0F00-0000AD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31" name="【一般廃棄物処理施設】&#10;有形固定資産減価償却率最大値テキスト">
          <a:extLst>
            <a:ext uri="{FF2B5EF4-FFF2-40B4-BE49-F238E27FC236}">
              <a16:creationId xmlns:a16="http://schemas.microsoft.com/office/drawing/2014/main" id="{00000000-0008-0000-0F00-0000AF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00000000-0008-0000-0F00-0000B1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67871</xdr:rowOff>
    </xdr:from>
    <xdr:ext cx="405111" cy="259045"/>
    <xdr:sp macro="" textlink="">
      <xdr:nvSpPr>
        <xdr:cNvPr id="445" name="【一般廃棄物処理施設】&#10;有形固定資産減価償却率該当値テキスト">
          <a:extLst>
            <a:ext uri="{FF2B5EF4-FFF2-40B4-BE49-F238E27FC236}">
              <a16:creationId xmlns:a16="http://schemas.microsoft.com/office/drawing/2014/main" id="{00000000-0008-0000-0F00-0000BD010000}"/>
            </a:ext>
          </a:extLst>
        </xdr:cNvPr>
        <xdr:cNvSpPr txBox="1"/>
      </xdr:nvSpPr>
      <xdr:spPr>
        <a:xfrm>
          <a:off x="16357600" y="58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36</xdr:row>
      <xdr:rowOff>79466</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5481300" y="609654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36</xdr:row>
      <xdr:rowOff>79466</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4592300" y="61406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44994</xdr:rowOff>
    </xdr:from>
    <xdr:to>
      <xdr:col>72</xdr:col>
      <xdr:colOff>38100</xdr:colOff>
      <xdr:row>35</xdr:row>
      <xdr:rowOff>146594</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3652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95794</xdr:rowOff>
    </xdr:from>
    <xdr:to>
      <xdr:col>76</xdr:col>
      <xdr:colOff>114300</xdr:colOff>
      <xdr:row>35</xdr:row>
      <xdr:rowOff>139881</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3703300" y="60965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2763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95794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814300" y="6073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456" name="n_3ave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57" name="n_4ave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58" name="n_1mainValue【一般廃棄物処理施設】&#10;有形固定資産減価償却率">
          <a:extLst>
            <a:ext uri="{FF2B5EF4-FFF2-40B4-BE49-F238E27FC236}">
              <a16:creationId xmlns:a16="http://schemas.microsoft.com/office/drawing/2014/main" id="{00000000-0008-0000-0F00-0000CA010000}"/>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459" name="n_2mainValue【一般廃棄物処理施設】&#10;有形固定資産減価償却率">
          <a:extLst>
            <a:ext uri="{FF2B5EF4-FFF2-40B4-BE49-F238E27FC236}">
              <a16:creationId xmlns:a16="http://schemas.microsoft.com/office/drawing/2014/main" id="{00000000-0008-0000-0F00-0000CB010000}"/>
            </a:ext>
          </a:extLst>
        </xdr:cNvPr>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163121</xdr:rowOff>
    </xdr:from>
    <xdr:ext cx="405111" cy="259045"/>
    <xdr:sp macro="" textlink="">
      <xdr:nvSpPr>
        <xdr:cNvPr id="460" name="n_3mainValue【一般廃棄物処理施設】&#10;有形固定資産減価償却率">
          <a:extLst>
            <a:ext uri="{FF2B5EF4-FFF2-40B4-BE49-F238E27FC236}">
              <a16:creationId xmlns:a16="http://schemas.microsoft.com/office/drawing/2014/main" id="{00000000-0008-0000-0F00-0000CC010000}"/>
            </a:ext>
          </a:extLst>
        </xdr:cNvPr>
        <xdr:cNvSpPr txBox="1"/>
      </xdr:nvSpPr>
      <xdr:spPr>
        <a:xfrm>
          <a:off x="13500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461" name="n_4mainValue【一般廃棄物処理施設】&#10;有形固定資産減価償却率">
          <a:extLst>
            <a:ext uri="{FF2B5EF4-FFF2-40B4-BE49-F238E27FC236}">
              <a16:creationId xmlns:a16="http://schemas.microsoft.com/office/drawing/2014/main" id="{00000000-0008-0000-0F00-0000CD010000}"/>
            </a:ext>
          </a:extLst>
        </xdr:cNvPr>
        <xdr:cNvSpPr txBox="1"/>
      </xdr:nvSpPr>
      <xdr:spPr>
        <a:xfrm>
          <a:off x="12611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00000000-0008-0000-0F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484" name="【一般廃棄物処理施設】&#10;一人当たり有形固定資産（償却資産）額最小値テキスト">
          <a:extLst>
            <a:ext uri="{FF2B5EF4-FFF2-40B4-BE49-F238E27FC236}">
              <a16:creationId xmlns:a16="http://schemas.microsoft.com/office/drawing/2014/main" id="{00000000-0008-0000-0F00-0000E401000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id="{00000000-0008-0000-0F00-0000E6010000}"/>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488" name="【一般廃棄物処理施設】&#10;一人当たり有形固定資産（償却資産）額平均値テキスト">
          <a:extLst>
            <a:ext uri="{FF2B5EF4-FFF2-40B4-BE49-F238E27FC236}">
              <a16:creationId xmlns:a16="http://schemas.microsoft.com/office/drawing/2014/main" id="{00000000-0008-0000-0F00-0000E8010000}"/>
            </a:ext>
          </a:extLst>
        </xdr:cNvPr>
        <xdr:cNvSpPr txBox="1"/>
      </xdr:nvSpPr>
      <xdr:spPr>
        <a:xfrm>
          <a:off x="22199600" y="671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10368</xdr:rowOff>
    </xdr:from>
    <xdr:to>
      <xdr:col>116</xdr:col>
      <xdr:colOff>114300</xdr:colOff>
      <xdr:row>38</xdr:row>
      <xdr:rowOff>111968</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2110700" y="65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33244</xdr:rowOff>
    </xdr:from>
    <xdr:ext cx="599010" cy="259045"/>
    <xdr:sp macro="" textlink="">
      <xdr:nvSpPr>
        <xdr:cNvPr id="500" name="【一般廃棄物処理施設】&#10;一人当たり有形固定資産（償却資産）額該当値テキスト">
          <a:extLst>
            <a:ext uri="{FF2B5EF4-FFF2-40B4-BE49-F238E27FC236}">
              <a16:creationId xmlns:a16="http://schemas.microsoft.com/office/drawing/2014/main" id="{00000000-0008-0000-0F00-0000F4010000}"/>
            </a:ext>
          </a:extLst>
        </xdr:cNvPr>
        <xdr:cNvSpPr txBox="1"/>
      </xdr:nvSpPr>
      <xdr:spPr>
        <a:xfrm>
          <a:off x="22199600" y="637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122907</xdr:rowOff>
    </xdr:from>
    <xdr:to>
      <xdr:col>112</xdr:col>
      <xdr:colOff>38100</xdr:colOff>
      <xdr:row>38</xdr:row>
      <xdr:rowOff>53057</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1272500" y="64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2257</xdr:rowOff>
    </xdr:from>
    <xdr:to>
      <xdr:col>116</xdr:col>
      <xdr:colOff>63500</xdr:colOff>
      <xdr:row>38</xdr:row>
      <xdr:rowOff>61168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1323300" y="6517357"/>
          <a:ext cx="8382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155130</xdr:rowOff>
    </xdr:from>
    <xdr:to>
      <xdr:col>107</xdr:col>
      <xdr:colOff>101600</xdr:colOff>
      <xdr:row>38</xdr:row>
      <xdr:rowOff>85280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0383500" y="64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2257</xdr:rowOff>
    </xdr:from>
    <xdr:to>
      <xdr:col>111</xdr:col>
      <xdr:colOff>177800</xdr:colOff>
      <xdr:row>38</xdr:row>
      <xdr:rowOff>34481</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0434300" y="6517357"/>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40254</xdr:rowOff>
    </xdr:from>
    <xdr:to>
      <xdr:col>102</xdr:col>
      <xdr:colOff>165100</xdr:colOff>
      <xdr:row>38</xdr:row>
      <xdr:rowOff>141854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9494500" y="65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34481</xdr:rowOff>
    </xdr:from>
    <xdr:to>
      <xdr:col>107</xdr:col>
      <xdr:colOff>50800</xdr:colOff>
      <xdr:row>38</xdr:row>
      <xdr:rowOff>91054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9545300" y="6549581"/>
          <a:ext cx="8890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122272</xdr:rowOff>
    </xdr:from>
    <xdr:to>
      <xdr:col>98</xdr:col>
      <xdr:colOff>38100</xdr:colOff>
      <xdr:row>39</xdr:row>
      <xdr:rowOff>52422</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8605500" y="66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91054</xdr:rowOff>
    </xdr:from>
    <xdr:to>
      <xdr:col>102</xdr:col>
      <xdr:colOff>114300</xdr:colOff>
      <xdr:row>39</xdr:row>
      <xdr:rowOff>1622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8656300" y="6606154"/>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164313</xdr:rowOff>
    </xdr:from>
    <xdr:ext cx="599010" cy="259045"/>
    <xdr:sp macro="" textlink="">
      <xdr:nvSpPr>
        <xdr:cNvPr id="509" name="n_1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21011095" y="667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25027</xdr:rowOff>
    </xdr:from>
    <xdr:ext cx="599010" cy="259045"/>
    <xdr:sp macro="" textlink="">
      <xdr:nvSpPr>
        <xdr:cNvPr id="510" name="n_2ave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0134795" y="671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68800</xdr:rowOff>
    </xdr:from>
    <xdr:ext cx="534377" cy="259045"/>
    <xdr:sp macro="" textlink="">
      <xdr:nvSpPr>
        <xdr:cNvPr id="511" name="n_3ave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9278111" y="67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512" name="n_4ave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69584</xdr:rowOff>
    </xdr:from>
    <xdr:ext cx="599010" cy="259045"/>
    <xdr:sp macro="" textlink="">
      <xdr:nvSpPr>
        <xdr:cNvPr id="513" name="n_1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21011095" y="624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101807</xdr:rowOff>
    </xdr:from>
    <xdr:ext cx="599010" cy="259045"/>
    <xdr:sp macro="" textlink="">
      <xdr:nvSpPr>
        <xdr:cNvPr id="514" name="n_2mainValue【一般廃棄物処理施設】&#10;一人当たり有形固定資産（償却資産）額">
          <a:extLst>
            <a:ext uri="{FF2B5EF4-FFF2-40B4-BE49-F238E27FC236}">
              <a16:creationId xmlns:a16="http://schemas.microsoft.com/office/drawing/2014/main" id="{00000000-0008-0000-0F00-000002020000}"/>
            </a:ext>
          </a:extLst>
        </xdr:cNvPr>
        <xdr:cNvSpPr txBox="1"/>
      </xdr:nvSpPr>
      <xdr:spPr>
        <a:xfrm>
          <a:off x="20134795" y="62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158382</xdr:rowOff>
    </xdr:from>
    <xdr:ext cx="599010" cy="259045"/>
    <xdr:sp macro="" textlink="">
      <xdr:nvSpPr>
        <xdr:cNvPr id="515" name="n_3mainValue【一般廃棄物処理施設】&#10;一人当たり有形固定資産（償却資産）額">
          <a:extLst>
            <a:ext uri="{FF2B5EF4-FFF2-40B4-BE49-F238E27FC236}">
              <a16:creationId xmlns:a16="http://schemas.microsoft.com/office/drawing/2014/main" id="{00000000-0008-0000-0F00-000003020000}"/>
            </a:ext>
          </a:extLst>
        </xdr:cNvPr>
        <xdr:cNvSpPr txBox="1"/>
      </xdr:nvSpPr>
      <xdr:spPr>
        <a:xfrm>
          <a:off x="19245795" y="633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43549</xdr:rowOff>
    </xdr:from>
    <xdr:ext cx="599010" cy="259045"/>
    <xdr:sp macro="" textlink="">
      <xdr:nvSpPr>
        <xdr:cNvPr id="516" name="n_4main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18356795" y="673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00000000-0008-0000-0F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78503</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60</xdr:row>
      <xdr:rowOff>150876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10405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93218</xdr:rowOff>
    </xdr:from>
    <xdr:to>
      <xdr:col>76</xdr:col>
      <xdr:colOff>165100</xdr:colOff>
      <xdr:row>62</xdr:row>
      <xdr:rowOff>23368</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61</xdr:row>
      <xdr:rowOff>144018</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4592300" y="104058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61214</xdr:rowOff>
    </xdr:from>
    <xdr:to>
      <xdr:col>72</xdr:col>
      <xdr:colOff>38100</xdr:colOff>
      <xdr:row>61</xdr:row>
      <xdr:rowOff>162814</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112014</xdr:rowOff>
    </xdr:from>
    <xdr:to>
      <xdr:col>76</xdr:col>
      <xdr:colOff>114300</xdr:colOff>
      <xdr:row>61</xdr:row>
      <xdr:rowOff>144018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10570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31496</xdr:rowOff>
    </xdr:from>
    <xdr:to>
      <xdr:col>67</xdr:col>
      <xdr:colOff>101600</xdr:colOff>
      <xdr:row>61</xdr:row>
      <xdr:rowOff>133096</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82296</xdr:rowOff>
    </xdr:from>
    <xdr:to>
      <xdr:col>71</xdr:col>
      <xdr:colOff>177800</xdr:colOff>
      <xdr:row>61</xdr:row>
      <xdr:rowOff>112014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10540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160799</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14495</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4389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153941</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3500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124223</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2611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00000000-0008-0000-0F00-000055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00000000-0008-0000-0F00-000057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00000000-0008-0000-0F00-000059020000}"/>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00000000-0008-0000-0F00-000065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22" name="n_1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23" name="n_2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24" name="n_3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25" name="n_4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6" name="n_1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27" name="n_2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28" name="n_3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629" name="n_4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00000000-0008-0000-0F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00000000-0008-0000-0F00-00008F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00000000-0008-0000-0F00-000091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00000000-0008-0000-0F00-000093020000}"/>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72389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5481300" y="138798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99061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4592300" y="138798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3652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47625</xdr:rowOff>
    </xdr:from>
    <xdr:to>
      <xdr:col>76</xdr:col>
      <xdr:colOff>114300</xdr:colOff>
      <xdr:row>81</xdr:row>
      <xdr:rowOff>99061</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3703300" y="13935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88264</xdr:rowOff>
    </xdr:from>
    <xdr:to>
      <xdr:col>67</xdr:col>
      <xdr:colOff>101600</xdr:colOff>
      <xdr:row>81</xdr:row>
      <xdr:rowOff>18414</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2763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47625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814300" y="138550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80" name="n_1ave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81" name="n_2ave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682" name="n_3ave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683" name="n_4ave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84" name="n_1mainValue【消防施設】&#10;有形固定資産減価償却率">
          <a:extLst>
            <a:ext uri="{FF2B5EF4-FFF2-40B4-BE49-F238E27FC236}">
              <a16:creationId xmlns:a16="http://schemas.microsoft.com/office/drawing/2014/main" id="{00000000-0008-0000-0F00-0000AC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685" name="n_2mainValue【消防施設】&#10;有形固定資産減価償却率">
          <a:extLst>
            <a:ext uri="{FF2B5EF4-FFF2-40B4-BE49-F238E27FC236}">
              <a16:creationId xmlns:a16="http://schemas.microsoft.com/office/drawing/2014/main" id="{00000000-0008-0000-0F00-0000AD020000}"/>
            </a:ext>
          </a:extLst>
        </xdr:cNvPr>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86" name="n_3mainValue【消防施設】&#10;有形固定資産減価償却率">
          <a:extLst>
            <a:ext uri="{FF2B5EF4-FFF2-40B4-BE49-F238E27FC236}">
              <a16:creationId xmlns:a16="http://schemas.microsoft.com/office/drawing/2014/main" id="{00000000-0008-0000-0F00-0000AE02000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34941</xdr:rowOff>
    </xdr:from>
    <xdr:ext cx="405111" cy="259045"/>
    <xdr:sp macro="" textlink="">
      <xdr:nvSpPr>
        <xdr:cNvPr id="687" name="n_4mainValue【消防施設】&#10;有形固定資産減価償却率">
          <a:extLst>
            <a:ext uri="{FF2B5EF4-FFF2-40B4-BE49-F238E27FC236}">
              <a16:creationId xmlns:a16="http://schemas.microsoft.com/office/drawing/2014/main" id="{00000000-0008-0000-0F00-0000AF020000}"/>
            </a:ext>
          </a:extLst>
        </xdr:cNvPr>
        <xdr:cNvSpPr txBox="1"/>
      </xdr:nvSpPr>
      <xdr:spPr>
        <a:xfrm>
          <a:off x="12611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00000000-0008-0000-0F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12" name="【消防施設】&#10;一人当たり面積最小値テキスト">
          <a:extLst>
            <a:ext uri="{FF2B5EF4-FFF2-40B4-BE49-F238E27FC236}">
              <a16:creationId xmlns:a16="http://schemas.microsoft.com/office/drawing/2014/main" id="{00000000-0008-0000-0F00-0000C8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714" name="【消防施設】&#10;一人当たり面積最大値テキスト">
          <a:extLst>
            <a:ext uri="{FF2B5EF4-FFF2-40B4-BE49-F238E27FC236}">
              <a16:creationId xmlns:a16="http://schemas.microsoft.com/office/drawing/2014/main" id="{00000000-0008-0000-0F00-0000CA02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716" name="【消防施設】&#10;一人当たり面積平均値テキスト">
          <a:extLst>
            <a:ext uri="{FF2B5EF4-FFF2-40B4-BE49-F238E27FC236}">
              <a16:creationId xmlns:a16="http://schemas.microsoft.com/office/drawing/2014/main" id="{00000000-0008-0000-0F00-0000CC020000}"/>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8907</xdr:rowOff>
    </xdr:from>
    <xdr:ext cx="469744" cy="259045"/>
    <xdr:sp macro="" textlink="">
      <xdr:nvSpPr>
        <xdr:cNvPr id="728" name="【消防施設】&#10;一人当たり面積該当値テキスト">
          <a:extLst>
            <a:ext uri="{FF2B5EF4-FFF2-40B4-BE49-F238E27FC236}">
              <a16:creationId xmlns:a16="http://schemas.microsoft.com/office/drawing/2014/main" id="{00000000-0008-0000-0F00-0000D8020000}"/>
            </a:ext>
          </a:extLst>
        </xdr:cNvPr>
        <xdr:cNvSpPr txBox="1"/>
      </xdr:nvSpPr>
      <xdr:spPr>
        <a:xfrm>
          <a:off x="22199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148589</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21323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20434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104139</xdr:rowOff>
    </xdr:from>
    <xdr:to>
      <xdr:col>102</xdr:col>
      <xdr:colOff>165100</xdr:colOff>
      <xdr:row>86</xdr:row>
      <xdr:rowOff>34289</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9494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154939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9545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109220</xdr:rowOff>
    </xdr:from>
    <xdr:to>
      <xdr:col>98</xdr:col>
      <xdr:colOff>38100</xdr:colOff>
      <xdr:row>86</xdr:row>
      <xdr:rowOff>39370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8605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154939</xdr:rowOff>
    </xdr:from>
    <xdr:to>
      <xdr:col>102</xdr:col>
      <xdr:colOff>114300</xdr:colOff>
      <xdr:row>85</xdr:row>
      <xdr:rowOff>160020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8656300" y="147281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737" name="n_1aveValue【消防施設】&#10;一人当たり面積">
          <a:extLst>
            <a:ext uri="{FF2B5EF4-FFF2-40B4-BE49-F238E27FC236}">
              <a16:creationId xmlns:a16="http://schemas.microsoft.com/office/drawing/2014/main" id="{00000000-0008-0000-0F00-0000E1020000}"/>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738" name="n_2aveValue【消防施設】&#10;一人当たり面積">
          <a:extLst>
            <a:ext uri="{FF2B5EF4-FFF2-40B4-BE49-F238E27FC236}">
              <a16:creationId xmlns:a16="http://schemas.microsoft.com/office/drawing/2014/main" id="{00000000-0008-0000-0F00-0000E2020000}"/>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9" name="n_3aveValue【消防施設】&#10;一人当たり面積">
          <a:extLst>
            <a:ext uri="{FF2B5EF4-FFF2-40B4-BE49-F238E27FC236}">
              <a16:creationId xmlns:a16="http://schemas.microsoft.com/office/drawing/2014/main" id="{00000000-0008-0000-0F00-0000E3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740" name="n_4aveValue【消防施設】&#10;一人当たり面積">
          <a:extLst>
            <a:ext uri="{FF2B5EF4-FFF2-40B4-BE49-F238E27FC236}">
              <a16:creationId xmlns:a16="http://schemas.microsoft.com/office/drawing/2014/main" id="{00000000-0008-0000-0F00-0000E4020000}"/>
            </a:ext>
          </a:extLst>
        </xdr:cNvPr>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741" name="n_1mainValue【消防施設】&#10;一人当たり面積">
          <a:extLst>
            <a:ext uri="{FF2B5EF4-FFF2-40B4-BE49-F238E27FC236}">
              <a16:creationId xmlns:a16="http://schemas.microsoft.com/office/drawing/2014/main" id="{00000000-0008-0000-0F00-0000E5020000}"/>
            </a:ext>
          </a:extLst>
        </xdr:cNvPr>
        <xdr:cNvSpPr txBox="1"/>
      </xdr:nvSpPr>
      <xdr:spPr>
        <a:xfrm>
          <a:off x="21075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42" name="n_2mainValue【消防施設】&#10;一人当たり面積">
          <a:extLst>
            <a:ext uri="{FF2B5EF4-FFF2-40B4-BE49-F238E27FC236}">
              <a16:creationId xmlns:a16="http://schemas.microsoft.com/office/drawing/2014/main" id="{00000000-0008-0000-0F00-0000E6020000}"/>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25416</xdr:rowOff>
    </xdr:from>
    <xdr:ext cx="469744" cy="259045"/>
    <xdr:sp macro="" textlink="">
      <xdr:nvSpPr>
        <xdr:cNvPr id="743" name="n_3mainValue【消防施設】&#10;一人当たり面積">
          <a:extLst>
            <a:ext uri="{FF2B5EF4-FFF2-40B4-BE49-F238E27FC236}">
              <a16:creationId xmlns:a16="http://schemas.microsoft.com/office/drawing/2014/main" id="{00000000-0008-0000-0F00-0000E7020000}"/>
            </a:ext>
          </a:extLst>
        </xdr:cNvPr>
        <xdr:cNvSpPr txBox="1"/>
      </xdr:nvSpPr>
      <xdr:spPr>
        <a:xfrm>
          <a:off x="19310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30497</xdr:rowOff>
    </xdr:from>
    <xdr:ext cx="469744" cy="259045"/>
    <xdr:sp macro="" textlink="">
      <xdr:nvSpPr>
        <xdr:cNvPr id="744" name="n_4mainValue【消防施設】&#10;一人当たり面積">
          <a:extLst>
            <a:ext uri="{FF2B5EF4-FFF2-40B4-BE49-F238E27FC236}">
              <a16:creationId xmlns:a16="http://schemas.microsoft.com/office/drawing/2014/main" id="{00000000-0008-0000-0F00-0000E8020000}"/>
            </a:ext>
          </a:extLst>
        </xdr:cNvPr>
        <xdr:cNvSpPr txBox="1"/>
      </xdr:nvSpPr>
      <xdr:spPr>
        <a:xfrm>
          <a:off x="18421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00000000-0008-0000-0F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71" name="【庁舎】&#10;有形固定資産減価償却率最小値テキスト">
          <a:extLst>
            <a:ext uri="{FF2B5EF4-FFF2-40B4-BE49-F238E27FC236}">
              <a16:creationId xmlns:a16="http://schemas.microsoft.com/office/drawing/2014/main" id="{00000000-0008-0000-0F00-00000303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73" name="【庁舎】&#10;有形固定資産減価償却率最大値テキスト">
          <a:extLst>
            <a:ext uri="{FF2B5EF4-FFF2-40B4-BE49-F238E27FC236}">
              <a16:creationId xmlns:a16="http://schemas.microsoft.com/office/drawing/2014/main" id="{00000000-0008-0000-0F00-00000503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775" name="【庁舎】&#10;有形固定資産減価償却率平均値テキスト">
          <a:extLst>
            <a:ext uri="{FF2B5EF4-FFF2-40B4-BE49-F238E27FC236}">
              <a16:creationId xmlns:a16="http://schemas.microsoft.com/office/drawing/2014/main" id="{00000000-0008-0000-0F00-000007030000}"/>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787" name="【庁舎】&#10;有形固定資産減価償却率該当値テキスト">
          <a:extLst>
            <a:ext uri="{FF2B5EF4-FFF2-40B4-BE49-F238E27FC236}">
              <a16:creationId xmlns:a16="http://schemas.microsoft.com/office/drawing/2014/main" id="{00000000-0008-0000-0F00-000013030000}"/>
            </a:ext>
          </a:extLst>
        </xdr:cNvPr>
        <xdr:cNvSpPr txBox="1"/>
      </xdr:nvSpPr>
      <xdr:spPr>
        <a:xfrm>
          <a:off x="16357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113756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5481300" y="179086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77832</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4592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45176</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3703300" y="178318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74568</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12814300" y="17831888"/>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796" name="n_1aveValue【庁舎】&#10;有形固定資産減価償却率">
          <a:extLst>
            <a:ext uri="{FF2B5EF4-FFF2-40B4-BE49-F238E27FC236}">
              <a16:creationId xmlns:a16="http://schemas.microsoft.com/office/drawing/2014/main" id="{00000000-0008-0000-0F00-00001C030000}"/>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97" name="n_2aveValue【庁舎】&#10;有形固定資産減価償却率">
          <a:extLst>
            <a:ext uri="{FF2B5EF4-FFF2-40B4-BE49-F238E27FC236}">
              <a16:creationId xmlns:a16="http://schemas.microsoft.com/office/drawing/2014/main" id="{00000000-0008-0000-0F00-00001D030000}"/>
            </a:ext>
          </a:extLst>
        </xdr:cNvPr>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98" name="n_3aveValue【庁舎】&#10;有形固定資産減価償却率">
          <a:extLst>
            <a:ext uri="{FF2B5EF4-FFF2-40B4-BE49-F238E27FC236}">
              <a16:creationId xmlns:a16="http://schemas.microsoft.com/office/drawing/2014/main" id="{00000000-0008-0000-0F00-00001E030000}"/>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799" name="n_4aveValue【庁舎】&#10;有形固定資産減価償却率">
          <a:extLst>
            <a:ext uri="{FF2B5EF4-FFF2-40B4-BE49-F238E27FC236}">
              <a16:creationId xmlns:a16="http://schemas.microsoft.com/office/drawing/2014/main" id="{00000000-0008-0000-0F00-00001F030000}"/>
            </a:ext>
          </a:extLst>
        </xdr:cNvPr>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145159</xdr:rowOff>
    </xdr:from>
    <xdr:ext cx="405111" cy="259045"/>
    <xdr:sp macro="" textlink="">
      <xdr:nvSpPr>
        <xdr:cNvPr id="800" name="n_1mainValue【庁舎】&#10;有形固定資産減価償却率">
          <a:extLst>
            <a:ext uri="{FF2B5EF4-FFF2-40B4-BE49-F238E27FC236}">
              <a16:creationId xmlns:a16="http://schemas.microsoft.com/office/drawing/2014/main" id="{00000000-0008-0000-0F00-000020030000}"/>
            </a:ext>
          </a:extLst>
        </xdr:cNvPr>
        <xdr:cNvSpPr txBox="1"/>
      </xdr:nvSpPr>
      <xdr:spPr>
        <a:xfrm>
          <a:off x="15266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01" name="n_2mainValue【庁舎】&#10;有形固定資産減価償却率">
          <a:extLst>
            <a:ext uri="{FF2B5EF4-FFF2-40B4-BE49-F238E27FC236}">
              <a16:creationId xmlns:a16="http://schemas.microsoft.com/office/drawing/2014/main" id="{00000000-0008-0000-0F00-000021030000}"/>
            </a:ext>
          </a:extLst>
        </xdr:cNvPr>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02" name="n_3mainValue【庁舎】&#10;有形固定資産減価償却率">
          <a:extLst>
            <a:ext uri="{FF2B5EF4-FFF2-40B4-BE49-F238E27FC236}">
              <a16:creationId xmlns:a16="http://schemas.microsoft.com/office/drawing/2014/main" id="{00000000-0008-0000-0F00-000022030000}"/>
            </a:ext>
          </a:extLst>
        </xdr:cNvPr>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803" name="n_4mainValue【庁舎】&#10;有形固定資産減価償却率">
          <a:extLst>
            <a:ext uri="{FF2B5EF4-FFF2-40B4-BE49-F238E27FC236}">
              <a16:creationId xmlns:a16="http://schemas.microsoft.com/office/drawing/2014/main" id="{00000000-0008-0000-0F00-000023030000}"/>
            </a:ext>
          </a:extLst>
        </xdr:cNvPr>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829" name="【庁舎】&#10;一人当たり面積最小値テキスト">
          <a:extLst>
            <a:ext uri="{FF2B5EF4-FFF2-40B4-BE49-F238E27FC236}">
              <a16:creationId xmlns:a16="http://schemas.microsoft.com/office/drawing/2014/main" id="{00000000-0008-0000-0F00-00003D03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831" name="【庁舎】&#10;一人当たり面積最大値テキスト">
          <a:extLst>
            <a:ext uri="{FF2B5EF4-FFF2-40B4-BE49-F238E27FC236}">
              <a16:creationId xmlns:a16="http://schemas.microsoft.com/office/drawing/2014/main" id="{00000000-0008-0000-0F00-00003F03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833" name="【庁舎】&#10;一人当たり面積平均値テキスト">
          <a:extLst>
            <a:ext uri="{FF2B5EF4-FFF2-40B4-BE49-F238E27FC236}">
              <a16:creationId xmlns:a16="http://schemas.microsoft.com/office/drawing/2014/main" id="{00000000-0008-0000-0F00-000041030000}"/>
            </a:ext>
          </a:extLst>
        </xdr:cNvPr>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2110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76852</xdr:rowOff>
    </xdr:from>
    <xdr:ext cx="469744" cy="259045"/>
    <xdr:sp macro="" textlink="">
      <xdr:nvSpPr>
        <xdr:cNvPr id="845" name="【庁舎】&#10;一人当たり面積該当値テキスト">
          <a:extLst>
            <a:ext uri="{FF2B5EF4-FFF2-40B4-BE49-F238E27FC236}">
              <a16:creationId xmlns:a16="http://schemas.microsoft.com/office/drawing/2014/main" id="{00000000-0008-0000-0F00-00004D030000}"/>
            </a:ext>
          </a:extLst>
        </xdr:cNvPr>
        <xdr:cNvSpPr txBox="1"/>
      </xdr:nvSpPr>
      <xdr:spPr>
        <a:xfrm>
          <a:off x="22199600"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129539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21323300" y="181070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80645</xdr:rowOff>
    </xdr:from>
    <xdr:to>
      <xdr:col>107</xdr:col>
      <xdr:colOff>101600</xdr:colOff>
      <xdr:row>106</xdr:row>
      <xdr:rowOff>10795</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038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131445</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20434300" y="18131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131445</xdr:rowOff>
    </xdr:from>
    <xdr:to>
      <xdr:col>107</xdr:col>
      <xdr:colOff>50800</xdr:colOff>
      <xdr:row>105</xdr:row>
      <xdr:rowOff>148589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9545300" y="181336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106</xdr:row>
      <xdr:rowOff>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8656300" y="18150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123841</xdr:rowOff>
    </xdr:from>
    <xdr:ext cx="469744" cy="259045"/>
    <xdr:sp macro="" textlink="">
      <xdr:nvSpPr>
        <xdr:cNvPr id="854" name="n_1aveValue【庁舎】&#10;一人当たり面積">
          <a:extLst>
            <a:ext uri="{FF2B5EF4-FFF2-40B4-BE49-F238E27FC236}">
              <a16:creationId xmlns:a16="http://schemas.microsoft.com/office/drawing/2014/main" id="{00000000-0008-0000-0F00-000056030000}"/>
            </a:ext>
          </a:extLst>
        </xdr:cNvPr>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131463</xdr:rowOff>
    </xdr:from>
    <xdr:ext cx="469744" cy="259045"/>
    <xdr:sp macro="" textlink="">
      <xdr:nvSpPr>
        <xdr:cNvPr id="855" name="n_2aveValue【庁舎】&#10;一人当たり面積">
          <a:extLst>
            <a:ext uri="{FF2B5EF4-FFF2-40B4-BE49-F238E27FC236}">
              <a16:creationId xmlns:a16="http://schemas.microsoft.com/office/drawing/2014/main" id="{00000000-0008-0000-0F00-000057030000}"/>
            </a:ext>
          </a:extLst>
        </xdr:cNvPr>
        <xdr:cNvSpPr txBox="1"/>
      </xdr:nvSpPr>
      <xdr:spPr>
        <a:xfrm>
          <a:off x="20199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93363</xdr:rowOff>
    </xdr:from>
    <xdr:ext cx="469744" cy="259045"/>
    <xdr:sp macro="" textlink="">
      <xdr:nvSpPr>
        <xdr:cNvPr id="856" name="n_3aveValue【庁舎】&#10;一人当たり面積">
          <a:extLst>
            <a:ext uri="{FF2B5EF4-FFF2-40B4-BE49-F238E27FC236}">
              <a16:creationId xmlns:a16="http://schemas.microsoft.com/office/drawing/2014/main" id="{00000000-0008-0000-0F00-000058030000}"/>
            </a:ext>
          </a:extLst>
        </xdr:cNvPr>
        <xdr:cNvSpPr txBox="1"/>
      </xdr:nvSpPr>
      <xdr:spPr>
        <a:xfrm>
          <a:off x="19310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857" name="n_4aveValue【庁舎】&#10;一人当たり面積">
          <a:extLst>
            <a:ext uri="{FF2B5EF4-FFF2-40B4-BE49-F238E27FC236}">
              <a16:creationId xmlns:a16="http://schemas.microsoft.com/office/drawing/2014/main" id="{00000000-0008-0000-0F00-000059030000}"/>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858" name="n_1mainValue【庁舎】&#10;一人当たり面積">
          <a:extLst>
            <a:ext uri="{FF2B5EF4-FFF2-40B4-BE49-F238E27FC236}">
              <a16:creationId xmlns:a16="http://schemas.microsoft.com/office/drawing/2014/main" id="{00000000-0008-0000-0F00-00005A030000}"/>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27322</xdr:rowOff>
    </xdr:from>
    <xdr:ext cx="469744" cy="259045"/>
    <xdr:sp macro="" textlink="">
      <xdr:nvSpPr>
        <xdr:cNvPr id="859" name="n_2mainValue【庁舎】&#10;一人当たり面積">
          <a:extLst>
            <a:ext uri="{FF2B5EF4-FFF2-40B4-BE49-F238E27FC236}">
              <a16:creationId xmlns:a16="http://schemas.microsoft.com/office/drawing/2014/main" id="{00000000-0008-0000-0F00-00005B030000}"/>
            </a:ext>
          </a:extLst>
        </xdr:cNvPr>
        <xdr:cNvSpPr txBox="1"/>
      </xdr:nvSpPr>
      <xdr:spPr>
        <a:xfrm>
          <a:off x="20199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60" name="n_3mainValue【庁舎】&#10;一人当たり面積">
          <a:extLst>
            <a:ext uri="{FF2B5EF4-FFF2-40B4-BE49-F238E27FC236}">
              <a16:creationId xmlns:a16="http://schemas.microsoft.com/office/drawing/2014/main" id="{00000000-0008-0000-0F00-00005C030000}"/>
            </a:ext>
          </a:extLst>
        </xdr:cNvPr>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861" name="n_4mainValue【庁舎】&#10;一人当たり面積">
          <a:extLst>
            <a:ext uri="{FF2B5EF4-FFF2-40B4-BE49-F238E27FC236}">
              <a16:creationId xmlns:a16="http://schemas.microsoft.com/office/drawing/2014/main" id="{00000000-0008-0000-0F00-00005D030000}"/>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類似団体と比較して特に有形固定資産減価償却率が高い施設は、保健センター・保健所、福祉施設であり、特に低い施設は、一般廃棄物処理施設、消防施設である。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市民会館については、香住文化会館の建て替えを行ったことにより、減価償却率が大きく低下している。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庁舎については、合併後、平成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年度に本庁舎を移転新築したことにより有形固定資産減価償却率は低くなっているが、一方で、支所（村岡地域局、小代地域局）に係る有形固定資産減価償却率は高い水準にある。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、小代地域局については、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年度に建て替えが完了したため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、今後は減価償却率の低下が見込まれる。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保健センター・保健所の有形固定資産減価償却率が高くなっているのは、唯一の該当施設である小代保健センターが建てられてから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年近く経過していることによるものである。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年度から、用途変更により、小代保健センターを小代診療所として、香住老人福祉センターを香美町保健センターとして用いることになったことにより、令和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年度は減価償却率の変動が見込まれる。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17752335</v>
      </c>
      <c r="BO4" s="464"/>
      <c r="BP4" s="464"/>
      <c r="BQ4" s="464"/>
      <c r="BR4" s="464"/>
      <c r="BS4" s="464"/>
      <c r="BT4" s="464"/>
      <c r="BU4" s="465"/>
      <c r="BV4" s="463">
        <v>13990665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3.7</v>
      </c>
      <c r="CU4" s="648"/>
      <c r="CV4" s="648"/>
      <c r="CW4" s="648"/>
      <c r="CX4" s="648"/>
      <c r="CY4" s="648"/>
      <c r="CZ4" s="648"/>
      <c r="DA4" s="649"/>
      <c r="DB4" s="647">
        <v>4.3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17230571</v>
      </c>
      <c r="BO5" s="469"/>
      <c r="BP5" s="469"/>
      <c r="BQ5" s="469"/>
      <c r="BR5" s="469"/>
      <c r="BS5" s="469"/>
      <c r="BT5" s="469"/>
      <c r="BU5" s="470"/>
      <c r="BV5" s="468">
        <v>13619775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86.2</v>
      </c>
      <c r="CU5" s="439"/>
      <c r="CV5" s="439"/>
      <c r="CW5" s="439"/>
      <c r="CX5" s="439"/>
      <c r="CY5" s="439"/>
      <c r="CZ5" s="439"/>
      <c r="DA5" s="440"/>
      <c r="DB5" s="438">
        <v>86.6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521764</v>
      </c>
      <c r="BO6" s="469"/>
      <c r="BP6" s="469"/>
      <c r="BQ6" s="469"/>
      <c r="BR6" s="469"/>
      <c r="BS6" s="469"/>
      <c r="BT6" s="469"/>
      <c r="BU6" s="470"/>
      <c r="BV6" s="468">
        <v>370890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88.8</v>
      </c>
      <c r="CU6" s="622"/>
      <c r="CV6" s="622"/>
      <c r="CW6" s="622"/>
      <c r="CX6" s="622"/>
      <c r="CY6" s="622"/>
      <c r="CZ6" s="622"/>
      <c r="DA6" s="623"/>
      <c r="DB6" s="621">
        <v>89.4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202898</v>
      </c>
      <c r="BO7" s="469"/>
      <c r="BP7" s="469"/>
      <c r="BQ7" s="469"/>
      <c r="BR7" s="469"/>
      <c r="BS7" s="469"/>
      <c r="BT7" s="469"/>
      <c r="BU7" s="470"/>
      <c r="BV7" s="468">
        <v>19950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8506747</v>
      </c>
      <c r="CU7" s="469"/>
      <c r="CV7" s="469"/>
      <c r="CW7" s="469"/>
      <c r="CX7" s="469"/>
      <c r="CY7" s="469"/>
      <c r="CZ7" s="469"/>
      <c r="DA7" s="470"/>
      <c r="DB7" s="468">
        <v>8255965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318866</v>
      </c>
      <c r="BO8" s="469"/>
      <c r="BP8" s="469"/>
      <c r="BQ8" s="469"/>
      <c r="BR8" s="469"/>
      <c r="BS8" s="469"/>
      <c r="BT8" s="469"/>
      <c r="BU8" s="470"/>
      <c r="BV8" s="468">
        <v>350940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0.23</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16064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-32074</v>
      </c>
      <c r="BO9" s="469"/>
      <c r="BP9" s="469"/>
      <c r="BQ9" s="469"/>
      <c r="BR9" s="469"/>
      <c r="BS9" s="469"/>
      <c r="BT9" s="469"/>
      <c r="BU9" s="470"/>
      <c r="BV9" s="468">
        <v>-58614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18.8</v>
      </c>
      <c r="CU9" s="439"/>
      <c r="CV9" s="439"/>
      <c r="CW9" s="439"/>
      <c r="CX9" s="439"/>
      <c r="CY9" s="439"/>
      <c r="CZ9" s="439"/>
      <c r="DA9" s="440"/>
      <c r="DB9" s="438">
        <v>21.1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18070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5924</v>
      </c>
      <c r="BO10" s="469"/>
      <c r="BP10" s="469"/>
      <c r="BQ10" s="469"/>
      <c r="BR10" s="469"/>
      <c r="BS10" s="469"/>
      <c r="BT10" s="469"/>
      <c r="BU10" s="470"/>
      <c r="BV10" s="468">
        <v>7237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109</v>
      </c>
      <c r="AV11" s="526"/>
      <c r="AW11" s="526"/>
      <c r="AX11" s="526"/>
      <c r="AY11" s="448" t="s">
        <v>127</v>
      </c>
      <c r="AZ11" s="449"/>
      <c r="BA11" s="449"/>
      <c r="BB11" s="449"/>
      <c r="BC11" s="449"/>
      <c r="BD11" s="449"/>
      <c r="BE11" s="449"/>
      <c r="BF11" s="449"/>
      <c r="BG11" s="449"/>
      <c r="BH11" s="449"/>
      <c r="BI11" s="449"/>
      <c r="BJ11" s="449"/>
      <c r="BK11" s="449"/>
      <c r="BL11" s="449"/>
      <c r="BM11" s="450"/>
      <c r="BN11" s="468">
        <v>8322</v>
      </c>
      <c r="BO11" s="469"/>
      <c r="BP11" s="469"/>
      <c r="BQ11" s="469"/>
      <c r="BR11" s="469"/>
      <c r="BS11" s="469"/>
      <c r="BT11" s="469"/>
      <c r="BU11" s="470"/>
      <c r="BV11" s="468">
        <v>21365</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16898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479625</v>
      </c>
      <c r="BO12" s="469"/>
      <c r="BP12" s="469"/>
      <c r="BQ12" s="469"/>
      <c r="BR12" s="469"/>
      <c r="BS12" s="469"/>
      <c r="BT12" s="469"/>
      <c r="BU12" s="470"/>
      <c r="BV12" s="468">
        <v>91166</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16777</v>
      </c>
      <c r="S13" s="572"/>
      <c r="T13" s="572"/>
      <c r="U13" s="572"/>
      <c r="V13" s="573"/>
      <c r="W13" s="559" t="s">
        <v>139</v>
      </c>
      <c r="X13" s="481"/>
      <c r="Y13" s="481"/>
      <c r="Z13" s="481"/>
      <c r="AA13" s="481"/>
      <c r="AB13" s="482"/>
      <c r="AC13" s="444">
        <v>1124</v>
      </c>
      <c r="AD13" s="445"/>
      <c r="AE13" s="445"/>
      <c r="AF13" s="445"/>
      <c r="AG13" s="446"/>
      <c r="AH13" s="444">
        <v>1108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-497453</v>
      </c>
      <c r="BO13" s="469"/>
      <c r="BP13" s="469"/>
      <c r="BQ13" s="469"/>
      <c r="BR13" s="469"/>
      <c r="BS13" s="469"/>
      <c r="BT13" s="469"/>
      <c r="BU13" s="470"/>
      <c r="BV13" s="468">
        <v>-121178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17343</v>
      </c>
      <c r="S14" s="572"/>
      <c r="T14" s="572"/>
      <c r="U14" s="572"/>
      <c r="V14" s="573"/>
      <c r="W14" s="574"/>
      <c r="X14" s="484"/>
      <c r="Y14" s="484"/>
      <c r="Z14" s="484"/>
      <c r="AA14" s="484"/>
      <c r="AB14" s="485"/>
      <c r="AC14" s="564">
        <v>12.8</v>
      </c>
      <c r="AD14" s="565"/>
      <c r="AE14" s="565"/>
      <c r="AF14" s="565"/>
      <c r="AG14" s="566"/>
      <c r="AH14" s="564">
        <v>12.1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59.9</v>
      </c>
      <c r="CU14" s="576"/>
      <c r="CV14" s="576"/>
      <c r="CW14" s="576"/>
      <c r="CX14" s="576"/>
      <c r="CY14" s="576"/>
      <c r="CZ14" s="576"/>
      <c r="DA14" s="577"/>
      <c r="DB14" s="575">
        <v>65.599999999999994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17211</v>
      </c>
      <c r="S15" s="572"/>
      <c r="T15" s="572"/>
      <c r="U15" s="572"/>
      <c r="V15" s="573"/>
      <c r="W15" s="559" t="s">
        <v>147</v>
      </c>
      <c r="X15" s="481"/>
      <c r="Y15" s="481"/>
      <c r="Z15" s="481"/>
      <c r="AA15" s="481"/>
      <c r="AB15" s="482"/>
      <c r="AC15" s="444">
        <v>2490</v>
      </c>
      <c r="AD15" s="445"/>
      <c r="AE15" s="445"/>
      <c r="AF15" s="445"/>
      <c r="AG15" s="446"/>
      <c r="AH15" s="444">
        <v>2746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1820517</v>
      </c>
      <c r="BO15" s="464"/>
      <c r="BP15" s="464"/>
      <c r="BQ15" s="464"/>
      <c r="BR15" s="464"/>
      <c r="BS15" s="464"/>
      <c r="BT15" s="464"/>
      <c r="BU15" s="465"/>
      <c r="BV15" s="463">
        <v>1738447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28.3</v>
      </c>
      <c r="AD16" s="565"/>
      <c r="AE16" s="565"/>
      <c r="AF16" s="565"/>
      <c r="AG16" s="566"/>
      <c r="AH16" s="564">
        <v>29.9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7779178</v>
      </c>
      <c r="BO16" s="469"/>
      <c r="BP16" s="469"/>
      <c r="BQ16" s="469"/>
      <c r="BR16" s="469"/>
      <c r="BS16" s="469"/>
      <c r="BT16" s="469"/>
      <c r="BU16" s="470"/>
      <c r="BV16" s="468">
        <v>7457050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5200</v>
      </c>
      <c r="AD17" s="445"/>
      <c r="AE17" s="445"/>
      <c r="AF17" s="445"/>
      <c r="AG17" s="446"/>
      <c r="AH17" s="444">
        <v>5325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2267629</v>
      </c>
      <c r="BO17" s="469"/>
      <c r="BP17" s="469"/>
      <c r="BQ17" s="469"/>
      <c r="BR17" s="469"/>
      <c r="BS17" s="469"/>
      <c r="BT17" s="469"/>
      <c r="BU17" s="470"/>
      <c r="BV17" s="468">
        <v>2190702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368.77</v>
      </c>
      <c r="M18" s="533"/>
      <c r="N18" s="533"/>
      <c r="O18" s="533"/>
      <c r="P18" s="533"/>
      <c r="Q18" s="533"/>
      <c r="R18" s="534"/>
      <c r="S18" s="534"/>
      <c r="T18" s="534"/>
      <c r="U18" s="534"/>
      <c r="V18" s="535"/>
      <c r="W18" s="549"/>
      <c r="X18" s="550"/>
      <c r="Y18" s="550"/>
      <c r="Z18" s="550"/>
      <c r="AA18" s="550"/>
      <c r="AB18" s="560"/>
      <c r="AC18" s="432">
        <v>59</v>
      </c>
      <c r="AD18" s="433"/>
      <c r="AE18" s="433"/>
      <c r="AF18" s="433"/>
      <c r="AG18" s="536"/>
      <c r="AH18" s="432">
        <v>58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7346033</v>
      </c>
      <c r="BO18" s="469"/>
      <c r="BP18" s="469"/>
      <c r="BQ18" s="469"/>
      <c r="BR18" s="469"/>
      <c r="BS18" s="469"/>
      <c r="BT18" s="469"/>
      <c r="BU18" s="470"/>
      <c r="BV18" s="468">
        <v>7204176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10700126</v>
      </c>
      <c r="BO19" s="469"/>
      <c r="BP19" s="469"/>
      <c r="BQ19" s="469"/>
      <c r="BR19" s="469"/>
      <c r="BS19" s="469"/>
      <c r="BT19" s="469"/>
      <c r="BU19" s="470"/>
      <c r="BV19" s="468">
        <v>9647046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5912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19243809</v>
      </c>
      <c r="BO23" s="469"/>
      <c r="BP23" s="469"/>
      <c r="BQ23" s="469"/>
      <c r="BR23" s="469"/>
      <c r="BS23" s="469"/>
      <c r="BT23" s="469"/>
      <c r="BU23" s="470"/>
      <c r="BV23" s="468">
        <v>19099029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7520</v>
      </c>
      <c r="R24" s="445"/>
      <c r="S24" s="445"/>
      <c r="T24" s="445"/>
      <c r="U24" s="445"/>
      <c r="V24" s="446"/>
      <c r="W24" s="510"/>
      <c r="X24" s="501"/>
      <c r="Y24" s="502"/>
      <c r="Z24" s="441" t="s">
        <v>171</v>
      </c>
      <c r="AA24" s="442"/>
      <c r="AB24" s="442"/>
      <c r="AC24" s="442"/>
      <c r="AD24" s="442"/>
      <c r="AE24" s="442"/>
      <c r="AF24" s="442"/>
      <c r="AG24" s="443"/>
      <c r="AH24" s="444">
        <v>161</v>
      </c>
      <c r="AI24" s="445"/>
      <c r="AJ24" s="445"/>
      <c r="AK24" s="445"/>
      <c r="AL24" s="446"/>
      <c r="AM24" s="444">
        <v>504413</v>
      </c>
      <c r="AN24" s="445"/>
      <c r="AO24" s="445"/>
      <c r="AP24" s="445"/>
      <c r="AQ24" s="445"/>
      <c r="AR24" s="446"/>
      <c r="AS24" s="444">
        <v>3133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13093471</v>
      </c>
      <c r="BO24" s="469"/>
      <c r="BP24" s="469"/>
      <c r="BQ24" s="469"/>
      <c r="BR24" s="469"/>
      <c r="BS24" s="469"/>
      <c r="BT24" s="469"/>
      <c r="BU24" s="470"/>
      <c r="BV24" s="468">
        <v>12881473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6160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175</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703191</v>
      </c>
      <c r="BO25" s="464"/>
      <c r="BP25" s="464"/>
      <c r="BQ25" s="464"/>
      <c r="BR25" s="464"/>
      <c r="BS25" s="464"/>
      <c r="BT25" s="464"/>
      <c r="BU25" s="465"/>
      <c r="BV25" s="463">
        <v>1786531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5640</v>
      </c>
      <c r="R26" s="445"/>
      <c r="S26" s="445"/>
      <c r="T26" s="445"/>
      <c r="U26" s="445"/>
      <c r="V26" s="446"/>
      <c r="W26" s="510"/>
      <c r="X26" s="501"/>
      <c r="Y26" s="502"/>
      <c r="Z26" s="441" t="s">
        <v>179</v>
      </c>
      <c r="AA26" s="523"/>
      <c r="AB26" s="523"/>
      <c r="AC26" s="523"/>
      <c r="AD26" s="523"/>
      <c r="AE26" s="523"/>
      <c r="AF26" s="523"/>
      <c r="AG26" s="524"/>
      <c r="AH26" s="444">
        <v>5</v>
      </c>
      <c r="AI26" s="445"/>
      <c r="AJ26" s="445"/>
      <c r="AK26" s="445"/>
      <c r="AL26" s="446"/>
      <c r="AM26" s="444">
        <v>14725</v>
      </c>
      <c r="AN26" s="445"/>
      <c r="AO26" s="445"/>
      <c r="AP26" s="445"/>
      <c r="AQ26" s="445"/>
      <c r="AR26" s="446"/>
      <c r="AS26" s="444">
        <v>2945</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3210</v>
      </c>
      <c r="R27" s="445"/>
      <c r="S27" s="445"/>
      <c r="T27" s="445"/>
      <c r="U27" s="445"/>
      <c r="V27" s="446"/>
      <c r="W27" s="510"/>
      <c r="X27" s="501"/>
      <c r="Y27" s="502"/>
      <c r="Z27" s="441" t="s">
        <v>182</v>
      </c>
      <c r="AA27" s="442"/>
      <c r="AB27" s="442"/>
      <c r="AC27" s="442"/>
      <c r="AD27" s="442"/>
      <c r="AE27" s="442"/>
      <c r="AF27" s="442"/>
      <c r="AG27" s="443"/>
      <c r="AH27" s="444">
        <v>11</v>
      </c>
      <c r="AI27" s="445"/>
      <c r="AJ27" s="445"/>
      <c r="AK27" s="445"/>
      <c r="AL27" s="446"/>
      <c r="AM27" s="444">
        <v>33177</v>
      </c>
      <c r="AN27" s="445"/>
      <c r="AO27" s="445"/>
      <c r="AP27" s="445"/>
      <c r="AQ27" s="445"/>
      <c r="AR27" s="446"/>
      <c r="AS27" s="444">
        <v>3016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351819</v>
      </c>
      <c r="BO27" s="472"/>
      <c r="BP27" s="472"/>
      <c r="BQ27" s="472"/>
      <c r="BR27" s="472"/>
      <c r="BS27" s="472"/>
      <c r="BT27" s="472"/>
      <c r="BU27" s="473"/>
      <c r="BV27" s="471">
        <v>314393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2370</v>
      </c>
      <c r="R28" s="445"/>
      <c r="S28" s="445"/>
      <c r="T28" s="445"/>
      <c r="U28" s="445"/>
      <c r="V28" s="446"/>
      <c r="W28" s="510"/>
      <c r="X28" s="501"/>
      <c r="Y28" s="502"/>
      <c r="Z28" s="441" t="s">
        <v>185</v>
      </c>
      <c r="AA28" s="442"/>
      <c r="AB28" s="442"/>
      <c r="AC28" s="442"/>
      <c r="AD28" s="442"/>
      <c r="AE28" s="442"/>
      <c r="AF28" s="442"/>
      <c r="AG28" s="443"/>
      <c r="AH28" s="444" t="s">
        <v>175</v>
      </c>
      <c r="AI28" s="445"/>
      <c r="AJ28" s="445"/>
      <c r="AK28" s="445"/>
      <c r="AL28" s="446"/>
      <c r="AM28" s="444" t="s">
        <v>175</v>
      </c>
      <c r="AN28" s="445"/>
      <c r="AO28" s="445"/>
      <c r="AP28" s="445"/>
      <c r="AQ28" s="445"/>
      <c r="AR28" s="446"/>
      <c r="AS28" s="444" t="s">
        <v>175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3500824</v>
      </c>
      <c r="BO28" s="464"/>
      <c r="BP28" s="464"/>
      <c r="BQ28" s="464"/>
      <c r="BR28" s="464"/>
      <c r="BS28" s="464"/>
      <c r="BT28" s="464"/>
      <c r="BU28" s="465"/>
      <c r="BV28" s="463">
        <v>3798525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14</v>
      </c>
      <c r="M29" s="445"/>
      <c r="N29" s="445"/>
      <c r="O29" s="445"/>
      <c r="P29" s="446"/>
      <c r="Q29" s="444">
        <v>2140</v>
      </c>
      <c r="R29" s="445"/>
      <c r="S29" s="445"/>
      <c r="T29" s="445"/>
      <c r="U29" s="445"/>
      <c r="V29" s="446"/>
      <c r="W29" s="511"/>
      <c r="X29" s="512"/>
      <c r="Y29" s="513"/>
      <c r="Z29" s="441" t="s">
        <v>188</v>
      </c>
      <c r="AA29" s="442"/>
      <c r="AB29" s="442"/>
      <c r="AC29" s="442"/>
      <c r="AD29" s="442"/>
      <c r="AE29" s="442"/>
      <c r="AF29" s="442"/>
      <c r="AG29" s="443"/>
      <c r="AH29" s="444">
        <v>172</v>
      </c>
      <c r="AI29" s="445"/>
      <c r="AJ29" s="445"/>
      <c r="AK29" s="445"/>
      <c r="AL29" s="446"/>
      <c r="AM29" s="444">
        <v>537590</v>
      </c>
      <c r="AN29" s="445"/>
      <c r="AO29" s="445"/>
      <c r="AP29" s="445"/>
      <c r="AQ29" s="445"/>
      <c r="AR29" s="446"/>
      <c r="AS29" s="444">
        <v>3126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449187</v>
      </c>
      <c r="BO29" s="469"/>
      <c r="BP29" s="469"/>
      <c r="BQ29" s="469"/>
      <c r="BR29" s="469"/>
      <c r="BS29" s="469"/>
      <c r="BT29" s="469"/>
      <c r="BU29" s="470"/>
      <c r="BV29" s="468">
        <v>410090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2791598</v>
      </c>
      <c r="BO30" s="472"/>
      <c r="BP30" s="472"/>
      <c r="BQ30" s="472"/>
      <c r="BR30" s="472"/>
      <c r="BS30" s="472"/>
      <c r="BT30" s="472"/>
      <c r="BU30" s="473"/>
      <c r="BV30" s="471">
        <v>2510976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公立香住病院事業企業会計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町立地方卸売市場事業特別会計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公立八鹿病院組合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矢田川開発㈱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矢田川憩いの村事業特別会計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水道事業企業会計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国民宿舎事業特別会計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北但行政事務組合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㈱むらおか振興公社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下水道事業企業会計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美方郡広域事務組合（一般会計）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但馬広域行政事務組合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兵庫県市町村職員退職手当組合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兵庫県市町交通災害共済組合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兵庫県町議会議員公務災害補償組合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兵庫県後期高齢者医療広域連合（一般会計）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兵庫県後期高齢者医療広域連合（特別会計）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abmW0DKwRbSp6UH+/m/r+VriDSTXLGFXgcg7m06e41wr9BB4CBFBQO+Rg1hCl89zZOwyw55Oq6ySNfKDLtOsg==" saltValue="xP9weXgRd4Mo75csUy8J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1681102</v>
      </c>
      <c r="S5" s="736"/>
      <c r="T5" s="736"/>
      <c r="U5" s="736"/>
      <c r="V5" s="736"/>
      <c r="W5" s="736"/>
      <c r="X5" s="736"/>
      <c r="Y5" s="779"/>
      <c r="Z5" s="797">
        <v>9.5</v>
      </c>
      <c r="AA5" s="797"/>
      <c r="AB5" s="797"/>
      <c r="AC5" s="797"/>
      <c r="AD5" s="798">
        <v>1681102</v>
      </c>
      <c r="AE5" s="798"/>
      <c r="AF5" s="798"/>
      <c r="AG5" s="798"/>
      <c r="AH5" s="798"/>
      <c r="AI5" s="798"/>
      <c r="AJ5" s="798"/>
      <c r="AK5" s="798"/>
      <c r="AL5" s="780">
        <v>20.3</v>
      </c>
      <c r="AM5" s="751"/>
      <c r="AN5" s="751"/>
      <c r="AO5" s="781"/>
      <c r="AP5" s="746" t="s">
        <v>227</v>
      </c>
      <c r="AQ5" s="747"/>
      <c r="AR5" s="747"/>
      <c r="AS5" s="747"/>
      <c r="AT5" s="747"/>
      <c r="AU5" s="747"/>
      <c r="AV5" s="747"/>
      <c r="AW5" s="747"/>
      <c r="AX5" s="747"/>
      <c r="AY5" s="747"/>
      <c r="AZ5" s="747"/>
      <c r="BA5" s="747"/>
      <c r="BB5" s="747"/>
      <c r="BC5" s="747"/>
      <c r="BD5" s="747"/>
      <c r="BE5" s="747"/>
      <c r="BF5" s="748"/>
      <c r="BG5" s="680">
        <v>1670833</v>
      </c>
      <c r="BH5" s="681"/>
      <c r="BI5" s="681"/>
      <c r="BJ5" s="681"/>
      <c r="BK5" s="681"/>
      <c r="BL5" s="681"/>
      <c r="BM5" s="681"/>
      <c r="BN5" s="682"/>
      <c r="BO5" s="713">
        <v>99.4</v>
      </c>
      <c r="BP5" s="713"/>
      <c r="BQ5" s="713"/>
      <c r="BR5" s="713"/>
      <c r="BS5" s="714" t="s">
        <v>228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220</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138042</v>
      </c>
      <c r="S6" s="681"/>
      <c r="T6" s="681"/>
      <c r="U6" s="681"/>
      <c r="V6" s="681"/>
      <c r="W6" s="681"/>
      <c r="X6" s="681"/>
      <c r="Y6" s="682"/>
      <c r="Z6" s="713">
        <v>0.8</v>
      </c>
      <c r="AA6" s="713"/>
      <c r="AB6" s="713"/>
      <c r="AC6" s="713"/>
      <c r="AD6" s="714">
        <v>138042</v>
      </c>
      <c r="AE6" s="714"/>
      <c r="AF6" s="714"/>
      <c r="AG6" s="714"/>
      <c r="AH6" s="714"/>
      <c r="AI6" s="714"/>
      <c r="AJ6" s="714"/>
      <c r="AK6" s="714"/>
      <c r="AL6" s="683">
        <v>1.7</v>
      </c>
      <c r="AM6" s="684"/>
      <c r="AN6" s="684"/>
      <c r="AO6" s="715"/>
      <c r="AP6" s="677" t="s">
        <v>233</v>
      </c>
      <c r="AQ6" s="678"/>
      <c r="AR6" s="678"/>
      <c r="AS6" s="678"/>
      <c r="AT6" s="678"/>
      <c r="AU6" s="678"/>
      <c r="AV6" s="678"/>
      <c r="AW6" s="678"/>
      <c r="AX6" s="678"/>
      <c r="AY6" s="678"/>
      <c r="AZ6" s="678"/>
      <c r="BA6" s="678"/>
      <c r="BB6" s="678"/>
      <c r="BC6" s="678"/>
      <c r="BD6" s="678"/>
      <c r="BE6" s="678"/>
      <c r="BF6" s="679"/>
      <c r="BG6" s="680">
        <v>1670833</v>
      </c>
      <c r="BH6" s="681"/>
      <c r="BI6" s="681"/>
      <c r="BJ6" s="681"/>
      <c r="BK6" s="681"/>
      <c r="BL6" s="681"/>
      <c r="BM6" s="681"/>
      <c r="BN6" s="682"/>
      <c r="BO6" s="713">
        <v>99.4</v>
      </c>
      <c r="BP6" s="713"/>
      <c r="BQ6" s="713"/>
      <c r="BR6" s="713"/>
      <c r="BS6" s="714" t="s">
        <v>176</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102329</v>
      </c>
      <c r="CS6" s="681"/>
      <c r="CT6" s="681"/>
      <c r="CU6" s="681"/>
      <c r="CV6" s="681"/>
      <c r="CW6" s="681"/>
      <c r="CX6" s="681"/>
      <c r="CY6" s="682"/>
      <c r="CZ6" s="780">
        <v>0.6</v>
      </c>
      <c r="DA6" s="751"/>
      <c r="DB6" s="751"/>
      <c r="DC6" s="783"/>
      <c r="DD6" s="686" t="s">
        <v>228</v>
      </c>
      <c r="DE6" s="681"/>
      <c r="DF6" s="681"/>
      <c r="DG6" s="681"/>
      <c r="DH6" s="681"/>
      <c r="DI6" s="681"/>
      <c r="DJ6" s="681"/>
      <c r="DK6" s="681"/>
      <c r="DL6" s="681"/>
      <c r="DM6" s="681"/>
      <c r="DN6" s="681"/>
      <c r="DO6" s="681"/>
      <c r="DP6" s="682"/>
      <c r="DQ6" s="686">
        <v>102329</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1871</v>
      </c>
      <c r="S7" s="681"/>
      <c r="T7" s="681"/>
      <c r="U7" s="681"/>
      <c r="V7" s="681"/>
      <c r="W7" s="681"/>
      <c r="X7" s="681"/>
      <c r="Y7" s="682"/>
      <c r="Z7" s="713">
        <v>0</v>
      </c>
      <c r="AA7" s="713"/>
      <c r="AB7" s="713"/>
      <c r="AC7" s="713"/>
      <c r="AD7" s="714">
        <v>1871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687782</v>
      </c>
      <c r="BH7" s="681"/>
      <c r="BI7" s="681"/>
      <c r="BJ7" s="681"/>
      <c r="BK7" s="681"/>
      <c r="BL7" s="681"/>
      <c r="BM7" s="681"/>
      <c r="BN7" s="682"/>
      <c r="BO7" s="713">
        <v>40.9</v>
      </c>
      <c r="BP7" s="713"/>
      <c r="BQ7" s="713"/>
      <c r="BR7" s="713"/>
      <c r="BS7" s="714" t="s">
        <v>228</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4201571</v>
      </c>
      <c r="CS7" s="681"/>
      <c r="CT7" s="681"/>
      <c r="CU7" s="681"/>
      <c r="CV7" s="681"/>
      <c r="CW7" s="681"/>
      <c r="CX7" s="681"/>
      <c r="CY7" s="682"/>
      <c r="CZ7" s="713">
        <v>24.4</v>
      </c>
      <c r="DA7" s="713"/>
      <c r="DB7" s="713"/>
      <c r="DC7" s="713"/>
      <c r="DD7" s="686">
        <v>208213</v>
      </c>
      <c r="DE7" s="681"/>
      <c r="DF7" s="681"/>
      <c r="DG7" s="681"/>
      <c r="DH7" s="681"/>
      <c r="DI7" s="681"/>
      <c r="DJ7" s="681"/>
      <c r="DK7" s="681"/>
      <c r="DL7" s="681"/>
      <c r="DM7" s="681"/>
      <c r="DN7" s="681"/>
      <c r="DO7" s="681"/>
      <c r="DP7" s="682"/>
      <c r="DQ7" s="686">
        <v>1714308</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10491</v>
      </c>
      <c r="S8" s="681"/>
      <c r="T8" s="681"/>
      <c r="U8" s="681"/>
      <c r="V8" s="681"/>
      <c r="W8" s="681"/>
      <c r="X8" s="681"/>
      <c r="Y8" s="682"/>
      <c r="Z8" s="713">
        <v>0.1</v>
      </c>
      <c r="AA8" s="713"/>
      <c r="AB8" s="713"/>
      <c r="AC8" s="713"/>
      <c r="AD8" s="714">
        <v>10491</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28692</v>
      </c>
      <c r="BH8" s="681"/>
      <c r="BI8" s="681"/>
      <c r="BJ8" s="681"/>
      <c r="BK8" s="681"/>
      <c r="BL8" s="681"/>
      <c r="BM8" s="681"/>
      <c r="BN8" s="682"/>
      <c r="BO8" s="713">
        <v>1.7</v>
      </c>
      <c r="BP8" s="713"/>
      <c r="BQ8" s="713"/>
      <c r="BR8" s="713"/>
      <c r="BS8" s="686" t="s">
        <v>176</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2746574</v>
      </c>
      <c r="CS8" s="681"/>
      <c r="CT8" s="681"/>
      <c r="CU8" s="681"/>
      <c r="CV8" s="681"/>
      <c r="CW8" s="681"/>
      <c r="CX8" s="681"/>
      <c r="CY8" s="682"/>
      <c r="CZ8" s="713">
        <v>15.9</v>
      </c>
      <c r="DA8" s="713"/>
      <c r="DB8" s="713"/>
      <c r="DC8" s="713"/>
      <c r="DD8" s="686">
        <v>41096</v>
      </c>
      <c r="DE8" s="681"/>
      <c r="DF8" s="681"/>
      <c r="DG8" s="681"/>
      <c r="DH8" s="681"/>
      <c r="DI8" s="681"/>
      <c r="DJ8" s="681"/>
      <c r="DK8" s="681"/>
      <c r="DL8" s="681"/>
      <c r="DM8" s="681"/>
      <c r="DN8" s="681"/>
      <c r="DO8" s="681"/>
      <c r="DP8" s="682"/>
      <c r="DQ8" s="686">
        <v>1584584</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12112</v>
      </c>
      <c r="S9" s="681"/>
      <c r="T9" s="681"/>
      <c r="U9" s="681"/>
      <c r="V9" s="681"/>
      <c r="W9" s="681"/>
      <c r="X9" s="681"/>
      <c r="Y9" s="682"/>
      <c r="Z9" s="713">
        <v>0.1</v>
      </c>
      <c r="AA9" s="713"/>
      <c r="AB9" s="713"/>
      <c r="AC9" s="713"/>
      <c r="AD9" s="714">
        <v>12112</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592608</v>
      </c>
      <c r="BH9" s="681"/>
      <c r="BI9" s="681"/>
      <c r="BJ9" s="681"/>
      <c r="BK9" s="681"/>
      <c r="BL9" s="681"/>
      <c r="BM9" s="681"/>
      <c r="BN9" s="682"/>
      <c r="BO9" s="713">
        <v>35.299999999999997</v>
      </c>
      <c r="BP9" s="713"/>
      <c r="BQ9" s="713"/>
      <c r="BR9" s="713"/>
      <c r="BS9" s="686" t="s">
        <v>176</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1529406</v>
      </c>
      <c r="CS9" s="681"/>
      <c r="CT9" s="681"/>
      <c r="CU9" s="681"/>
      <c r="CV9" s="681"/>
      <c r="CW9" s="681"/>
      <c r="CX9" s="681"/>
      <c r="CY9" s="682"/>
      <c r="CZ9" s="713">
        <v>8.9</v>
      </c>
      <c r="DA9" s="713"/>
      <c r="DB9" s="713"/>
      <c r="DC9" s="713"/>
      <c r="DD9" s="686">
        <v>90131</v>
      </c>
      <c r="DE9" s="681"/>
      <c r="DF9" s="681"/>
      <c r="DG9" s="681"/>
      <c r="DH9" s="681"/>
      <c r="DI9" s="681"/>
      <c r="DJ9" s="681"/>
      <c r="DK9" s="681"/>
      <c r="DL9" s="681"/>
      <c r="DM9" s="681"/>
      <c r="DN9" s="681"/>
      <c r="DO9" s="681"/>
      <c r="DP9" s="682"/>
      <c r="DQ9" s="686">
        <v>1086739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176</v>
      </c>
      <c r="S10" s="681"/>
      <c r="T10" s="681"/>
      <c r="U10" s="681"/>
      <c r="V10" s="681"/>
      <c r="W10" s="681"/>
      <c r="X10" s="681"/>
      <c r="Y10" s="682"/>
      <c r="Z10" s="713" t="s">
        <v>176</v>
      </c>
      <c r="AA10" s="713"/>
      <c r="AB10" s="713"/>
      <c r="AC10" s="713"/>
      <c r="AD10" s="714" t="s">
        <v>176</v>
      </c>
      <c r="AE10" s="714"/>
      <c r="AF10" s="714"/>
      <c r="AG10" s="714"/>
      <c r="AH10" s="714"/>
      <c r="AI10" s="714"/>
      <c r="AJ10" s="714"/>
      <c r="AK10" s="714"/>
      <c r="AL10" s="683" t="s">
        <v>176</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34676</v>
      </c>
      <c r="BH10" s="681"/>
      <c r="BI10" s="681"/>
      <c r="BJ10" s="681"/>
      <c r="BK10" s="681"/>
      <c r="BL10" s="681"/>
      <c r="BM10" s="681"/>
      <c r="BN10" s="682"/>
      <c r="BO10" s="713">
        <v>2.1</v>
      </c>
      <c r="BP10" s="713"/>
      <c r="BQ10" s="713"/>
      <c r="BR10" s="713"/>
      <c r="BS10" s="686" t="s">
        <v>228</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13998</v>
      </c>
      <c r="CS10" s="681"/>
      <c r="CT10" s="681"/>
      <c r="CU10" s="681"/>
      <c r="CV10" s="681"/>
      <c r="CW10" s="681"/>
      <c r="CX10" s="681"/>
      <c r="CY10" s="682"/>
      <c r="CZ10" s="713">
        <v>0.1</v>
      </c>
      <c r="DA10" s="713"/>
      <c r="DB10" s="713"/>
      <c r="DC10" s="713"/>
      <c r="DD10" s="686" t="s">
        <v>176</v>
      </c>
      <c r="DE10" s="681"/>
      <c r="DF10" s="681"/>
      <c r="DG10" s="681"/>
      <c r="DH10" s="681"/>
      <c r="DI10" s="681"/>
      <c r="DJ10" s="681"/>
      <c r="DK10" s="681"/>
      <c r="DL10" s="681"/>
      <c r="DM10" s="681"/>
      <c r="DN10" s="681"/>
      <c r="DO10" s="681"/>
      <c r="DP10" s="682"/>
      <c r="DQ10" s="686">
        <v>13998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374611</v>
      </c>
      <c r="S11" s="681"/>
      <c r="T11" s="681"/>
      <c r="U11" s="681"/>
      <c r="V11" s="681"/>
      <c r="W11" s="681"/>
      <c r="X11" s="681"/>
      <c r="Y11" s="682"/>
      <c r="Z11" s="683">
        <v>2.1</v>
      </c>
      <c r="AA11" s="684"/>
      <c r="AB11" s="684"/>
      <c r="AC11" s="685"/>
      <c r="AD11" s="686">
        <v>374611</v>
      </c>
      <c r="AE11" s="681"/>
      <c r="AF11" s="681"/>
      <c r="AG11" s="681"/>
      <c r="AH11" s="681"/>
      <c r="AI11" s="681"/>
      <c r="AJ11" s="681"/>
      <c r="AK11" s="682"/>
      <c r="AL11" s="683">
        <v>4.5</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31806</v>
      </c>
      <c r="BH11" s="681"/>
      <c r="BI11" s="681"/>
      <c r="BJ11" s="681"/>
      <c r="BK11" s="681"/>
      <c r="BL11" s="681"/>
      <c r="BM11" s="681"/>
      <c r="BN11" s="682"/>
      <c r="BO11" s="713">
        <v>1.9</v>
      </c>
      <c r="BP11" s="713"/>
      <c r="BQ11" s="713"/>
      <c r="BR11" s="713"/>
      <c r="BS11" s="686" t="s">
        <v>176</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1256090</v>
      </c>
      <c r="CS11" s="681"/>
      <c r="CT11" s="681"/>
      <c r="CU11" s="681"/>
      <c r="CV11" s="681"/>
      <c r="CW11" s="681"/>
      <c r="CX11" s="681"/>
      <c r="CY11" s="682"/>
      <c r="CZ11" s="713">
        <v>7.3</v>
      </c>
      <c r="DA11" s="713"/>
      <c r="DB11" s="713"/>
      <c r="DC11" s="713"/>
      <c r="DD11" s="686">
        <v>519051</v>
      </c>
      <c r="DE11" s="681"/>
      <c r="DF11" s="681"/>
      <c r="DG11" s="681"/>
      <c r="DH11" s="681"/>
      <c r="DI11" s="681"/>
      <c r="DJ11" s="681"/>
      <c r="DK11" s="681"/>
      <c r="DL11" s="681"/>
      <c r="DM11" s="681"/>
      <c r="DN11" s="681"/>
      <c r="DO11" s="681"/>
      <c r="DP11" s="682"/>
      <c r="DQ11" s="686">
        <v>531137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45</v>
      </c>
      <c r="S12" s="681"/>
      <c r="T12" s="681"/>
      <c r="U12" s="681"/>
      <c r="V12" s="681"/>
      <c r="W12" s="681"/>
      <c r="X12" s="681"/>
      <c r="Y12" s="682"/>
      <c r="Z12" s="713">
        <v>0</v>
      </c>
      <c r="AA12" s="713"/>
      <c r="AB12" s="713"/>
      <c r="AC12" s="713"/>
      <c r="AD12" s="714">
        <v>45</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833532</v>
      </c>
      <c r="BH12" s="681"/>
      <c r="BI12" s="681"/>
      <c r="BJ12" s="681"/>
      <c r="BK12" s="681"/>
      <c r="BL12" s="681"/>
      <c r="BM12" s="681"/>
      <c r="BN12" s="682"/>
      <c r="BO12" s="713">
        <v>49.6</v>
      </c>
      <c r="BP12" s="713"/>
      <c r="BQ12" s="713"/>
      <c r="BR12" s="713"/>
      <c r="BS12" s="686" t="s">
        <v>176</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733965</v>
      </c>
      <c r="CS12" s="681"/>
      <c r="CT12" s="681"/>
      <c r="CU12" s="681"/>
      <c r="CV12" s="681"/>
      <c r="CW12" s="681"/>
      <c r="CX12" s="681"/>
      <c r="CY12" s="682"/>
      <c r="CZ12" s="713">
        <v>4.3</v>
      </c>
      <c r="DA12" s="713"/>
      <c r="DB12" s="713"/>
      <c r="DC12" s="713"/>
      <c r="DD12" s="686">
        <v>169940</v>
      </c>
      <c r="DE12" s="681"/>
      <c r="DF12" s="681"/>
      <c r="DG12" s="681"/>
      <c r="DH12" s="681"/>
      <c r="DI12" s="681"/>
      <c r="DJ12" s="681"/>
      <c r="DK12" s="681"/>
      <c r="DL12" s="681"/>
      <c r="DM12" s="681"/>
      <c r="DN12" s="681"/>
      <c r="DO12" s="681"/>
      <c r="DP12" s="682"/>
      <c r="DQ12" s="686">
        <v>404740</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176</v>
      </c>
      <c r="S13" s="681"/>
      <c r="T13" s="681"/>
      <c r="U13" s="681"/>
      <c r="V13" s="681"/>
      <c r="W13" s="681"/>
      <c r="X13" s="681"/>
      <c r="Y13" s="682"/>
      <c r="Z13" s="713" t="s">
        <v>176</v>
      </c>
      <c r="AA13" s="713"/>
      <c r="AB13" s="713"/>
      <c r="AC13" s="713"/>
      <c r="AD13" s="714" t="s">
        <v>176</v>
      </c>
      <c r="AE13" s="714"/>
      <c r="AF13" s="714"/>
      <c r="AG13" s="714"/>
      <c r="AH13" s="714"/>
      <c r="AI13" s="714"/>
      <c r="AJ13" s="714"/>
      <c r="AK13" s="714"/>
      <c r="AL13" s="683" t="s">
        <v>176</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827691</v>
      </c>
      <c r="BH13" s="681"/>
      <c r="BI13" s="681"/>
      <c r="BJ13" s="681"/>
      <c r="BK13" s="681"/>
      <c r="BL13" s="681"/>
      <c r="BM13" s="681"/>
      <c r="BN13" s="682"/>
      <c r="BO13" s="713">
        <v>49.2</v>
      </c>
      <c r="BP13" s="713"/>
      <c r="BQ13" s="713"/>
      <c r="BR13" s="713"/>
      <c r="BS13" s="686" t="s">
        <v>176</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2026697</v>
      </c>
      <c r="CS13" s="681"/>
      <c r="CT13" s="681"/>
      <c r="CU13" s="681"/>
      <c r="CV13" s="681"/>
      <c r="CW13" s="681"/>
      <c r="CX13" s="681"/>
      <c r="CY13" s="682"/>
      <c r="CZ13" s="713">
        <v>11.8</v>
      </c>
      <c r="DA13" s="713"/>
      <c r="DB13" s="713"/>
      <c r="DC13" s="713"/>
      <c r="DD13" s="686">
        <v>692013</v>
      </c>
      <c r="DE13" s="681"/>
      <c r="DF13" s="681"/>
      <c r="DG13" s="681"/>
      <c r="DH13" s="681"/>
      <c r="DI13" s="681"/>
      <c r="DJ13" s="681"/>
      <c r="DK13" s="681"/>
      <c r="DL13" s="681"/>
      <c r="DM13" s="681"/>
      <c r="DN13" s="681"/>
      <c r="DO13" s="681"/>
      <c r="DP13" s="682"/>
      <c r="DQ13" s="686">
        <v>1248796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7</v>
      </c>
      <c r="S14" s="681"/>
      <c r="T14" s="681"/>
      <c r="U14" s="681"/>
      <c r="V14" s="681"/>
      <c r="W14" s="681"/>
      <c r="X14" s="681"/>
      <c r="Y14" s="682"/>
      <c r="Z14" s="713">
        <v>0</v>
      </c>
      <c r="AA14" s="713"/>
      <c r="AB14" s="713"/>
      <c r="AC14" s="713"/>
      <c r="AD14" s="714">
        <v>7</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70282</v>
      </c>
      <c r="BH14" s="681"/>
      <c r="BI14" s="681"/>
      <c r="BJ14" s="681"/>
      <c r="BK14" s="681"/>
      <c r="BL14" s="681"/>
      <c r="BM14" s="681"/>
      <c r="BN14" s="682"/>
      <c r="BO14" s="713">
        <v>4.2</v>
      </c>
      <c r="BP14" s="713"/>
      <c r="BQ14" s="713"/>
      <c r="BR14" s="713"/>
      <c r="BS14" s="686" t="s">
        <v>228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572031</v>
      </c>
      <c r="CS14" s="681"/>
      <c r="CT14" s="681"/>
      <c r="CU14" s="681"/>
      <c r="CV14" s="681"/>
      <c r="CW14" s="681"/>
      <c r="CX14" s="681"/>
      <c r="CY14" s="682"/>
      <c r="CZ14" s="713">
        <v>3.3</v>
      </c>
      <c r="DA14" s="713"/>
      <c r="DB14" s="713"/>
      <c r="DC14" s="713"/>
      <c r="DD14" s="686">
        <v>40334</v>
      </c>
      <c r="DE14" s="681"/>
      <c r="DF14" s="681"/>
      <c r="DG14" s="681"/>
      <c r="DH14" s="681"/>
      <c r="DI14" s="681"/>
      <c r="DJ14" s="681"/>
      <c r="DK14" s="681"/>
      <c r="DL14" s="681"/>
      <c r="DM14" s="681"/>
      <c r="DN14" s="681"/>
      <c r="DO14" s="681"/>
      <c r="DP14" s="682"/>
      <c r="DQ14" s="686">
        <v>478179</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176</v>
      </c>
      <c r="AA15" s="713"/>
      <c r="AB15" s="713"/>
      <c r="AC15" s="713"/>
      <c r="AD15" s="714" t="s">
        <v>176</v>
      </c>
      <c r="AE15" s="714"/>
      <c r="AF15" s="714"/>
      <c r="AG15" s="714"/>
      <c r="AH15" s="714"/>
      <c r="AI15" s="714"/>
      <c r="AJ15" s="714"/>
      <c r="AK15" s="714"/>
      <c r="AL15" s="683" t="s">
        <v>176</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79237</v>
      </c>
      <c r="BH15" s="681"/>
      <c r="BI15" s="681"/>
      <c r="BJ15" s="681"/>
      <c r="BK15" s="681"/>
      <c r="BL15" s="681"/>
      <c r="BM15" s="681"/>
      <c r="BN15" s="682"/>
      <c r="BO15" s="713">
        <v>4.7</v>
      </c>
      <c r="BP15" s="713"/>
      <c r="BQ15" s="713"/>
      <c r="BR15" s="713"/>
      <c r="BS15" s="686" t="s">
        <v>228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2023059</v>
      </c>
      <c r="CS15" s="681"/>
      <c r="CT15" s="681"/>
      <c r="CU15" s="681"/>
      <c r="CV15" s="681"/>
      <c r="CW15" s="681"/>
      <c r="CX15" s="681"/>
      <c r="CY15" s="682"/>
      <c r="CZ15" s="713">
        <v>11.7</v>
      </c>
      <c r="DA15" s="713"/>
      <c r="DB15" s="713"/>
      <c r="DC15" s="713"/>
      <c r="DD15" s="686">
        <v>681648</v>
      </c>
      <c r="DE15" s="681"/>
      <c r="DF15" s="681"/>
      <c r="DG15" s="681"/>
      <c r="DH15" s="681"/>
      <c r="DI15" s="681"/>
      <c r="DJ15" s="681"/>
      <c r="DK15" s="681"/>
      <c r="DL15" s="681"/>
      <c r="DM15" s="681"/>
      <c r="DN15" s="681"/>
      <c r="DO15" s="681"/>
      <c r="DP15" s="682"/>
      <c r="DQ15" s="686">
        <v>999726</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12733</v>
      </c>
      <c r="S16" s="681"/>
      <c r="T16" s="681"/>
      <c r="U16" s="681"/>
      <c r="V16" s="681"/>
      <c r="W16" s="681"/>
      <c r="X16" s="681"/>
      <c r="Y16" s="682"/>
      <c r="Z16" s="713">
        <v>0.1</v>
      </c>
      <c r="AA16" s="713"/>
      <c r="AB16" s="713"/>
      <c r="AC16" s="713"/>
      <c r="AD16" s="714">
        <v>12733</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176</v>
      </c>
      <c r="BH16" s="681"/>
      <c r="BI16" s="681"/>
      <c r="BJ16" s="681"/>
      <c r="BK16" s="681"/>
      <c r="BL16" s="681"/>
      <c r="BM16" s="681"/>
      <c r="BN16" s="682"/>
      <c r="BO16" s="713" t="s">
        <v>176</v>
      </c>
      <c r="BP16" s="713"/>
      <c r="BQ16" s="713"/>
      <c r="BR16" s="713"/>
      <c r="BS16" s="686" t="s">
        <v>176</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8877</v>
      </c>
      <c r="CS16" s="681"/>
      <c r="CT16" s="681"/>
      <c r="CU16" s="681"/>
      <c r="CV16" s="681"/>
      <c r="CW16" s="681"/>
      <c r="CX16" s="681"/>
      <c r="CY16" s="682"/>
      <c r="CZ16" s="713">
        <v>0.1</v>
      </c>
      <c r="DA16" s="713"/>
      <c r="DB16" s="713"/>
      <c r="DC16" s="713"/>
      <c r="DD16" s="686" t="s">
        <v>176</v>
      </c>
      <c r="DE16" s="681"/>
      <c r="DF16" s="681"/>
      <c r="DG16" s="681"/>
      <c r="DH16" s="681"/>
      <c r="DI16" s="681"/>
      <c r="DJ16" s="681"/>
      <c r="DK16" s="681"/>
      <c r="DL16" s="681"/>
      <c r="DM16" s="681"/>
      <c r="DN16" s="681"/>
      <c r="DO16" s="681"/>
      <c r="DP16" s="682"/>
      <c r="DQ16" s="686">
        <v>3736</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4193</v>
      </c>
      <c r="S17" s="681"/>
      <c r="T17" s="681"/>
      <c r="U17" s="681"/>
      <c r="V17" s="681"/>
      <c r="W17" s="681"/>
      <c r="X17" s="681"/>
      <c r="Y17" s="682"/>
      <c r="Z17" s="713">
        <v>0</v>
      </c>
      <c r="AA17" s="713"/>
      <c r="AB17" s="713"/>
      <c r="AC17" s="713"/>
      <c r="AD17" s="714">
        <v>4193</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176</v>
      </c>
      <c r="BH17" s="681"/>
      <c r="BI17" s="681"/>
      <c r="BJ17" s="681"/>
      <c r="BK17" s="681"/>
      <c r="BL17" s="681"/>
      <c r="BM17" s="681"/>
      <c r="BN17" s="682"/>
      <c r="BO17" s="713" t="s">
        <v>176</v>
      </c>
      <c r="BP17" s="713"/>
      <c r="BQ17" s="713"/>
      <c r="BR17" s="713"/>
      <c r="BS17" s="686" t="s">
        <v>228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2015974</v>
      </c>
      <c r="CS17" s="681"/>
      <c r="CT17" s="681"/>
      <c r="CU17" s="681"/>
      <c r="CV17" s="681"/>
      <c r="CW17" s="681"/>
      <c r="CX17" s="681"/>
      <c r="CY17" s="682"/>
      <c r="CZ17" s="713">
        <v>11.7</v>
      </c>
      <c r="DA17" s="713"/>
      <c r="DB17" s="713"/>
      <c r="DC17" s="713"/>
      <c r="DD17" s="686" t="s">
        <v>176</v>
      </c>
      <c r="DE17" s="681"/>
      <c r="DF17" s="681"/>
      <c r="DG17" s="681"/>
      <c r="DH17" s="681"/>
      <c r="DI17" s="681"/>
      <c r="DJ17" s="681"/>
      <c r="DK17" s="681"/>
      <c r="DL17" s="681"/>
      <c r="DM17" s="681"/>
      <c r="DN17" s="681"/>
      <c r="DO17" s="681"/>
      <c r="DP17" s="682"/>
      <c r="DQ17" s="686">
        <v>2010640</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12389</v>
      </c>
      <c r="S18" s="681"/>
      <c r="T18" s="681"/>
      <c r="U18" s="681"/>
      <c r="V18" s="681"/>
      <c r="W18" s="681"/>
      <c r="X18" s="681"/>
      <c r="Y18" s="682"/>
      <c r="Z18" s="713">
        <v>0.1</v>
      </c>
      <c r="AA18" s="713"/>
      <c r="AB18" s="713"/>
      <c r="AC18" s="713"/>
      <c r="AD18" s="714">
        <v>12389</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228</v>
      </c>
      <c r="BP18" s="713"/>
      <c r="BQ18" s="713"/>
      <c r="BR18" s="713"/>
      <c r="BS18" s="686" t="s">
        <v>228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176</v>
      </c>
      <c r="CS18" s="681"/>
      <c r="CT18" s="681"/>
      <c r="CU18" s="681"/>
      <c r="CV18" s="681"/>
      <c r="CW18" s="681"/>
      <c r="CX18" s="681"/>
      <c r="CY18" s="682"/>
      <c r="CZ18" s="713" t="s">
        <v>176</v>
      </c>
      <c r="DA18" s="713"/>
      <c r="DB18" s="713"/>
      <c r="DC18" s="713"/>
      <c r="DD18" s="686" t="s">
        <v>176</v>
      </c>
      <c r="DE18" s="681"/>
      <c r="DF18" s="681"/>
      <c r="DG18" s="681"/>
      <c r="DH18" s="681"/>
      <c r="DI18" s="681"/>
      <c r="DJ18" s="681"/>
      <c r="DK18" s="681"/>
      <c r="DL18" s="681"/>
      <c r="DM18" s="681"/>
      <c r="DN18" s="681"/>
      <c r="DO18" s="681"/>
      <c r="DP18" s="682"/>
      <c r="DQ18" s="686" t="s">
        <v>176</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4616</v>
      </c>
      <c r="S19" s="681"/>
      <c r="T19" s="681"/>
      <c r="U19" s="681"/>
      <c r="V19" s="681"/>
      <c r="W19" s="681"/>
      <c r="X19" s="681"/>
      <c r="Y19" s="682"/>
      <c r="Z19" s="713">
        <v>0</v>
      </c>
      <c r="AA19" s="713"/>
      <c r="AB19" s="713"/>
      <c r="AC19" s="713"/>
      <c r="AD19" s="714">
        <v>4616</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10269</v>
      </c>
      <c r="BH19" s="681"/>
      <c r="BI19" s="681"/>
      <c r="BJ19" s="681"/>
      <c r="BK19" s="681"/>
      <c r="BL19" s="681"/>
      <c r="BM19" s="681"/>
      <c r="BN19" s="682"/>
      <c r="BO19" s="713">
        <v>0.6</v>
      </c>
      <c r="BP19" s="713"/>
      <c r="BQ19" s="713"/>
      <c r="BR19" s="713"/>
      <c r="BS19" s="686" t="s">
        <v>228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176</v>
      </c>
      <c r="CS19" s="681"/>
      <c r="CT19" s="681"/>
      <c r="CU19" s="681"/>
      <c r="CV19" s="681"/>
      <c r="CW19" s="681"/>
      <c r="CX19" s="681"/>
      <c r="CY19" s="682"/>
      <c r="CZ19" s="713" t="s">
        <v>176</v>
      </c>
      <c r="DA19" s="713"/>
      <c r="DB19" s="713"/>
      <c r="DC19" s="713"/>
      <c r="DD19" s="686" t="s">
        <v>176</v>
      </c>
      <c r="DE19" s="681"/>
      <c r="DF19" s="681"/>
      <c r="DG19" s="681"/>
      <c r="DH19" s="681"/>
      <c r="DI19" s="681"/>
      <c r="DJ19" s="681"/>
      <c r="DK19" s="681"/>
      <c r="DL19" s="681"/>
      <c r="DM19" s="681"/>
      <c r="DN19" s="681"/>
      <c r="DO19" s="681"/>
      <c r="DP19" s="682"/>
      <c r="DQ19" s="686" t="s">
        <v>176</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5949</v>
      </c>
      <c r="S20" s="681"/>
      <c r="T20" s="681"/>
      <c r="U20" s="681"/>
      <c r="V20" s="681"/>
      <c r="W20" s="681"/>
      <c r="X20" s="681"/>
      <c r="Y20" s="682"/>
      <c r="Z20" s="713">
        <v>0</v>
      </c>
      <c r="AA20" s="713"/>
      <c r="AB20" s="713"/>
      <c r="AC20" s="713"/>
      <c r="AD20" s="714">
        <v>5949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10269</v>
      </c>
      <c r="BH20" s="681"/>
      <c r="BI20" s="681"/>
      <c r="BJ20" s="681"/>
      <c r="BK20" s="681"/>
      <c r="BL20" s="681"/>
      <c r="BM20" s="681"/>
      <c r="BN20" s="682"/>
      <c r="BO20" s="713">
        <v>0.6</v>
      </c>
      <c r="BP20" s="713"/>
      <c r="BQ20" s="713"/>
      <c r="BR20" s="713"/>
      <c r="BS20" s="686" t="s">
        <v>176</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17230571</v>
      </c>
      <c r="CS20" s="681"/>
      <c r="CT20" s="681"/>
      <c r="CU20" s="681"/>
      <c r="CV20" s="681"/>
      <c r="CW20" s="681"/>
      <c r="CX20" s="681"/>
      <c r="CY20" s="682"/>
      <c r="CZ20" s="713">
        <v>100</v>
      </c>
      <c r="DA20" s="713"/>
      <c r="DB20" s="713"/>
      <c r="DC20" s="713"/>
      <c r="DD20" s="686">
        <v>2442426</v>
      </c>
      <c r="DE20" s="681"/>
      <c r="DF20" s="681"/>
      <c r="DG20" s="681"/>
      <c r="DH20" s="681"/>
      <c r="DI20" s="681"/>
      <c r="DJ20" s="681"/>
      <c r="DK20" s="681"/>
      <c r="DL20" s="681"/>
      <c r="DM20" s="681"/>
      <c r="DN20" s="681"/>
      <c r="DO20" s="681"/>
      <c r="DP20" s="682"/>
      <c r="DQ20" s="686">
        <v>10178912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1824</v>
      </c>
      <c r="S21" s="681"/>
      <c r="T21" s="681"/>
      <c r="U21" s="681"/>
      <c r="V21" s="681"/>
      <c r="W21" s="681"/>
      <c r="X21" s="681"/>
      <c r="Y21" s="682"/>
      <c r="Z21" s="713">
        <v>0</v>
      </c>
      <c r="AA21" s="713"/>
      <c r="AB21" s="713"/>
      <c r="AC21" s="713"/>
      <c r="AD21" s="714">
        <v>1824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10269</v>
      </c>
      <c r="BH21" s="681"/>
      <c r="BI21" s="681"/>
      <c r="BJ21" s="681"/>
      <c r="BK21" s="681"/>
      <c r="BL21" s="681"/>
      <c r="BM21" s="681"/>
      <c r="BN21" s="682"/>
      <c r="BO21" s="713">
        <v>0.6</v>
      </c>
      <c r="BP21" s="713"/>
      <c r="BQ21" s="713"/>
      <c r="BR21" s="713"/>
      <c r="BS21" s="686" t="s">
        <v>176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6887477</v>
      </c>
      <c r="S22" s="681"/>
      <c r="T22" s="681"/>
      <c r="U22" s="681"/>
      <c r="V22" s="681"/>
      <c r="W22" s="681"/>
      <c r="X22" s="681"/>
      <c r="Y22" s="682"/>
      <c r="Z22" s="713">
        <v>38.799999999999997</v>
      </c>
      <c r="AA22" s="713"/>
      <c r="AB22" s="713"/>
      <c r="AC22" s="713"/>
      <c r="AD22" s="714">
        <v>5991938</v>
      </c>
      <c r="AE22" s="714"/>
      <c r="AF22" s="714"/>
      <c r="AG22" s="714"/>
      <c r="AH22" s="714"/>
      <c r="AI22" s="714"/>
      <c r="AJ22" s="714"/>
      <c r="AK22" s="714"/>
      <c r="AL22" s="683">
        <v>72.400000000000006</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176</v>
      </c>
      <c r="BH22" s="681"/>
      <c r="BI22" s="681"/>
      <c r="BJ22" s="681"/>
      <c r="BK22" s="681"/>
      <c r="BL22" s="681"/>
      <c r="BM22" s="681"/>
      <c r="BN22" s="682"/>
      <c r="BO22" s="713" t="s">
        <v>176</v>
      </c>
      <c r="BP22" s="713"/>
      <c r="BQ22" s="713"/>
      <c r="BR22" s="713"/>
      <c r="BS22" s="686" t="s">
        <v>176</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5991938</v>
      </c>
      <c r="S23" s="681"/>
      <c r="T23" s="681"/>
      <c r="U23" s="681"/>
      <c r="V23" s="681"/>
      <c r="W23" s="681"/>
      <c r="X23" s="681"/>
      <c r="Y23" s="682"/>
      <c r="Z23" s="713">
        <v>33.799999999999997</v>
      </c>
      <c r="AA23" s="713"/>
      <c r="AB23" s="713"/>
      <c r="AC23" s="713"/>
      <c r="AD23" s="714">
        <v>5991938</v>
      </c>
      <c r="AE23" s="714"/>
      <c r="AF23" s="714"/>
      <c r="AG23" s="714"/>
      <c r="AH23" s="714"/>
      <c r="AI23" s="714"/>
      <c r="AJ23" s="714"/>
      <c r="AK23" s="714"/>
      <c r="AL23" s="683">
        <v>72.400000000000006</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176</v>
      </c>
      <c r="BH23" s="681"/>
      <c r="BI23" s="681"/>
      <c r="BJ23" s="681"/>
      <c r="BK23" s="681"/>
      <c r="BL23" s="681"/>
      <c r="BM23" s="681"/>
      <c r="BN23" s="682"/>
      <c r="BO23" s="713" t="s">
        <v>176</v>
      </c>
      <c r="BP23" s="713"/>
      <c r="BQ23" s="713"/>
      <c r="BR23" s="713"/>
      <c r="BS23" s="686" t="s">
        <v>176</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895539</v>
      </c>
      <c r="S24" s="681"/>
      <c r="T24" s="681"/>
      <c r="U24" s="681"/>
      <c r="V24" s="681"/>
      <c r="W24" s="681"/>
      <c r="X24" s="681"/>
      <c r="Y24" s="682"/>
      <c r="Z24" s="713">
        <v>5</v>
      </c>
      <c r="AA24" s="713"/>
      <c r="AB24" s="713"/>
      <c r="AC24" s="713"/>
      <c r="AD24" s="714" t="s">
        <v>176</v>
      </c>
      <c r="AE24" s="714"/>
      <c r="AF24" s="714"/>
      <c r="AG24" s="714"/>
      <c r="AH24" s="714"/>
      <c r="AI24" s="714"/>
      <c r="AJ24" s="714"/>
      <c r="AK24" s="714"/>
      <c r="AL24" s="683" t="s">
        <v>176</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176</v>
      </c>
      <c r="BH24" s="681"/>
      <c r="BI24" s="681"/>
      <c r="BJ24" s="681"/>
      <c r="BK24" s="681"/>
      <c r="BL24" s="681"/>
      <c r="BM24" s="681"/>
      <c r="BN24" s="682"/>
      <c r="BO24" s="713" t="s">
        <v>228</v>
      </c>
      <c r="BP24" s="713"/>
      <c r="BQ24" s="713"/>
      <c r="BR24" s="713"/>
      <c r="BS24" s="686" t="s">
        <v>176</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5460406</v>
      </c>
      <c r="CS24" s="736"/>
      <c r="CT24" s="736"/>
      <c r="CU24" s="736"/>
      <c r="CV24" s="736"/>
      <c r="CW24" s="736"/>
      <c r="CX24" s="736"/>
      <c r="CY24" s="779"/>
      <c r="CZ24" s="780">
        <v>31.7</v>
      </c>
      <c r="DA24" s="751"/>
      <c r="DB24" s="751"/>
      <c r="DC24" s="783"/>
      <c r="DD24" s="778">
        <v>4364212</v>
      </c>
      <c r="DE24" s="736"/>
      <c r="DF24" s="736"/>
      <c r="DG24" s="736"/>
      <c r="DH24" s="736"/>
      <c r="DI24" s="736"/>
      <c r="DJ24" s="736"/>
      <c r="DK24" s="779"/>
      <c r="DL24" s="778">
        <v>4277219</v>
      </c>
      <c r="DM24" s="736"/>
      <c r="DN24" s="736"/>
      <c r="DO24" s="736"/>
      <c r="DP24" s="736"/>
      <c r="DQ24" s="736"/>
      <c r="DR24" s="736"/>
      <c r="DS24" s="736"/>
      <c r="DT24" s="736"/>
      <c r="DU24" s="736"/>
      <c r="DV24" s="779"/>
      <c r="DW24" s="780">
        <v>50.2</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176</v>
      </c>
      <c r="S25" s="681"/>
      <c r="T25" s="681"/>
      <c r="U25" s="681"/>
      <c r="V25" s="681"/>
      <c r="W25" s="681"/>
      <c r="X25" s="681"/>
      <c r="Y25" s="682"/>
      <c r="Z25" s="713" t="s">
        <v>228</v>
      </c>
      <c r="AA25" s="713"/>
      <c r="AB25" s="713"/>
      <c r="AC25" s="713"/>
      <c r="AD25" s="714" t="s">
        <v>176</v>
      </c>
      <c r="AE25" s="714"/>
      <c r="AF25" s="714"/>
      <c r="AG25" s="714"/>
      <c r="AH25" s="714"/>
      <c r="AI25" s="714"/>
      <c r="AJ25" s="714"/>
      <c r="AK25" s="714"/>
      <c r="AL25" s="683" t="s">
        <v>228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176</v>
      </c>
      <c r="BH25" s="681"/>
      <c r="BI25" s="681"/>
      <c r="BJ25" s="681"/>
      <c r="BK25" s="681"/>
      <c r="BL25" s="681"/>
      <c r="BM25" s="681"/>
      <c r="BN25" s="682"/>
      <c r="BO25" s="713" t="s">
        <v>228</v>
      </c>
      <c r="BP25" s="713"/>
      <c r="BQ25" s="713"/>
      <c r="BR25" s="713"/>
      <c r="BS25" s="686" t="s">
        <v>176</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2287368</v>
      </c>
      <c r="CS25" s="699"/>
      <c r="CT25" s="699"/>
      <c r="CU25" s="699"/>
      <c r="CV25" s="699"/>
      <c r="CW25" s="699"/>
      <c r="CX25" s="699"/>
      <c r="CY25" s="700"/>
      <c r="CZ25" s="683">
        <v>13.3</v>
      </c>
      <c r="DA25" s="701"/>
      <c r="DB25" s="701"/>
      <c r="DC25" s="702"/>
      <c r="DD25" s="686">
        <v>2039913</v>
      </c>
      <c r="DE25" s="699"/>
      <c r="DF25" s="699"/>
      <c r="DG25" s="699"/>
      <c r="DH25" s="699"/>
      <c r="DI25" s="699"/>
      <c r="DJ25" s="699"/>
      <c r="DK25" s="700"/>
      <c r="DL25" s="686">
        <v>1988636</v>
      </c>
      <c r="DM25" s="699"/>
      <c r="DN25" s="699"/>
      <c r="DO25" s="699"/>
      <c r="DP25" s="699"/>
      <c r="DQ25" s="699"/>
      <c r="DR25" s="699"/>
      <c r="DS25" s="699"/>
      <c r="DT25" s="699"/>
      <c r="DU25" s="699"/>
      <c r="DV25" s="700"/>
      <c r="DW25" s="683">
        <v>23.3</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9135073</v>
      </c>
      <c r="S26" s="681"/>
      <c r="T26" s="681"/>
      <c r="U26" s="681"/>
      <c r="V26" s="681"/>
      <c r="W26" s="681"/>
      <c r="X26" s="681"/>
      <c r="Y26" s="682"/>
      <c r="Z26" s="713">
        <v>51.5</v>
      </c>
      <c r="AA26" s="713"/>
      <c r="AB26" s="713"/>
      <c r="AC26" s="713"/>
      <c r="AD26" s="714">
        <v>8239534</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176</v>
      </c>
      <c r="BH26" s="681"/>
      <c r="BI26" s="681"/>
      <c r="BJ26" s="681"/>
      <c r="BK26" s="681"/>
      <c r="BL26" s="681"/>
      <c r="BM26" s="681"/>
      <c r="BN26" s="682"/>
      <c r="BO26" s="713" t="s">
        <v>176</v>
      </c>
      <c r="BP26" s="713"/>
      <c r="BQ26" s="713"/>
      <c r="BR26" s="713"/>
      <c r="BS26" s="686" t="s">
        <v>176</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1093566</v>
      </c>
      <c r="CS26" s="681"/>
      <c r="CT26" s="681"/>
      <c r="CU26" s="681"/>
      <c r="CV26" s="681"/>
      <c r="CW26" s="681"/>
      <c r="CX26" s="681"/>
      <c r="CY26" s="682"/>
      <c r="CZ26" s="683">
        <v>6.3</v>
      </c>
      <c r="DA26" s="701"/>
      <c r="DB26" s="701"/>
      <c r="DC26" s="702"/>
      <c r="DD26" s="686">
        <v>984993</v>
      </c>
      <c r="DE26" s="681"/>
      <c r="DF26" s="681"/>
      <c r="DG26" s="681"/>
      <c r="DH26" s="681"/>
      <c r="DI26" s="681"/>
      <c r="DJ26" s="681"/>
      <c r="DK26" s="682"/>
      <c r="DL26" s="686" t="s">
        <v>228</v>
      </c>
      <c r="DM26" s="681"/>
      <c r="DN26" s="681"/>
      <c r="DO26" s="681"/>
      <c r="DP26" s="681"/>
      <c r="DQ26" s="681"/>
      <c r="DR26" s="681"/>
      <c r="DS26" s="681"/>
      <c r="DT26" s="681"/>
      <c r="DU26" s="681"/>
      <c r="DV26" s="682"/>
      <c r="DW26" s="683" t="s">
        <v>228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2897</v>
      </c>
      <c r="S27" s="681"/>
      <c r="T27" s="681"/>
      <c r="U27" s="681"/>
      <c r="V27" s="681"/>
      <c r="W27" s="681"/>
      <c r="X27" s="681"/>
      <c r="Y27" s="682"/>
      <c r="Z27" s="713">
        <v>0</v>
      </c>
      <c r="AA27" s="713"/>
      <c r="AB27" s="713"/>
      <c r="AC27" s="713"/>
      <c r="AD27" s="714">
        <v>2897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1681102</v>
      </c>
      <c r="BH27" s="681"/>
      <c r="BI27" s="681"/>
      <c r="BJ27" s="681"/>
      <c r="BK27" s="681"/>
      <c r="BL27" s="681"/>
      <c r="BM27" s="681"/>
      <c r="BN27" s="682"/>
      <c r="BO27" s="713">
        <v>100</v>
      </c>
      <c r="BP27" s="713"/>
      <c r="BQ27" s="713"/>
      <c r="BR27" s="713"/>
      <c r="BS27" s="686" t="s">
        <v>228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1157419</v>
      </c>
      <c r="CS27" s="699"/>
      <c r="CT27" s="699"/>
      <c r="CU27" s="699"/>
      <c r="CV27" s="699"/>
      <c r="CW27" s="699"/>
      <c r="CX27" s="699"/>
      <c r="CY27" s="700"/>
      <c r="CZ27" s="683">
        <v>6.7</v>
      </c>
      <c r="DA27" s="701"/>
      <c r="DB27" s="701"/>
      <c r="DC27" s="702"/>
      <c r="DD27" s="686">
        <v>314014</v>
      </c>
      <c r="DE27" s="699"/>
      <c r="DF27" s="699"/>
      <c r="DG27" s="699"/>
      <c r="DH27" s="699"/>
      <c r="DI27" s="699"/>
      <c r="DJ27" s="699"/>
      <c r="DK27" s="700"/>
      <c r="DL27" s="686">
        <v>286620</v>
      </c>
      <c r="DM27" s="699"/>
      <c r="DN27" s="699"/>
      <c r="DO27" s="699"/>
      <c r="DP27" s="699"/>
      <c r="DQ27" s="699"/>
      <c r="DR27" s="699"/>
      <c r="DS27" s="699"/>
      <c r="DT27" s="699"/>
      <c r="DU27" s="699"/>
      <c r="DV27" s="700"/>
      <c r="DW27" s="683">
        <v>3.4</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28230</v>
      </c>
      <c r="S28" s="681"/>
      <c r="T28" s="681"/>
      <c r="U28" s="681"/>
      <c r="V28" s="681"/>
      <c r="W28" s="681"/>
      <c r="X28" s="681"/>
      <c r="Y28" s="682"/>
      <c r="Z28" s="713">
        <v>0.2</v>
      </c>
      <c r="AA28" s="713"/>
      <c r="AB28" s="713"/>
      <c r="AC28" s="713"/>
      <c r="AD28" s="714" t="s">
        <v>176</v>
      </c>
      <c r="AE28" s="714"/>
      <c r="AF28" s="714"/>
      <c r="AG28" s="714"/>
      <c r="AH28" s="714"/>
      <c r="AI28" s="714"/>
      <c r="AJ28" s="714"/>
      <c r="AK28" s="714"/>
      <c r="AL28" s="683" t="s">
        <v>228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2015619</v>
      </c>
      <c r="CS28" s="681"/>
      <c r="CT28" s="681"/>
      <c r="CU28" s="681"/>
      <c r="CV28" s="681"/>
      <c r="CW28" s="681"/>
      <c r="CX28" s="681"/>
      <c r="CY28" s="682"/>
      <c r="CZ28" s="683">
        <v>11.7</v>
      </c>
      <c r="DA28" s="701"/>
      <c r="DB28" s="701"/>
      <c r="DC28" s="702"/>
      <c r="DD28" s="686">
        <v>2010285</v>
      </c>
      <c r="DE28" s="681"/>
      <c r="DF28" s="681"/>
      <c r="DG28" s="681"/>
      <c r="DH28" s="681"/>
      <c r="DI28" s="681"/>
      <c r="DJ28" s="681"/>
      <c r="DK28" s="682"/>
      <c r="DL28" s="686">
        <v>2001963</v>
      </c>
      <c r="DM28" s="681"/>
      <c r="DN28" s="681"/>
      <c r="DO28" s="681"/>
      <c r="DP28" s="681"/>
      <c r="DQ28" s="681"/>
      <c r="DR28" s="681"/>
      <c r="DS28" s="681"/>
      <c r="DT28" s="681"/>
      <c r="DU28" s="681"/>
      <c r="DV28" s="682"/>
      <c r="DW28" s="683">
        <v>23.5</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79486</v>
      </c>
      <c r="S29" s="681"/>
      <c r="T29" s="681"/>
      <c r="U29" s="681"/>
      <c r="V29" s="681"/>
      <c r="W29" s="681"/>
      <c r="X29" s="681"/>
      <c r="Y29" s="682"/>
      <c r="Z29" s="713">
        <v>0.4</v>
      </c>
      <c r="AA29" s="713"/>
      <c r="AB29" s="713"/>
      <c r="AC29" s="713"/>
      <c r="AD29" s="714">
        <v>23317</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2015617</v>
      </c>
      <c r="CS29" s="699"/>
      <c r="CT29" s="699"/>
      <c r="CU29" s="699"/>
      <c r="CV29" s="699"/>
      <c r="CW29" s="699"/>
      <c r="CX29" s="699"/>
      <c r="CY29" s="700"/>
      <c r="CZ29" s="683">
        <v>11.7</v>
      </c>
      <c r="DA29" s="701"/>
      <c r="DB29" s="701"/>
      <c r="DC29" s="702"/>
      <c r="DD29" s="686">
        <v>2010283</v>
      </c>
      <c r="DE29" s="699"/>
      <c r="DF29" s="699"/>
      <c r="DG29" s="699"/>
      <c r="DH29" s="699"/>
      <c r="DI29" s="699"/>
      <c r="DJ29" s="699"/>
      <c r="DK29" s="700"/>
      <c r="DL29" s="686">
        <v>2001961</v>
      </c>
      <c r="DM29" s="699"/>
      <c r="DN29" s="699"/>
      <c r="DO29" s="699"/>
      <c r="DP29" s="699"/>
      <c r="DQ29" s="699"/>
      <c r="DR29" s="699"/>
      <c r="DS29" s="699"/>
      <c r="DT29" s="699"/>
      <c r="DU29" s="699"/>
      <c r="DV29" s="700"/>
      <c r="DW29" s="683">
        <v>23.5</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34580</v>
      </c>
      <c r="S30" s="681"/>
      <c r="T30" s="681"/>
      <c r="U30" s="681"/>
      <c r="V30" s="681"/>
      <c r="W30" s="681"/>
      <c r="X30" s="681"/>
      <c r="Y30" s="682"/>
      <c r="Z30" s="713">
        <v>0.2</v>
      </c>
      <c r="AA30" s="713"/>
      <c r="AB30" s="713"/>
      <c r="AC30" s="713"/>
      <c r="AD30" s="714" t="s">
        <v>228</v>
      </c>
      <c r="AE30" s="714"/>
      <c r="AF30" s="714"/>
      <c r="AG30" s="714"/>
      <c r="AH30" s="714"/>
      <c r="AI30" s="714"/>
      <c r="AJ30" s="714"/>
      <c r="AK30" s="714"/>
      <c r="AL30" s="683" t="s">
        <v>228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1930963</v>
      </c>
      <c r="CS30" s="681"/>
      <c r="CT30" s="681"/>
      <c r="CU30" s="681"/>
      <c r="CV30" s="681"/>
      <c r="CW30" s="681"/>
      <c r="CX30" s="681"/>
      <c r="CY30" s="682"/>
      <c r="CZ30" s="683">
        <v>11.2</v>
      </c>
      <c r="DA30" s="701"/>
      <c r="DB30" s="701"/>
      <c r="DC30" s="702"/>
      <c r="DD30" s="686">
        <v>1925629</v>
      </c>
      <c r="DE30" s="681"/>
      <c r="DF30" s="681"/>
      <c r="DG30" s="681"/>
      <c r="DH30" s="681"/>
      <c r="DI30" s="681"/>
      <c r="DJ30" s="681"/>
      <c r="DK30" s="682"/>
      <c r="DL30" s="686">
        <v>1917307</v>
      </c>
      <c r="DM30" s="681"/>
      <c r="DN30" s="681"/>
      <c r="DO30" s="681"/>
      <c r="DP30" s="681"/>
      <c r="DQ30" s="681"/>
      <c r="DR30" s="681"/>
      <c r="DS30" s="681"/>
      <c r="DT30" s="681"/>
      <c r="DU30" s="681"/>
      <c r="DV30" s="682"/>
      <c r="DW30" s="683">
        <v>22.5</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3163293</v>
      </c>
      <c r="S31" s="681"/>
      <c r="T31" s="681"/>
      <c r="U31" s="681"/>
      <c r="V31" s="681"/>
      <c r="W31" s="681"/>
      <c r="X31" s="681"/>
      <c r="Y31" s="682"/>
      <c r="Z31" s="713">
        <v>17.8</v>
      </c>
      <c r="AA31" s="713"/>
      <c r="AB31" s="713"/>
      <c r="AC31" s="713"/>
      <c r="AD31" s="714" t="s">
        <v>176</v>
      </c>
      <c r="AE31" s="714"/>
      <c r="AF31" s="714"/>
      <c r="AG31" s="714"/>
      <c r="AH31" s="714"/>
      <c r="AI31" s="714"/>
      <c r="AJ31" s="714"/>
      <c r="AK31" s="714"/>
      <c r="AL31" s="683" t="s">
        <v>228</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v>
      </c>
      <c r="BH31" s="750"/>
      <c r="BI31" s="750"/>
      <c r="BJ31" s="750"/>
      <c r="BK31" s="750"/>
      <c r="BL31" s="750"/>
      <c r="BM31" s="751">
        <v>93.4</v>
      </c>
      <c r="BN31" s="750"/>
      <c r="BO31" s="750"/>
      <c r="BP31" s="750"/>
      <c r="BQ31" s="752"/>
      <c r="BR31" s="749">
        <v>99.3</v>
      </c>
      <c r="BS31" s="750"/>
      <c r="BT31" s="750"/>
      <c r="BU31" s="750"/>
      <c r="BV31" s="750"/>
      <c r="BW31" s="750"/>
      <c r="BX31" s="751">
        <v>94.6</v>
      </c>
      <c r="BY31" s="750"/>
      <c r="BZ31" s="750"/>
      <c r="CA31" s="750"/>
      <c r="CB31" s="752"/>
      <c r="CD31" s="767"/>
      <c r="CE31" s="768"/>
      <c r="CF31" s="719" t="s">
        <v>313</v>
      </c>
      <c r="CG31" s="720"/>
      <c r="CH31" s="720"/>
      <c r="CI31" s="720"/>
      <c r="CJ31" s="720"/>
      <c r="CK31" s="720"/>
      <c r="CL31" s="720"/>
      <c r="CM31" s="720"/>
      <c r="CN31" s="720"/>
      <c r="CO31" s="720"/>
      <c r="CP31" s="720"/>
      <c r="CQ31" s="721"/>
      <c r="CR31" s="680">
        <v>84654</v>
      </c>
      <c r="CS31" s="699"/>
      <c r="CT31" s="699"/>
      <c r="CU31" s="699"/>
      <c r="CV31" s="699"/>
      <c r="CW31" s="699"/>
      <c r="CX31" s="699"/>
      <c r="CY31" s="700"/>
      <c r="CZ31" s="683">
        <v>0.5</v>
      </c>
      <c r="DA31" s="701"/>
      <c r="DB31" s="701"/>
      <c r="DC31" s="702"/>
      <c r="DD31" s="686">
        <v>84654</v>
      </c>
      <c r="DE31" s="699"/>
      <c r="DF31" s="699"/>
      <c r="DG31" s="699"/>
      <c r="DH31" s="699"/>
      <c r="DI31" s="699"/>
      <c r="DJ31" s="699"/>
      <c r="DK31" s="700"/>
      <c r="DL31" s="686">
        <v>84654</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176</v>
      </c>
      <c r="S32" s="681"/>
      <c r="T32" s="681"/>
      <c r="U32" s="681"/>
      <c r="V32" s="681"/>
      <c r="W32" s="681"/>
      <c r="X32" s="681"/>
      <c r="Y32" s="682"/>
      <c r="Z32" s="713" t="s">
        <v>176</v>
      </c>
      <c r="AA32" s="713"/>
      <c r="AB32" s="713"/>
      <c r="AC32" s="713"/>
      <c r="AD32" s="714" t="s">
        <v>176</v>
      </c>
      <c r="AE32" s="714"/>
      <c r="AF32" s="714"/>
      <c r="AG32" s="714"/>
      <c r="AH32" s="714"/>
      <c r="AI32" s="714"/>
      <c r="AJ32" s="714"/>
      <c r="AK32" s="714"/>
      <c r="AL32" s="683" t="s">
        <v>176</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99.5</v>
      </c>
      <c r="BH32" s="699"/>
      <c r="BI32" s="699"/>
      <c r="BJ32" s="699"/>
      <c r="BK32" s="699"/>
      <c r="BL32" s="699"/>
      <c r="BM32" s="684">
        <v>97.6</v>
      </c>
      <c r="BN32" s="745"/>
      <c r="BO32" s="745"/>
      <c r="BP32" s="745"/>
      <c r="BQ32" s="726"/>
      <c r="BR32" s="753">
        <v>99.5</v>
      </c>
      <c r="BS32" s="699"/>
      <c r="BT32" s="699"/>
      <c r="BU32" s="699"/>
      <c r="BV32" s="699"/>
      <c r="BW32" s="699"/>
      <c r="BX32" s="684">
        <v>97.4</v>
      </c>
      <c r="BY32" s="745"/>
      <c r="BZ32" s="745"/>
      <c r="CA32" s="745"/>
      <c r="CB32" s="726"/>
      <c r="CD32" s="769"/>
      <c r="CE32" s="770"/>
      <c r="CF32" s="719" t="s">
        <v>317</v>
      </c>
      <c r="CG32" s="720"/>
      <c r="CH32" s="720"/>
      <c r="CI32" s="720"/>
      <c r="CJ32" s="720"/>
      <c r="CK32" s="720"/>
      <c r="CL32" s="720"/>
      <c r="CM32" s="720"/>
      <c r="CN32" s="720"/>
      <c r="CO32" s="720"/>
      <c r="CP32" s="720"/>
      <c r="CQ32" s="721"/>
      <c r="CR32" s="680">
        <v>2</v>
      </c>
      <c r="CS32" s="681"/>
      <c r="CT32" s="681"/>
      <c r="CU32" s="681"/>
      <c r="CV32" s="681"/>
      <c r="CW32" s="681"/>
      <c r="CX32" s="681"/>
      <c r="CY32" s="682"/>
      <c r="CZ32" s="683">
        <v>0</v>
      </c>
      <c r="DA32" s="701"/>
      <c r="DB32" s="701"/>
      <c r="DC32" s="702"/>
      <c r="DD32" s="686">
        <v>2</v>
      </c>
      <c r="DE32" s="681"/>
      <c r="DF32" s="681"/>
      <c r="DG32" s="681"/>
      <c r="DH32" s="681"/>
      <c r="DI32" s="681"/>
      <c r="DJ32" s="681"/>
      <c r="DK32" s="682"/>
      <c r="DL32" s="686">
        <v>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1279809</v>
      </c>
      <c r="S33" s="681"/>
      <c r="T33" s="681"/>
      <c r="U33" s="681"/>
      <c r="V33" s="681"/>
      <c r="W33" s="681"/>
      <c r="X33" s="681"/>
      <c r="Y33" s="682"/>
      <c r="Z33" s="713">
        <v>7.2</v>
      </c>
      <c r="AA33" s="713"/>
      <c r="AB33" s="713"/>
      <c r="AC33" s="713"/>
      <c r="AD33" s="714" t="s">
        <v>176</v>
      </c>
      <c r="AE33" s="714"/>
      <c r="AF33" s="714"/>
      <c r="AG33" s="714"/>
      <c r="AH33" s="714"/>
      <c r="AI33" s="714"/>
      <c r="AJ33" s="714"/>
      <c r="AK33" s="714"/>
      <c r="AL33" s="683" t="s">
        <v>176</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96.5</v>
      </c>
      <c r="BH33" s="665"/>
      <c r="BI33" s="665"/>
      <c r="BJ33" s="665"/>
      <c r="BK33" s="665"/>
      <c r="BL33" s="665"/>
      <c r="BM33" s="707">
        <v>89.2</v>
      </c>
      <c r="BN33" s="665"/>
      <c r="BO33" s="665"/>
      <c r="BP33" s="665"/>
      <c r="BQ33" s="709"/>
      <c r="BR33" s="744">
        <v>99.1</v>
      </c>
      <c r="BS33" s="665"/>
      <c r="BT33" s="665"/>
      <c r="BU33" s="665"/>
      <c r="BV33" s="665"/>
      <c r="BW33" s="665"/>
      <c r="BX33" s="707">
        <v>91.7</v>
      </c>
      <c r="BY33" s="665"/>
      <c r="BZ33" s="665"/>
      <c r="CA33" s="665"/>
      <c r="CB33" s="709"/>
      <c r="CD33" s="719" t="s">
        <v>320</v>
      </c>
      <c r="CE33" s="720"/>
      <c r="CF33" s="720"/>
      <c r="CG33" s="720"/>
      <c r="CH33" s="720"/>
      <c r="CI33" s="720"/>
      <c r="CJ33" s="720"/>
      <c r="CK33" s="720"/>
      <c r="CL33" s="720"/>
      <c r="CM33" s="720"/>
      <c r="CN33" s="720"/>
      <c r="CO33" s="720"/>
      <c r="CP33" s="720"/>
      <c r="CQ33" s="721"/>
      <c r="CR33" s="680">
        <v>9318862</v>
      </c>
      <c r="CS33" s="699"/>
      <c r="CT33" s="699"/>
      <c r="CU33" s="699"/>
      <c r="CV33" s="699"/>
      <c r="CW33" s="699"/>
      <c r="CX33" s="699"/>
      <c r="CY33" s="700"/>
      <c r="CZ33" s="683">
        <v>54.1</v>
      </c>
      <c r="DA33" s="701"/>
      <c r="DB33" s="701"/>
      <c r="DC33" s="702"/>
      <c r="DD33" s="686">
        <v>5532419</v>
      </c>
      <c r="DE33" s="699"/>
      <c r="DF33" s="699"/>
      <c r="DG33" s="699"/>
      <c r="DH33" s="699"/>
      <c r="DI33" s="699"/>
      <c r="DJ33" s="699"/>
      <c r="DK33" s="700"/>
      <c r="DL33" s="686">
        <v>3068814</v>
      </c>
      <c r="DM33" s="699"/>
      <c r="DN33" s="699"/>
      <c r="DO33" s="699"/>
      <c r="DP33" s="699"/>
      <c r="DQ33" s="699"/>
      <c r="DR33" s="699"/>
      <c r="DS33" s="699"/>
      <c r="DT33" s="699"/>
      <c r="DU33" s="699"/>
      <c r="DV33" s="700"/>
      <c r="DW33" s="683">
        <v>36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32927</v>
      </c>
      <c r="S34" s="681"/>
      <c r="T34" s="681"/>
      <c r="U34" s="681"/>
      <c r="V34" s="681"/>
      <c r="W34" s="681"/>
      <c r="X34" s="681"/>
      <c r="Y34" s="682"/>
      <c r="Z34" s="713">
        <v>0.2</v>
      </c>
      <c r="AA34" s="713"/>
      <c r="AB34" s="713"/>
      <c r="AC34" s="713"/>
      <c r="AD34" s="714">
        <v>6765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1957870</v>
      </c>
      <c r="CS34" s="681"/>
      <c r="CT34" s="681"/>
      <c r="CU34" s="681"/>
      <c r="CV34" s="681"/>
      <c r="CW34" s="681"/>
      <c r="CX34" s="681"/>
      <c r="CY34" s="682"/>
      <c r="CZ34" s="683">
        <v>11.4</v>
      </c>
      <c r="DA34" s="701"/>
      <c r="DB34" s="701"/>
      <c r="DC34" s="702"/>
      <c r="DD34" s="686">
        <v>1171110</v>
      </c>
      <c r="DE34" s="681"/>
      <c r="DF34" s="681"/>
      <c r="DG34" s="681"/>
      <c r="DH34" s="681"/>
      <c r="DI34" s="681"/>
      <c r="DJ34" s="681"/>
      <c r="DK34" s="682"/>
      <c r="DL34" s="686">
        <v>735817</v>
      </c>
      <c r="DM34" s="681"/>
      <c r="DN34" s="681"/>
      <c r="DO34" s="681"/>
      <c r="DP34" s="681"/>
      <c r="DQ34" s="681"/>
      <c r="DR34" s="681"/>
      <c r="DS34" s="681"/>
      <c r="DT34" s="681"/>
      <c r="DU34" s="681"/>
      <c r="DV34" s="682"/>
      <c r="DW34" s="683">
        <v>8.6</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442748</v>
      </c>
      <c r="S35" s="681"/>
      <c r="T35" s="681"/>
      <c r="U35" s="681"/>
      <c r="V35" s="681"/>
      <c r="W35" s="681"/>
      <c r="X35" s="681"/>
      <c r="Y35" s="682"/>
      <c r="Z35" s="713">
        <v>2.5</v>
      </c>
      <c r="AA35" s="713"/>
      <c r="AB35" s="713"/>
      <c r="AC35" s="713"/>
      <c r="AD35" s="714" t="s">
        <v>176</v>
      </c>
      <c r="AE35" s="714"/>
      <c r="AF35" s="714"/>
      <c r="AG35" s="714"/>
      <c r="AH35" s="714"/>
      <c r="AI35" s="714"/>
      <c r="AJ35" s="714"/>
      <c r="AK35" s="714"/>
      <c r="AL35" s="683" t="s">
        <v>176</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422878</v>
      </c>
      <c r="CS35" s="699"/>
      <c r="CT35" s="699"/>
      <c r="CU35" s="699"/>
      <c r="CV35" s="699"/>
      <c r="CW35" s="699"/>
      <c r="CX35" s="699"/>
      <c r="CY35" s="700"/>
      <c r="CZ35" s="683">
        <v>2.5</v>
      </c>
      <c r="DA35" s="701"/>
      <c r="DB35" s="701"/>
      <c r="DC35" s="702"/>
      <c r="DD35" s="686">
        <v>288782</v>
      </c>
      <c r="DE35" s="699"/>
      <c r="DF35" s="699"/>
      <c r="DG35" s="699"/>
      <c r="DH35" s="699"/>
      <c r="DI35" s="699"/>
      <c r="DJ35" s="699"/>
      <c r="DK35" s="700"/>
      <c r="DL35" s="686">
        <v>152441</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890468</v>
      </c>
      <c r="S36" s="681"/>
      <c r="T36" s="681"/>
      <c r="U36" s="681"/>
      <c r="V36" s="681"/>
      <c r="W36" s="681"/>
      <c r="X36" s="681"/>
      <c r="Y36" s="682"/>
      <c r="Z36" s="713">
        <v>5</v>
      </c>
      <c r="AA36" s="713"/>
      <c r="AB36" s="713"/>
      <c r="AC36" s="713"/>
      <c r="AD36" s="714" t="s">
        <v>176</v>
      </c>
      <c r="AE36" s="714"/>
      <c r="AF36" s="714"/>
      <c r="AG36" s="714"/>
      <c r="AH36" s="714"/>
      <c r="AI36" s="714"/>
      <c r="AJ36" s="714"/>
      <c r="AK36" s="714"/>
      <c r="AL36" s="683" t="s">
        <v>176</v>
      </c>
      <c r="AM36" s="684"/>
      <c r="AN36" s="684"/>
      <c r="AO36" s="715"/>
      <c r="AP36" s="235"/>
      <c r="AQ36" s="732" t="s">
        <v>328</v>
      </c>
      <c r="AR36" s="733"/>
      <c r="AS36" s="733"/>
      <c r="AT36" s="733"/>
      <c r="AU36" s="733"/>
      <c r="AV36" s="733"/>
      <c r="AW36" s="733"/>
      <c r="AX36" s="733"/>
      <c r="AY36" s="734"/>
      <c r="AZ36" s="735">
        <v>2723905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11900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4785425</v>
      </c>
      <c r="CS36" s="681"/>
      <c r="CT36" s="681"/>
      <c r="CU36" s="681"/>
      <c r="CV36" s="681"/>
      <c r="CW36" s="681"/>
      <c r="CX36" s="681"/>
      <c r="CY36" s="682"/>
      <c r="CZ36" s="683">
        <v>27.8</v>
      </c>
      <c r="DA36" s="701"/>
      <c r="DB36" s="701"/>
      <c r="DC36" s="702"/>
      <c r="DD36" s="686">
        <v>2582763</v>
      </c>
      <c r="DE36" s="681"/>
      <c r="DF36" s="681"/>
      <c r="DG36" s="681"/>
      <c r="DH36" s="681"/>
      <c r="DI36" s="681"/>
      <c r="DJ36" s="681"/>
      <c r="DK36" s="682"/>
      <c r="DL36" s="686">
        <v>1314528</v>
      </c>
      <c r="DM36" s="681"/>
      <c r="DN36" s="681"/>
      <c r="DO36" s="681"/>
      <c r="DP36" s="681"/>
      <c r="DQ36" s="681"/>
      <c r="DR36" s="681"/>
      <c r="DS36" s="681"/>
      <c r="DT36" s="681"/>
      <c r="DU36" s="681"/>
      <c r="DV36" s="682"/>
      <c r="DW36" s="683">
        <v>15.4</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194890</v>
      </c>
      <c r="S37" s="681"/>
      <c r="T37" s="681"/>
      <c r="U37" s="681"/>
      <c r="V37" s="681"/>
      <c r="W37" s="681"/>
      <c r="X37" s="681"/>
      <c r="Y37" s="682"/>
      <c r="Z37" s="713">
        <v>1.1000000000000001</v>
      </c>
      <c r="AA37" s="713"/>
      <c r="AB37" s="713"/>
      <c r="AC37" s="713"/>
      <c r="AD37" s="714" t="s">
        <v>228</v>
      </c>
      <c r="AE37" s="714"/>
      <c r="AF37" s="714"/>
      <c r="AG37" s="714"/>
      <c r="AH37" s="714"/>
      <c r="AI37" s="714"/>
      <c r="AJ37" s="714"/>
      <c r="AK37" s="714"/>
      <c r="AL37" s="683" t="s">
        <v>228</v>
      </c>
      <c r="AM37" s="684"/>
      <c r="AN37" s="684"/>
      <c r="AO37" s="715"/>
      <c r="AQ37" s="723" t="s">
        <v>332</v>
      </c>
      <c r="AR37" s="724"/>
      <c r="AS37" s="724"/>
      <c r="AT37" s="724"/>
      <c r="AU37" s="724"/>
      <c r="AV37" s="724"/>
      <c r="AW37" s="724"/>
      <c r="AX37" s="724"/>
      <c r="AY37" s="725"/>
      <c r="AZ37" s="680">
        <v>986379</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3337</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460416</v>
      </c>
      <c r="CS37" s="699"/>
      <c r="CT37" s="699"/>
      <c r="CU37" s="699"/>
      <c r="CV37" s="699"/>
      <c r="CW37" s="699"/>
      <c r="CX37" s="699"/>
      <c r="CY37" s="700"/>
      <c r="CZ37" s="683">
        <v>2.7</v>
      </c>
      <c r="DA37" s="701"/>
      <c r="DB37" s="701"/>
      <c r="DC37" s="702"/>
      <c r="DD37" s="686">
        <v>448786</v>
      </c>
      <c r="DE37" s="699"/>
      <c r="DF37" s="699"/>
      <c r="DG37" s="699"/>
      <c r="DH37" s="699"/>
      <c r="DI37" s="699"/>
      <c r="DJ37" s="699"/>
      <c r="DK37" s="700"/>
      <c r="DL37" s="686">
        <v>440193</v>
      </c>
      <c r="DM37" s="699"/>
      <c r="DN37" s="699"/>
      <c r="DO37" s="699"/>
      <c r="DP37" s="699"/>
      <c r="DQ37" s="699"/>
      <c r="DR37" s="699"/>
      <c r="DS37" s="699"/>
      <c r="DT37" s="699"/>
      <c r="DU37" s="699"/>
      <c r="DV37" s="700"/>
      <c r="DW37" s="683">
        <v>5.2</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392191</v>
      </c>
      <c r="S38" s="681"/>
      <c r="T38" s="681"/>
      <c r="U38" s="681"/>
      <c r="V38" s="681"/>
      <c r="W38" s="681"/>
      <c r="X38" s="681"/>
      <c r="Y38" s="682"/>
      <c r="Z38" s="713">
        <v>2.2000000000000002</v>
      </c>
      <c r="AA38" s="713"/>
      <c r="AB38" s="713"/>
      <c r="AC38" s="713"/>
      <c r="AD38" s="714">
        <v>2691</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555403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2463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1039979</v>
      </c>
      <c r="CS38" s="681"/>
      <c r="CT38" s="681"/>
      <c r="CU38" s="681"/>
      <c r="CV38" s="681"/>
      <c r="CW38" s="681"/>
      <c r="CX38" s="681"/>
      <c r="CY38" s="682"/>
      <c r="CZ38" s="683">
        <v>6</v>
      </c>
      <c r="DA38" s="701"/>
      <c r="DB38" s="701"/>
      <c r="DC38" s="702"/>
      <c r="DD38" s="686">
        <v>886376</v>
      </c>
      <c r="DE38" s="681"/>
      <c r="DF38" s="681"/>
      <c r="DG38" s="681"/>
      <c r="DH38" s="681"/>
      <c r="DI38" s="681"/>
      <c r="DJ38" s="681"/>
      <c r="DK38" s="682"/>
      <c r="DL38" s="686">
        <v>694993</v>
      </c>
      <c r="DM38" s="681"/>
      <c r="DN38" s="681"/>
      <c r="DO38" s="681"/>
      <c r="DP38" s="681"/>
      <c r="DQ38" s="681"/>
      <c r="DR38" s="681"/>
      <c r="DS38" s="681"/>
      <c r="DT38" s="681"/>
      <c r="DU38" s="681"/>
      <c r="DV38" s="682"/>
      <c r="DW38" s="683">
        <v>8.1999999999999993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2075743</v>
      </c>
      <c r="S39" s="681"/>
      <c r="T39" s="681"/>
      <c r="U39" s="681"/>
      <c r="V39" s="681"/>
      <c r="W39" s="681"/>
      <c r="X39" s="681"/>
      <c r="Y39" s="682"/>
      <c r="Z39" s="713">
        <v>11.7</v>
      </c>
      <c r="AA39" s="713"/>
      <c r="AB39" s="713"/>
      <c r="AC39" s="713"/>
      <c r="AD39" s="714" t="s">
        <v>176</v>
      </c>
      <c r="AE39" s="714"/>
      <c r="AF39" s="714"/>
      <c r="AG39" s="714"/>
      <c r="AH39" s="714"/>
      <c r="AI39" s="714"/>
      <c r="AJ39" s="714"/>
      <c r="AK39" s="714"/>
      <c r="AL39" s="683" t="s">
        <v>176</v>
      </c>
      <c r="AM39" s="684"/>
      <c r="AN39" s="684"/>
      <c r="AO39" s="715"/>
      <c r="AQ39" s="723" t="s">
        <v>340</v>
      </c>
      <c r="AR39" s="724"/>
      <c r="AS39" s="724"/>
      <c r="AT39" s="724"/>
      <c r="AU39" s="724"/>
      <c r="AV39" s="724"/>
      <c r="AW39" s="724"/>
      <c r="AX39" s="724"/>
      <c r="AY39" s="725"/>
      <c r="AZ39" s="680">
        <v>142144</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4027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736485</v>
      </c>
      <c r="CS39" s="699"/>
      <c r="CT39" s="699"/>
      <c r="CU39" s="699"/>
      <c r="CV39" s="699"/>
      <c r="CW39" s="699"/>
      <c r="CX39" s="699"/>
      <c r="CY39" s="700"/>
      <c r="CZ39" s="683">
        <v>4.3</v>
      </c>
      <c r="DA39" s="701"/>
      <c r="DB39" s="701"/>
      <c r="DC39" s="702"/>
      <c r="DD39" s="686">
        <v>286163</v>
      </c>
      <c r="DE39" s="699"/>
      <c r="DF39" s="699"/>
      <c r="DG39" s="699"/>
      <c r="DH39" s="699"/>
      <c r="DI39" s="699"/>
      <c r="DJ39" s="699"/>
      <c r="DK39" s="700"/>
      <c r="DL39" s="686" t="s">
        <v>176</v>
      </c>
      <c r="DM39" s="699"/>
      <c r="DN39" s="699"/>
      <c r="DO39" s="699"/>
      <c r="DP39" s="699"/>
      <c r="DQ39" s="699"/>
      <c r="DR39" s="699"/>
      <c r="DS39" s="699"/>
      <c r="DT39" s="699"/>
      <c r="DU39" s="699"/>
      <c r="DV39" s="700"/>
      <c r="DW39" s="683" t="s">
        <v>176</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176</v>
      </c>
      <c r="S40" s="681"/>
      <c r="T40" s="681"/>
      <c r="U40" s="681"/>
      <c r="V40" s="681"/>
      <c r="W40" s="681"/>
      <c r="X40" s="681"/>
      <c r="Y40" s="682"/>
      <c r="Z40" s="713" t="s">
        <v>228</v>
      </c>
      <c r="AA40" s="713"/>
      <c r="AB40" s="713"/>
      <c r="AC40" s="713"/>
      <c r="AD40" s="714" t="s">
        <v>176</v>
      </c>
      <c r="AE40" s="714"/>
      <c r="AF40" s="714"/>
      <c r="AG40" s="714"/>
      <c r="AH40" s="714"/>
      <c r="AI40" s="714"/>
      <c r="AJ40" s="714"/>
      <c r="AK40" s="714"/>
      <c r="AL40" s="683" t="s">
        <v>176</v>
      </c>
      <c r="AM40" s="684"/>
      <c r="AN40" s="684"/>
      <c r="AO40" s="715"/>
      <c r="AQ40" s="723" t="s">
        <v>344</v>
      </c>
      <c r="AR40" s="724"/>
      <c r="AS40" s="724"/>
      <c r="AT40" s="724"/>
      <c r="AU40" s="724"/>
      <c r="AV40" s="724"/>
      <c r="AW40" s="724"/>
      <c r="AX40" s="724"/>
      <c r="AY40" s="725"/>
      <c r="AZ40" s="680">
        <v>40819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85</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376225</v>
      </c>
      <c r="CS40" s="681"/>
      <c r="CT40" s="681"/>
      <c r="CU40" s="681"/>
      <c r="CV40" s="681"/>
      <c r="CW40" s="681"/>
      <c r="CX40" s="681"/>
      <c r="CY40" s="682"/>
      <c r="CZ40" s="683">
        <v>2.2000000000000002</v>
      </c>
      <c r="DA40" s="701"/>
      <c r="DB40" s="701"/>
      <c r="DC40" s="702"/>
      <c r="DD40" s="686">
        <v>317225</v>
      </c>
      <c r="DE40" s="681"/>
      <c r="DF40" s="681"/>
      <c r="DG40" s="681"/>
      <c r="DH40" s="681"/>
      <c r="DI40" s="681"/>
      <c r="DJ40" s="681"/>
      <c r="DK40" s="682"/>
      <c r="DL40" s="686">
        <v>171035</v>
      </c>
      <c r="DM40" s="681"/>
      <c r="DN40" s="681"/>
      <c r="DO40" s="681"/>
      <c r="DP40" s="681"/>
      <c r="DQ40" s="681"/>
      <c r="DR40" s="681"/>
      <c r="DS40" s="681"/>
      <c r="DT40" s="681"/>
      <c r="DU40" s="681"/>
      <c r="DV40" s="682"/>
      <c r="DW40" s="683">
        <v>2</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176</v>
      </c>
      <c r="S41" s="681"/>
      <c r="T41" s="681"/>
      <c r="U41" s="681"/>
      <c r="V41" s="681"/>
      <c r="W41" s="681"/>
      <c r="X41" s="681"/>
      <c r="Y41" s="682"/>
      <c r="Z41" s="713" t="s">
        <v>176</v>
      </c>
      <c r="AA41" s="713"/>
      <c r="AB41" s="713"/>
      <c r="AC41" s="713"/>
      <c r="AD41" s="714" t="s">
        <v>176</v>
      </c>
      <c r="AE41" s="714"/>
      <c r="AF41" s="714"/>
      <c r="AG41" s="714"/>
      <c r="AH41" s="714"/>
      <c r="AI41" s="714"/>
      <c r="AJ41" s="714"/>
      <c r="AK41" s="714"/>
      <c r="AL41" s="683" t="s">
        <v>176</v>
      </c>
      <c r="AM41" s="684"/>
      <c r="AN41" s="684"/>
      <c r="AO41" s="715"/>
      <c r="AQ41" s="723" t="s">
        <v>349</v>
      </c>
      <c r="AR41" s="724"/>
      <c r="AS41" s="724"/>
      <c r="AT41" s="724"/>
      <c r="AU41" s="724"/>
      <c r="AV41" s="724"/>
      <c r="AW41" s="724"/>
      <c r="AX41" s="724"/>
      <c r="AY41" s="725"/>
      <c r="AZ41" s="680">
        <v>197936</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176</v>
      </c>
      <c r="CS41" s="699"/>
      <c r="CT41" s="699"/>
      <c r="CU41" s="699"/>
      <c r="CV41" s="699"/>
      <c r="CW41" s="699"/>
      <c r="CX41" s="699"/>
      <c r="CY41" s="700"/>
      <c r="CZ41" s="683" t="s">
        <v>176</v>
      </c>
      <c r="DA41" s="701"/>
      <c r="DB41" s="701"/>
      <c r="DC41" s="702"/>
      <c r="DD41" s="686" t="s">
        <v>176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247180</v>
      </c>
      <c r="S42" s="681"/>
      <c r="T42" s="681"/>
      <c r="U42" s="681"/>
      <c r="V42" s="681"/>
      <c r="W42" s="681"/>
      <c r="X42" s="681"/>
      <c r="Y42" s="682"/>
      <c r="Z42" s="713">
        <v>1.4</v>
      </c>
      <c r="AA42" s="713"/>
      <c r="AB42" s="713"/>
      <c r="AC42" s="713"/>
      <c r="AD42" s="714" t="s">
        <v>176</v>
      </c>
      <c r="AE42" s="714"/>
      <c r="AF42" s="714"/>
      <c r="AG42" s="714"/>
      <c r="AH42" s="714"/>
      <c r="AI42" s="714"/>
      <c r="AJ42" s="714"/>
      <c r="AK42" s="714"/>
      <c r="AL42" s="683" t="s">
        <v>176</v>
      </c>
      <c r="AM42" s="684"/>
      <c r="AN42" s="684"/>
      <c r="AO42" s="715"/>
      <c r="AQ42" s="716" t="s">
        <v>353</v>
      </c>
      <c r="AR42" s="717"/>
      <c r="AS42" s="717"/>
      <c r="AT42" s="717"/>
      <c r="AU42" s="717"/>
      <c r="AV42" s="717"/>
      <c r="AW42" s="717"/>
      <c r="AX42" s="717"/>
      <c r="AY42" s="718"/>
      <c r="AZ42" s="664">
        <v>801224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335</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2451303</v>
      </c>
      <c r="CS42" s="681"/>
      <c r="CT42" s="681"/>
      <c r="CU42" s="681"/>
      <c r="CV42" s="681"/>
      <c r="CW42" s="681"/>
      <c r="CX42" s="681"/>
      <c r="CY42" s="682"/>
      <c r="CZ42" s="683">
        <v>14.2</v>
      </c>
      <c r="DA42" s="684"/>
      <c r="DB42" s="684"/>
      <c r="DC42" s="685"/>
      <c r="DD42" s="686">
        <v>282281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17752335</v>
      </c>
      <c r="S43" s="703"/>
      <c r="T43" s="703"/>
      <c r="U43" s="703"/>
      <c r="V43" s="703"/>
      <c r="W43" s="703"/>
      <c r="X43" s="703"/>
      <c r="Y43" s="704"/>
      <c r="Z43" s="705">
        <v>100</v>
      </c>
      <c r="AA43" s="705"/>
      <c r="AB43" s="705"/>
      <c r="AC43" s="705"/>
      <c r="AD43" s="706">
        <v>8275204</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50029</v>
      </c>
      <c r="CS43" s="699"/>
      <c r="CT43" s="699"/>
      <c r="CU43" s="699"/>
      <c r="CV43" s="699"/>
      <c r="CW43" s="699"/>
      <c r="CX43" s="699"/>
      <c r="CY43" s="700"/>
      <c r="CZ43" s="683">
        <v>0.3</v>
      </c>
      <c r="DA43" s="701"/>
      <c r="DB43" s="701"/>
      <c r="DC43" s="702"/>
      <c r="DD43" s="686">
        <v>50029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2442426</v>
      </c>
      <c r="CS44" s="681"/>
      <c r="CT44" s="681"/>
      <c r="CU44" s="681"/>
      <c r="CV44" s="681"/>
      <c r="CW44" s="681"/>
      <c r="CX44" s="681"/>
      <c r="CY44" s="682"/>
      <c r="CZ44" s="683">
        <v>14.2</v>
      </c>
      <c r="DA44" s="684"/>
      <c r="DB44" s="684"/>
      <c r="DC44" s="685"/>
      <c r="DD44" s="686">
        <v>278545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699042</v>
      </c>
      <c r="CS45" s="699"/>
      <c r="CT45" s="699"/>
      <c r="CU45" s="699"/>
      <c r="CV45" s="699"/>
      <c r="CW45" s="699"/>
      <c r="CX45" s="699"/>
      <c r="CY45" s="700"/>
      <c r="CZ45" s="683">
        <v>4.0999999999999996</v>
      </c>
      <c r="DA45" s="701"/>
      <c r="DB45" s="701"/>
      <c r="DC45" s="702"/>
      <c r="DD45" s="686">
        <v>12030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1688435</v>
      </c>
      <c r="CS46" s="681"/>
      <c r="CT46" s="681"/>
      <c r="CU46" s="681"/>
      <c r="CV46" s="681"/>
      <c r="CW46" s="681"/>
      <c r="CX46" s="681"/>
      <c r="CY46" s="682"/>
      <c r="CZ46" s="683">
        <v>9.8000000000000007</v>
      </c>
      <c r="DA46" s="684"/>
      <c r="DB46" s="684"/>
      <c r="DC46" s="685"/>
      <c r="DD46" s="686">
        <v>264228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8877</v>
      </c>
      <c r="CS47" s="699"/>
      <c r="CT47" s="699"/>
      <c r="CU47" s="699"/>
      <c r="CV47" s="699"/>
      <c r="CW47" s="699"/>
      <c r="CX47" s="699"/>
      <c r="CY47" s="700"/>
      <c r="CZ47" s="683">
        <v>0.1</v>
      </c>
      <c r="DA47" s="701"/>
      <c r="DB47" s="701"/>
      <c r="DC47" s="702"/>
      <c r="DD47" s="686">
        <v>3736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176</v>
      </c>
      <c r="CS48" s="681"/>
      <c r="CT48" s="681"/>
      <c r="CU48" s="681"/>
      <c r="CV48" s="681"/>
      <c r="CW48" s="681"/>
      <c r="CX48" s="681"/>
      <c r="CY48" s="682"/>
      <c r="CZ48" s="683" t="s">
        <v>176</v>
      </c>
      <c r="DA48" s="684"/>
      <c r="DB48" s="684"/>
      <c r="DC48" s="685"/>
      <c r="DD48" s="686" t="s">
        <v>176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17230571</v>
      </c>
      <c r="CS49" s="665"/>
      <c r="CT49" s="665"/>
      <c r="CU49" s="665"/>
      <c r="CV49" s="665"/>
      <c r="CW49" s="665"/>
      <c r="CX49" s="665"/>
      <c r="CY49" s="666"/>
      <c r="CZ49" s="667">
        <v>100</v>
      </c>
      <c r="DA49" s="668"/>
      <c r="DB49" s="668"/>
      <c r="DC49" s="669"/>
      <c r="DD49" s="670">
        <v>10178912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Kgi/cf+aBQoFGWBdaDsJfec5YS5L+H1Vu1XlqTDmQKSHS5geTMCn8G+4Y4p/C/uayOaykHyla2dkjxrUu6zOQ==" saltValue="27g5uVVKBP3HsVvILpjS2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17747</v>
      </c>
      <c r="R7" s="1200"/>
      <c r="S7" s="1200"/>
      <c r="T7" s="1200"/>
      <c r="U7" s="1200"/>
      <c r="V7" s="1200">
        <v>17225</v>
      </c>
      <c r="W7" s="1200"/>
      <c r="X7" s="1200"/>
      <c r="Y7" s="1200"/>
      <c r="Z7" s="1200"/>
      <c r="AA7" s="1200">
        <v>522</v>
      </c>
      <c r="AB7" s="1200"/>
      <c r="AC7" s="1200"/>
      <c r="AD7" s="1200"/>
      <c r="AE7" s="1201"/>
      <c r="AF7" s="1202">
        <v>319</v>
      </c>
      <c r="AG7" s="1203"/>
      <c r="AH7" s="1203"/>
      <c r="AI7" s="1203"/>
      <c r="AJ7" s="1204"/>
      <c r="AK7" s="1186">
        <v>890</v>
      </c>
      <c r="AL7" s="1187"/>
      <c r="AM7" s="1187"/>
      <c r="AN7" s="1187"/>
      <c r="AO7" s="1187"/>
      <c r="AP7" s="1187">
        <v>19944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608</v>
      </c>
      <c r="BT7" s="1191"/>
      <c r="BU7" s="1191"/>
      <c r="BV7" s="1191"/>
      <c r="BW7" s="1191"/>
      <c r="BX7" s="1191"/>
      <c r="BY7" s="1191"/>
      <c r="BZ7" s="1191"/>
      <c r="CA7" s="1191"/>
      <c r="CB7" s="1191"/>
      <c r="CC7" s="1191"/>
      <c r="CD7" s="1191"/>
      <c r="CE7" s="1191"/>
      <c r="CF7" s="1191"/>
      <c r="CG7" s="1192"/>
      <c r="CH7" s="1183">
        <v>1</v>
      </c>
      <c r="CI7" s="1184"/>
      <c r="CJ7" s="1184"/>
      <c r="CK7" s="1184"/>
      <c r="CL7" s="1185"/>
      <c r="CM7" s="1183">
        <v>4</v>
      </c>
      <c r="CN7" s="1184"/>
      <c r="CO7" s="1184"/>
      <c r="CP7" s="1184"/>
      <c r="CQ7" s="1185"/>
      <c r="CR7" s="1183">
        <v>5</v>
      </c>
      <c r="CS7" s="1184"/>
      <c r="CT7" s="1184"/>
      <c r="CU7" s="1184"/>
      <c r="CV7" s="1185"/>
      <c r="CW7" s="1183" t="s">
        <v>528</v>
      </c>
      <c r="CX7" s="1184"/>
      <c r="CY7" s="1184"/>
      <c r="CZ7" s="1184"/>
      <c r="DA7" s="1185"/>
      <c r="DB7" s="1183" t="s">
        <v>528</v>
      </c>
      <c r="DC7" s="1184"/>
      <c r="DD7" s="1184"/>
      <c r="DE7" s="1184"/>
      <c r="DF7" s="1185"/>
      <c r="DG7" s="1183" t="s">
        <v>528</v>
      </c>
      <c r="DH7" s="1184"/>
      <c r="DI7" s="1184"/>
      <c r="DJ7" s="1184"/>
      <c r="DK7" s="1185"/>
      <c r="DL7" s="1183" t="s">
        <v>528</v>
      </c>
      <c r="DM7" s="1184"/>
      <c r="DN7" s="1184"/>
      <c r="DO7" s="1184"/>
      <c r="DP7" s="1185"/>
      <c r="DQ7" s="1183" t="s">
        <v>528</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34</v>
      </c>
      <c r="R8" s="1139"/>
      <c r="S8" s="1139"/>
      <c r="T8" s="1139"/>
      <c r="U8" s="1139"/>
      <c r="V8" s="1139">
        <v>34</v>
      </c>
      <c r="W8" s="1139"/>
      <c r="X8" s="1139"/>
      <c r="Y8" s="1139"/>
      <c r="Z8" s="1139"/>
      <c r="AA8" s="1139" t="s">
        <v>528</v>
      </c>
      <c r="AB8" s="1139"/>
      <c r="AC8" s="1139"/>
      <c r="AD8" s="1139"/>
      <c r="AE8" s="1140"/>
      <c r="AF8" s="1114" t="s">
        <v>391</v>
      </c>
      <c r="AG8" s="1115"/>
      <c r="AH8" s="1115"/>
      <c r="AI8" s="1115"/>
      <c r="AJ8" s="1116"/>
      <c r="AK8" s="1181">
        <v>0</v>
      </c>
      <c r="AL8" s="1182"/>
      <c r="AM8" s="1182"/>
      <c r="AN8" s="1182"/>
      <c r="AO8" s="1182"/>
      <c r="AP8" s="1182" t="s">
        <v>528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609</v>
      </c>
      <c r="BT8" s="1110"/>
      <c r="BU8" s="1110"/>
      <c r="BV8" s="1110"/>
      <c r="BW8" s="1110"/>
      <c r="BX8" s="1110"/>
      <c r="BY8" s="1110"/>
      <c r="BZ8" s="1110"/>
      <c r="CA8" s="1110"/>
      <c r="CB8" s="1110"/>
      <c r="CC8" s="1110"/>
      <c r="CD8" s="1110"/>
      <c r="CE8" s="1110"/>
      <c r="CF8" s="1110"/>
      <c r="CG8" s="1111"/>
      <c r="CH8" s="1084">
        <v>-1</v>
      </c>
      <c r="CI8" s="1085"/>
      <c r="CJ8" s="1085"/>
      <c r="CK8" s="1085"/>
      <c r="CL8" s="1086"/>
      <c r="CM8" s="1084">
        <v>19</v>
      </c>
      <c r="CN8" s="1085"/>
      <c r="CO8" s="1085"/>
      <c r="CP8" s="1085"/>
      <c r="CQ8" s="1086"/>
      <c r="CR8" s="1084">
        <v>20</v>
      </c>
      <c r="CS8" s="1085"/>
      <c r="CT8" s="1085"/>
      <c r="CU8" s="1085"/>
      <c r="CV8" s="1086"/>
      <c r="CW8" s="1084" t="s">
        <v>528</v>
      </c>
      <c r="CX8" s="1085"/>
      <c r="CY8" s="1085"/>
      <c r="CZ8" s="1085"/>
      <c r="DA8" s="1086"/>
      <c r="DB8" s="1084" t="s">
        <v>528</v>
      </c>
      <c r="DC8" s="1085"/>
      <c r="DD8" s="1085"/>
      <c r="DE8" s="1085"/>
      <c r="DF8" s="1086"/>
      <c r="DG8" s="1084" t="s">
        <v>528</v>
      </c>
      <c r="DH8" s="1085"/>
      <c r="DI8" s="1085"/>
      <c r="DJ8" s="1085"/>
      <c r="DK8" s="1086"/>
      <c r="DL8" s="1084" t="s">
        <v>528</v>
      </c>
      <c r="DM8" s="1085"/>
      <c r="DN8" s="1085"/>
      <c r="DO8" s="1085"/>
      <c r="DP8" s="1086"/>
      <c r="DQ8" s="1084" t="s">
        <v>528</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17752</v>
      </c>
      <c r="R23" s="1164"/>
      <c r="S23" s="1164"/>
      <c r="T23" s="1164"/>
      <c r="U23" s="1164"/>
      <c r="V23" s="1164">
        <v>17231</v>
      </c>
      <c r="W23" s="1164"/>
      <c r="X23" s="1164"/>
      <c r="Y23" s="1164"/>
      <c r="Z23" s="1164"/>
      <c r="AA23" s="1164">
        <v>522</v>
      </c>
      <c r="AB23" s="1164"/>
      <c r="AC23" s="1164"/>
      <c r="AD23" s="1164"/>
      <c r="AE23" s="1165"/>
      <c r="AF23" s="1166">
        <v>319</v>
      </c>
      <c r="AG23" s="1164"/>
      <c r="AH23" s="1164"/>
      <c r="AI23" s="1164"/>
      <c r="AJ23" s="1167"/>
      <c r="AK23" s="1168"/>
      <c r="AL23" s="1169"/>
      <c r="AM23" s="1169"/>
      <c r="AN23" s="1169"/>
      <c r="AO23" s="1169"/>
      <c r="AP23" s="1164">
        <v>19944</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2310</v>
      </c>
      <c r="R28" s="1149"/>
      <c r="S28" s="1149"/>
      <c r="T28" s="1149"/>
      <c r="U28" s="1149"/>
      <c r="V28" s="1149">
        <v>2298</v>
      </c>
      <c r="W28" s="1149"/>
      <c r="X28" s="1149"/>
      <c r="Y28" s="1149"/>
      <c r="Z28" s="1149"/>
      <c r="AA28" s="1149">
        <v>12</v>
      </c>
      <c r="AB28" s="1149"/>
      <c r="AC28" s="1149"/>
      <c r="AD28" s="1149"/>
      <c r="AE28" s="1150"/>
      <c r="AF28" s="1151">
        <v>12</v>
      </c>
      <c r="AG28" s="1149"/>
      <c r="AH28" s="1149"/>
      <c r="AI28" s="1149"/>
      <c r="AJ28" s="1152"/>
      <c r="AK28" s="1153">
        <v>239</v>
      </c>
      <c r="AL28" s="1141"/>
      <c r="AM28" s="1141"/>
      <c r="AN28" s="1141"/>
      <c r="AO28" s="1141"/>
      <c r="AP28" s="1141">
        <v>25</v>
      </c>
      <c r="AQ28" s="1141"/>
      <c r="AR28" s="1141"/>
      <c r="AS28" s="1141"/>
      <c r="AT28" s="1141"/>
      <c r="AU28" s="1141">
        <v>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331</v>
      </c>
      <c r="R29" s="1139"/>
      <c r="S29" s="1139"/>
      <c r="T29" s="1139"/>
      <c r="U29" s="1139"/>
      <c r="V29" s="1139">
        <v>328</v>
      </c>
      <c r="W29" s="1139"/>
      <c r="X29" s="1139"/>
      <c r="Y29" s="1139"/>
      <c r="Z29" s="1139"/>
      <c r="AA29" s="1139">
        <v>3</v>
      </c>
      <c r="AB29" s="1139"/>
      <c r="AC29" s="1139"/>
      <c r="AD29" s="1139"/>
      <c r="AE29" s="1140"/>
      <c r="AF29" s="1114">
        <v>3</v>
      </c>
      <c r="AG29" s="1115"/>
      <c r="AH29" s="1115"/>
      <c r="AI29" s="1115"/>
      <c r="AJ29" s="1116"/>
      <c r="AK29" s="1075">
        <v>88</v>
      </c>
      <c r="AL29" s="1066"/>
      <c r="AM29" s="1066"/>
      <c r="AN29" s="1066"/>
      <c r="AO29" s="1066"/>
      <c r="AP29" s="1066" t="s">
        <v>528</v>
      </c>
      <c r="AQ29" s="1066"/>
      <c r="AR29" s="1066"/>
      <c r="AS29" s="1066"/>
      <c r="AT29" s="1066"/>
      <c r="AU29" s="1066" t="s">
        <v>528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2354</v>
      </c>
      <c r="R30" s="1139"/>
      <c r="S30" s="1139"/>
      <c r="T30" s="1139"/>
      <c r="U30" s="1139"/>
      <c r="V30" s="1139">
        <v>2354</v>
      </c>
      <c r="W30" s="1139"/>
      <c r="X30" s="1139"/>
      <c r="Y30" s="1139"/>
      <c r="Z30" s="1139"/>
      <c r="AA30" s="1139">
        <v>0</v>
      </c>
      <c r="AB30" s="1139"/>
      <c r="AC30" s="1139"/>
      <c r="AD30" s="1139"/>
      <c r="AE30" s="1140"/>
      <c r="AF30" s="1114">
        <v>0</v>
      </c>
      <c r="AG30" s="1115"/>
      <c r="AH30" s="1115"/>
      <c r="AI30" s="1115"/>
      <c r="AJ30" s="1116"/>
      <c r="AK30" s="1075">
        <v>417</v>
      </c>
      <c r="AL30" s="1066"/>
      <c r="AM30" s="1066"/>
      <c r="AN30" s="1066"/>
      <c r="AO30" s="1066"/>
      <c r="AP30" s="1066" t="s">
        <v>528</v>
      </c>
      <c r="AQ30" s="1066"/>
      <c r="AR30" s="1066"/>
      <c r="AS30" s="1066"/>
      <c r="AT30" s="1066"/>
      <c r="AU30" s="1066" t="s">
        <v>528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1192</v>
      </c>
      <c r="R31" s="1139"/>
      <c r="S31" s="1139"/>
      <c r="T31" s="1139"/>
      <c r="U31" s="1139"/>
      <c r="V31" s="1139">
        <v>1285</v>
      </c>
      <c r="W31" s="1139"/>
      <c r="X31" s="1139"/>
      <c r="Y31" s="1139"/>
      <c r="Z31" s="1139"/>
      <c r="AA31" s="1139">
        <v>-93</v>
      </c>
      <c r="AB31" s="1139"/>
      <c r="AC31" s="1139"/>
      <c r="AD31" s="1139"/>
      <c r="AE31" s="1140"/>
      <c r="AF31" s="1114">
        <v>42</v>
      </c>
      <c r="AG31" s="1115"/>
      <c r="AH31" s="1115"/>
      <c r="AI31" s="1115"/>
      <c r="AJ31" s="1116"/>
      <c r="AK31" s="1075">
        <v>349</v>
      </c>
      <c r="AL31" s="1066"/>
      <c r="AM31" s="1066"/>
      <c r="AN31" s="1066"/>
      <c r="AO31" s="1066"/>
      <c r="AP31" s="1066">
        <v>538</v>
      </c>
      <c r="AQ31" s="1066"/>
      <c r="AR31" s="1066"/>
      <c r="AS31" s="1066"/>
      <c r="AT31" s="1066"/>
      <c r="AU31" s="1066">
        <v>355</v>
      </c>
      <c r="AV31" s="1066"/>
      <c r="AW31" s="1066"/>
      <c r="AX31" s="1066"/>
      <c r="AY31" s="1066"/>
      <c r="AZ31" s="1137"/>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451</v>
      </c>
      <c r="R32" s="1139"/>
      <c r="S32" s="1139"/>
      <c r="T32" s="1139"/>
      <c r="U32" s="1139"/>
      <c r="V32" s="1139">
        <v>596</v>
      </c>
      <c r="W32" s="1139"/>
      <c r="X32" s="1139"/>
      <c r="Y32" s="1139"/>
      <c r="Z32" s="1139"/>
      <c r="AA32" s="1139">
        <v>-145</v>
      </c>
      <c r="AB32" s="1139"/>
      <c r="AC32" s="1139"/>
      <c r="AD32" s="1139"/>
      <c r="AE32" s="1140"/>
      <c r="AF32" s="1114">
        <v>106</v>
      </c>
      <c r="AG32" s="1115"/>
      <c r="AH32" s="1115"/>
      <c r="AI32" s="1115"/>
      <c r="AJ32" s="1116"/>
      <c r="AK32" s="1075">
        <v>115</v>
      </c>
      <c r="AL32" s="1066"/>
      <c r="AM32" s="1066"/>
      <c r="AN32" s="1066"/>
      <c r="AO32" s="1066"/>
      <c r="AP32" s="1066">
        <v>2737</v>
      </c>
      <c r="AQ32" s="1066"/>
      <c r="AR32" s="1066"/>
      <c r="AS32" s="1066"/>
      <c r="AT32" s="1066"/>
      <c r="AU32" s="1066">
        <v>719</v>
      </c>
      <c r="AV32" s="1066"/>
      <c r="AW32" s="1066"/>
      <c r="AX32" s="1066"/>
      <c r="AY32" s="1066"/>
      <c r="AZ32" s="1137"/>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1613</v>
      </c>
      <c r="R33" s="1139"/>
      <c r="S33" s="1139"/>
      <c r="T33" s="1139"/>
      <c r="U33" s="1139"/>
      <c r="V33" s="1139">
        <v>1306</v>
      </c>
      <c r="W33" s="1139"/>
      <c r="X33" s="1139"/>
      <c r="Y33" s="1139"/>
      <c r="Z33" s="1139"/>
      <c r="AA33" s="1139">
        <v>307</v>
      </c>
      <c r="AB33" s="1139"/>
      <c r="AC33" s="1139"/>
      <c r="AD33" s="1139"/>
      <c r="AE33" s="1140"/>
      <c r="AF33" s="1114">
        <v>79</v>
      </c>
      <c r="AG33" s="1115"/>
      <c r="AH33" s="1115"/>
      <c r="AI33" s="1115"/>
      <c r="AJ33" s="1116"/>
      <c r="AK33" s="1075">
        <v>981</v>
      </c>
      <c r="AL33" s="1066"/>
      <c r="AM33" s="1066"/>
      <c r="AN33" s="1066"/>
      <c r="AO33" s="1066"/>
      <c r="AP33" s="1066">
        <v>11847</v>
      </c>
      <c r="AQ33" s="1066"/>
      <c r="AR33" s="1066"/>
      <c r="AS33" s="1066"/>
      <c r="AT33" s="1066"/>
      <c r="AU33" s="1066">
        <v>8447</v>
      </c>
      <c r="AV33" s="1066"/>
      <c r="AW33" s="1066"/>
      <c r="AX33" s="1066"/>
      <c r="AY33" s="1066"/>
      <c r="AZ33" s="1137"/>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0</v>
      </c>
      <c r="R34" s="1139"/>
      <c r="S34" s="1139"/>
      <c r="T34" s="1139"/>
      <c r="U34" s="1139"/>
      <c r="V34" s="1139">
        <v>0</v>
      </c>
      <c r="W34" s="1139"/>
      <c r="X34" s="1139"/>
      <c r="Y34" s="1139"/>
      <c r="Z34" s="1139"/>
      <c r="AA34" s="1139" t="s">
        <v>528</v>
      </c>
      <c r="AB34" s="1139"/>
      <c r="AC34" s="1139"/>
      <c r="AD34" s="1139"/>
      <c r="AE34" s="1140"/>
      <c r="AF34" s="1114" t="s">
        <v>415</v>
      </c>
      <c r="AG34" s="1115"/>
      <c r="AH34" s="1115"/>
      <c r="AI34" s="1115"/>
      <c r="AJ34" s="1116"/>
      <c r="AK34" s="1075">
        <v>0</v>
      </c>
      <c r="AL34" s="1066"/>
      <c r="AM34" s="1066"/>
      <c r="AN34" s="1066"/>
      <c r="AO34" s="1066"/>
      <c r="AP34" s="1066" t="s">
        <v>528</v>
      </c>
      <c r="AQ34" s="1066"/>
      <c r="AR34" s="1066"/>
      <c r="AS34" s="1066"/>
      <c r="AT34" s="1066"/>
      <c r="AU34" s="1066" t="s">
        <v>528</v>
      </c>
      <c r="AV34" s="1066"/>
      <c r="AW34" s="1066"/>
      <c r="AX34" s="1066"/>
      <c r="AY34" s="1066"/>
      <c r="AZ34" s="1137"/>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417</v>
      </c>
      <c r="C35" s="1133"/>
      <c r="D35" s="1133"/>
      <c r="E35" s="1133"/>
      <c r="F35" s="1133"/>
      <c r="G35" s="1133"/>
      <c r="H35" s="1133"/>
      <c r="I35" s="1133"/>
      <c r="J35" s="1133"/>
      <c r="K35" s="1133"/>
      <c r="L35" s="1133"/>
      <c r="M35" s="1133"/>
      <c r="N35" s="1133"/>
      <c r="O35" s="1133"/>
      <c r="P35" s="1134"/>
      <c r="Q35" s="1138">
        <v>41</v>
      </c>
      <c r="R35" s="1139"/>
      <c r="S35" s="1139"/>
      <c r="T35" s="1139"/>
      <c r="U35" s="1139"/>
      <c r="V35" s="1139">
        <v>41</v>
      </c>
      <c r="W35" s="1139"/>
      <c r="X35" s="1139"/>
      <c r="Y35" s="1139"/>
      <c r="Z35" s="1139"/>
      <c r="AA35" s="1139" t="s">
        <v>528</v>
      </c>
      <c r="AB35" s="1139"/>
      <c r="AC35" s="1139"/>
      <c r="AD35" s="1139"/>
      <c r="AE35" s="1140"/>
      <c r="AF35" s="1114" t="s">
        <v>415</v>
      </c>
      <c r="AG35" s="1115"/>
      <c r="AH35" s="1115"/>
      <c r="AI35" s="1115"/>
      <c r="AJ35" s="1116"/>
      <c r="AK35" s="1075">
        <v>41</v>
      </c>
      <c r="AL35" s="1066"/>
      <c r="AM35" s="1066"/>
      <c r="AN35" s="1066"/>
      <c r="AO35" s="1066"/>
      <c r="AP35" s="1066">
        <v>6</v>
      </c>
      <c r="AQ35" s="1066"/>
      <c r="AR35" s="1066"/>
      <c r="AS35" s="1066"/>
      <c r="AT35" s="1066"/>
      <c r="AU35" s="1066">
        <v>3</v>
      </c>
      <c r="AV35" s="1066"/>
      <c r="AW35" s="1066"/>
      <c r="AX35" s="1066"/>
      <c r="AY35" s="1066"/>
      <c r="AZ35" s="1137"/>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f>SUM(AF28:AJ35)</f>
        <v>242</v>
      </c>
      <c r="AG63" s="1054"/>
      <c r="AH63" s="1054"/>
      <c r="AI63" s="1054"/>
      <c r="AJ63" s="1125"/>
      <c r="AK63" s="1126"/>
      <c r="AL63" s="1058"/>
      <c r="AM63" s="1058"/>
      <c r="AN63" s="1058"/>
      <c r="AO63" s="1058"/>
      <c r="AP63" s="1054">
        <f t="shared" ref="AP63" si="0">SUM(AP28:AT35)</f>
        <v>15153</v>
      </c>
      <c r="AQ63" s="1054"/>
      <c r="AR63" s="1054"/>
      <c r="AS63" s="1054"/>
      <c r="AT63" s="1054"/>
      <c r="AU63" s="1054">
        <f t="shared" ref="AU63" si="1">SUM(AU28:AY35)</f>
        <v>9530</v>
      </c>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8878</v>
      </c>
      <c r="R68" s="1077"/>
      <c r="S68" s="1077"/>
      <c r="T68" s="1077"/>
      <c r="U68" s="1077"/>
      <c r="V68" s="1077">
        <v>9204</v>
      </c>
      <c r="W68" s="1077"/>
      <c r="X68" s="1077"/>
      <c r="Y68" s="1077"/>
      <c r="Z68" s="1077"/>
      <c r="AA68" s="1077">
        <v>-325</v>
      </c>
      <c r="AB68" s="1077"/>
      <c r="AC68" s="1077"/>
      <c r="AD68" s="1077"/>
      <c r="AE68" s="1077"/>
      <c r="AF68" s="1077">
        <v>1374</v>
      </c>
      <c r="AG68" s="1077"/>
      <c r="AH68" s="1077"/>
      <c r="AI68" s="1077"/>
      <c r="AJ68" s="1077"/>
      <c r="AK68" s="1077" t="s">
        <v>528</v>
      </c>
      <c r="AL68" s="1077"/>
      <c r="AM68" s="1077"/>
      <c r="AN68" s="1077"/>
      <c r="AO68" s="1077"/>
      <c r="AP68" s="1077">
        <v>6333</v>
      </c>
      <c r="AQ68" s="1077"/>
      <c r="AR68" s="1077"/>
      <c r="AS68" s="1077"/>
      <c r="AT68" s="1077"/>
      <c r="AU68" s="1077">
        <v>146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716</v>
      </c>
      <c r="R69" s="1066"/>
      <c r="S69" s="1066"/>
      <c r="T69" s="1066"/>
      <c r="U69" s="1066"/>
      <c r="V69" s="1066">
        <v>700</v>
      </c>
      <c r="W69" s="1066"/>
      <c r="X69" s="1066"/>
      <c r="Y69" s="1066"/>
      <c r="Z69" s="1066"/>
      <c r="AA69" s="1066">
        <v>16</v>
      </c>
      <c r="AB69" s="1066"/>
      <c r="AC69" s="1066"/>
      <c r="AD69" s="1066"/>
      <c r="AE69" s="1066"/>
      <c r="AF69" s="1066">
        <v>16</v>
      </c>
      <c r="AG69" s="1066"/>
      <c r="AH69" s="1066"/>
      <c r="AI69" s="1066"/>
      <c r="AJ69" s="1066"/>
      <c r="AK69" s="1066" t="s">
        <v>528</v>
      </c>
      <c r="AL69" s="1066"/>
      <c r="AM69" s="1066"/>
      <c r="AN69" s="1066"/>
      <c r="AO69" s="1066"/>
      <c r="AP69" s="1066" t="s">
        <v>528</v>
      </c>
      <c r="AQ69" s="1066"/>
      <c r="AR69" s="1066"/>
      <c r="AS69" s="1066"/>
      <c r="AT69" s="1066"/>
      <c r="AU69" s="1066" t="s">
        <v>528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853</v>
      </c>
      <c r="R70" s="1066"/>
      <c r="S70" s="1066"/>
      <c r="T70" s="1066"/>
      <c r="U70" s="1066"/>
      <c r="V70" s="1066">
        <v>838</v>
      </c>
      <c r="W70" s="1066"/>
      <c r="X70" s="1066"/>
      <c r="Y70" s="1066"/>
      <c r="Z70" s="1066"/>
      <c r="AA70" s="1066">
        <v>15</v>
      </c>
      <c r="AB70" s="1066"/>
      <c r="AC70" s="1066"/>
      <c r="AD70" s="1066"/>
      <c r="AE70" s="1066"/>
      <c r="AF70" s="1066">
        <v>7</v>
      </c>
      <c r="AG70" s="1066"/>
      <c r="AH70" s="1066"/>
      <c r="AI70" s="1066"/>
      <c r="AJ70" s="1066"/>
      <c r="AK70" s="1066" t="s">
        <v>528</v>
      </c>
      <c r="AL70" s="1066"/>
      <c r="AM70" s="1066"/>
      <c r="AN70" s="1066"/>
      <c r="AO70" s="1066"/>
      <c r="AP70" s="1066">
        <v>4</v>
      </c>
      <c r="AQ70" s="1066"/>
      <c r="AR70" s="1066"/>
      <c r="AS70" s="1066"/>
      <c r="AT70" s="1066"/>
      <c r="AU70" s="1066" t="s">
        <v>528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118</v>
      </c>
      <c r="R71" s="1066"/>
      <c r="S71" s="1066"/>
      <c r="T71" s="1066"/>
      <c r="U71" s="1066"/>
      <c r="V71" s="1066">
        <v>116</v>
      </c>
      <c r="W71" s="1066"/>
      <c r="X71" s="1066"/>
      <c r="Y71" s="1066"/>
      <c r="Z71" s="1066"/>
      <c r="AA71" s="1066">
        <v>2</v>
      </c>
      <c r="AB71" s="1066"/>
      <c r="AC71" s="1066"/>
      <c r="AD71" s="1066"/>
      <c r="AE71" s="1066"/>
      <c r="AF71" s="1066">
        <v>2</v>
      </c>
      <c r="AG71" s="1066"/>
      <c r="AH71" s="1066"/>
      <c r="AI71" s="1066"/>
      <c r="AJ71" s="1066"/>
      <c r="AK71" s="1066" t="s">
        <v>528</v>
      </c>
      <c r="AL71" s="1066"/>
      <c r="AM71" s="1066"/>
      <c r="AN71" s="1066"/>
      <c r="AO71" s="1066"/>
      <c r="AP71" s="1066" t="s">
        <v>528</v>
      </c>
      <c r="AQ71" s="1066"/>
      <c r="AR71" s="1066"/>
      <c r="AS71" s="1066"/>
      <c r="AT71" s="1066"/>
      <c r="AU71" s="1066" t="s">
        <v>528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603</v>
      </c>
      <c r="C72" s="1070"/>
      <c r="D72" s="1070"/>
      <c r="E72" s="1070"/>
      <c r="F72" s="1070"/>
      <c r="G72" s="1070"/>
      <c r="H72" s="1070"/>
      <c r="I72" s="1070"/>
      <c r="J72" s="1070"/>
      <c r="K72" s="1070"/>
      <c r="L72" s="1070"/>
      <c r="M72" s="1070"/>
      <c r="N72" s="1070"/>
      <c r="O72" s="1070"/>
      <c r="P72" s="1071"/>
      <c r="Q72" s="1072">
        <v>11860</v>
      </c>
      <c r="R72" s="1066"/>
      <c r="S72" s="1066"/>
      <c r="T72" s="1066"/>
      <c r="U72" s="1066"/>
      <c r="V72" s="1066">
        <v>9384</v>
      </c>
      <c r="W72" s="1066"/>
      <c r="X72" s="1066"/>
      <c r="Y72" s="1066"/>
      <c r="Z72" s="1066"/>
      <c r="AA72" s="1066">
        <v>2475</v>
      </c>
      <c r="AB72" s="1066"/>
      <c r="AC72" s="1066"/>
      <c r="AD72" s="1066"/>
      <c r="AE72" s="1066"/>
      <c r="AF72" s="1066">
        <v>2475</v>
      </c>
      <c r="AG72" s="1066"/>
      <c r="AH72" s="1066"/>
      <c r="AI72" s="1066"/>
      <c r="AJ72" s="1066"/>
      <c r="AK72" s="1066" t="s">
        <v>528</v>
      </c>
      <c r="AL72" s="1066"/>
      <c r="AM72" s="1066"/>
      <c r="AN72" s="1066"/>
      <c r="AO72" s="1066"/>
      <c r="AP72" s="1066" t="s">
        <v>528</v>
      </c>
      <c r="AQ72" s="1066"/>
      <c r="AR72" s="1066"/>
      <c r="AS72" s="1066"/>
      <c r="AT72" s="1066"/>
      <c r="AU72" s="1066" t="s">
        <v>528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604</v>
      </c>
      <c r="C73" s="1070"/>
      <c r="D73" s="1070"/>
      <c r="E73" s="1070"/>
      <c r="F73" s="1070"/>
      <c r="G73" s="1070"/>
      <c r="H73" s="1070"/>
      <c r="I73" s="1070"/>
      <c r="J73" s="1070"/>
      <c r="K73" s="1070"/>
      <c r="L73" s="1070"/>
      <c r="M73" s="1070"/>
      <c r="N73" s="1070"/>
      <c r="O73" s="1070"/>
      <c r="P73" s="1071"/>
      <c r="Q73" s="1072">
        <v>43</v>
      </c>
      <c r="R73" s="1066"/>
      <c r="S73" s="1066"/>
      <c r="T73" s="1066"/>
      <c r="U73" s="1066"/>
      <c r="V73" s="1066">
        <v>42</v>
      </c>
      <c r="W73" s="1066"/>
      <c r="X73" s="1066"/>
      <c r="Y73" s="1066"/>
      <c r="Z73" s="1066"/>
      <c r="AA73" s="1066">
        <v>1</v>
      </c>
      <c r="AB73" s="1066"/>
      <c r="AC73" s="1066"/>
      <c r="AD73" s="1066"/>
      <c r="AE73" s="1066"/>
      <c r="AF73" s="1066">
        <v>1</v>
      </c>
      <c r="AG73" s="1066"/>
      <c r="AH73" s="1066"/>
      <c r="AI73" s="1066"/>
      <c r="AJ73" s="1066"/>
      <c r="AK73" s="1066">
        <v>43</v>
      </c>
      <c r="AL73" s="1066"/>
      <c r="AM73" s="1066"/>
      <c r="AN73" s="1066"/>
      <c r="AO73" s="1066"/>
      <c r="AP73" s="1066" t="s">
        <v>528</v>
      </c>
      <c r="AQ73" s="1066"/>
      <c r="AR73" s="1066"/>
      <c r="AS73" s="1066"/>
      <c r="AT73" s="1066"/>
      <c r="AU73" s="1066" t="s">
        <v>528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605</v>
      </c>
      <c r="C74" s="1070"/>
      <c r="D74" s="1070"/>
      <c r="E74" s="1070"/>
      <c r="F74" s="1070"/>
      <c r="G74" s="1070"/>
      <c r="H74" s="1070"/>
      <c r="I74" s="1070"/>
      <c r="J74" s="1070"/>
      <c r="K74" s="1070"/>
      <c r="L74" s="1070"/>
      <c r="M74" s="1070"/>
      <c r="N74" s="1070"/>
      <c r="O74" s="1070"/>
      <c r="P74" s="1071"/>
      <c r="Q74" s="1072">
        <v>12</v>
      </c>
      <c r="R74" s="1066"/>
      <c r="S74" s="1066"/>
      <c r="T74" s="1066"/>
      <c r="U74" s="1066"/>
      <c r="V74" s="1066">
        <v>11</v>
      </c>
      <c r="W74" s="1066"/>
      <c r="X74" s="1066"/>
      <c r="Y74" s="1066"/>
      <c r="Z74" s="1066"/>
      <c r="AA74" s="1066">
        <v>1</v>
      </c>
      <c r="AB74" s="1066"/>
      <c r="AC74" s="1066"/>
      <c r="AD74" s="1066"/>
      <c r="AE74" s="1066"/>
      <c r="AF74" s="1066">
        <v>1</v>
      </c>
      <c r="AG74" s="1066"/>
      <c r="AH74" s="1066"/>
      <c r="AI74" s="1066"/>
      <c r="AJ74" s="1066"/>
      <c r="AK74" s="1066" t="s">
        <v>528</v>
      </c>
      <c r="AL74" s="1066"/>
      <c r="AM74" s="1066"/>
      <c r="AN74" s="1066"/>
      <c r="AO74" s="1066"/>
      <c r="AP74" s="1066" t="s">
        <v>528</v>
      </c>
      <c r="AQ74" s="1066"/>
      <c r="AR74" s="1066"/>
      <c r="AS74" s="1066"/>
      <c r="AT74" s="1066"/>
      <c r="AU74" s="1066" t="s">
        <v>528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606</v>
      </c>
      <c r="C75" s="1070"/>
      <c r="D75" s="1070"/>
      <c r="E75" s="1070"/>
      <c r="F75" s="1070"/>
      <c r="G75" s="1070"/>
      <c r="H75" s="1070"/>
      <c r="I75" s="1070"/>
      <c r="J75" s="1070"/>
      <c r="K75" s="1070"/>
      <c r="L75" s="1070"/>
      <c r="M75" s="1070"/>
      <c r="N75" s="1070"/>
      <c r="O75" s="1070"/>
      <c r="P75" s="1071"/>
      <c r="Q75" s="1073">
        <v>545</v>
      </c>
      <c r="R75" s="1074"/>
      <c r="S75" s="1074"/>
      <c r="T75" s="1074"/>
      <c r="U75" s="1075"/>
      <c r="V75" s="1076">
        <v>171</v>
      </c>
      <c r="W75" s="1074"/>
      <c r="X75" s="1074"/>
      <c r="Y75" s="1074"/>
      <c r="Z75" s="1075"/>
      <c r="AA75" s="1076">
        <v>373</v>
      </c>
      <c r="AB75" s="1074"/>
      <c r="AC75" s="1074"/>
      <c r="AD75" s="1074"/>
      <c r="AE75" s="1075"/>
      <c r="AF75" s="1076">
        <v>373</v>
      </c>
      <c r="AG75" s="1074"/>
      <c r="AH75" s="1074"/>
      <c r="AI75" s="1074"/>
      <c r="AJ75" s="1075"/>
      <c r="AK75" s="1076" t="s">
        <v>528</v>
      </c>
      <c r="AL75" s="1074"/>
      <c r="AM75" s="1074"/>
      <c r="AN75" s="1074"/>
      <c r="AO75" s="1075"/>
      <c r="AP75" s="1076" t="s">
        <v>528</v>
      </c>
      <c r="AQ75" s="1074"/>
      <c r="AR75" s="1074"/>
      <c r="AS75" s="1074"/>
      <c r="AT75" s="1075"/>
      <c r="AU75" s="1076" t="s">
        <v>528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607</v>
      </c>
      <c r="C76" s="1070"/>
      <c r="D76" s="1070"/>
      <c r="E76" s="1070"/>
      <c r="F76" s="1070"/>
      <c r="G76" s="1070"/>
      <c r="H76" s="1070"/>
      <c r="I76" s="1070"/>
      <c r="J76" s="1070"/>
      <c r="K76" s="1070"/>
      <c r="L76" s="1070"/>
      <c r="M76" s="1070"/>
      <c r="N76" s="1070"/>
      <c r="O76" s="1070"/>
      <c r="P76" s="1071"/>
      <c r="Q76" s="1073">
        <v>800628</v>
      </c>
      <c r="R76" s="1074"/>
      <c r="S76" s="1074"/>
      <c r="T76" s="1074"/>
      <c r="U76" s="1075"/>
      <c r="V76" s="1076">
        <v>751836</v>
      </c>
      <c r="W76" s="1074"/>
      <c r="X76" s="1074"/>
      <c r="Y76" s="1074"/>
      <c r="Z76" s="1075"/>
      <c r="AA76" s="1076">
        <v>48793</v>
      </c>
      <c r="AB76" s="1074"/>
      <c r="AC76" s="1074"/>
      <c r="AD76" s="1074"/>
      <c r="AE76" s="1075"/>
      <c r="AF76" s="1076">
        <v>48793</v>
      </c>
      <c r="AG76" s="1074"/>
      <c r="AH76" s="1074"/>
      <c r="AI76" s="1074"/>
      <c r="AJ76" s="1075"/>
      <c r="AK76" s="1076">
        <v>5806</v>
      </c>
      <c r="AL76" s="1074"/>
      <c r="AM76" s="1074"/>
      <c r="AN76" s="1074"/>
      <c r="AO76" s="1075"/>
      <c r="AP76" s="1076" t="s">
        <v>528</v>
      </c>
      <c r="AQ76" s="1074"/>
      <c r="AR76" s="1074"/>
      <c r="AS76" s="1074"/>
      <c r="AT76" s="1075"/>
      <c r="AU76" s="1076" t="s">
        <v>528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SUM(AF68:AJ76)</f>
        <v>53042</v>
      </c>
      <c r="AG88" s="1054"/>
      <c r="AH88" s="1054"/>
      <c r="AI88" s="1054"/>
      <c r="AJ88" s="1054"/>
      <c r="AK88" s="1058"/>
      <c r="AL88" s="1058"/>
      <c r="AM88" s="1058"/>
      <c r="AN88" s="1058"/>
      <c r="AO88" s="1058"/>
      <c r="AP88" s="1054">
        <f t="shared" ref="AP88" si="2">SUM(AP68:AT76)</f>
        <v>6337</v>
      </c>
      <c r="AQ88" s="1054"/>
      <c r="AR88" s="1054"/>
      <c r="AS88" s="1054"/>
      <c r="AT88" s="1054"/>
      <c r="AU88" s="1054">
        <f t="shared" ref="AU88" si="3">SUM(AU68:AY76)</f>
        <v>146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f>
        <v>25</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307</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307</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307</v>
      </c>
      <c r="DR109" s="989"/>
      <c r="DS109" s="989"/>
      <c r="DT109" s="989"/>
      <c r="DU109" s="990"/>
      <c r="DV109" s="991" t="s">
        <v>441</v>
      </c>
      <c r="DW109" s="989"/>
      <c r="DX109" s="989"/>
      <c r="DY109" s="989"/>
      <c r="DZ109" s="1020"/>
    </row>
    <row r="110" spans="1:131" s="248" customFormat="1" ht="26.25" customHeight="1" x14ac:dyDescent="0.15">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2048323</v>
      </c>
      <c r="AB110" s="982"/>
      <c r="AC110" s="982"/>
      <c r="AD110" s="982"/>
      <c r="AE110" s="983"/>
      <c r="AF110" s="984">
        <v>1934330</v>
      </c>
      <c r="AG110" s="982"/>
      <c r="AH110" s="982"/>
      <c r="AI110" s="982"/>
      <c r="AJ110" s="983"/>
      <c r="AK110" s="984">
        <v>1912986</v>
      </c>
      <c r="AL110" s="982"/>
      <c r="AM110" s="982"/>
      <c r="AN110" s="982"/>
      <c r="AO110" s="983"/>
      <c r="AP110" s="985">
        <v>30.3</v>
      </c>
      <c r="AQ110" s="986"/>
      <c r="AR110" s="986"/>
      <c r="AS110" s="986"/>
      <c r="AT110" s="987"/>
      <c r="AU110" s="1021" t="s">
        <v>73</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19799879</v>
      </c>
      <c r="BR110" s="929"/>
      <c r="BS110" s="929"/>
      <c r="BT110" s="929"/>
      <c r="BU110" s="929"/>
      <c r="BV110" s="929">
        <v>19704720</v>
      </c>
      <c r="BW110" s="929"/>
      <c r="BX110" s="929"/>
      <c r="BY110" s="929"/>
      <c r="BZ110" s="929"/>
      <c r="CA110" s="929">
        <v>19943809</v>
      </c>
      <c r="CB110" s="929"/>
      <c r="CC110" s="929"/>
      <c r="CD110" s="929"/>
      <c r="CE110" s="929"/>
      <c r="CF110" s="953">
        <v>316</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447</v>
      </c>
      <c r="DH110" s="929"/>
      <c r="DI110" s="929"/>
      <c r="DJ110" s="929"/>
      <c r="DK110" s="929"/>
      <c r="DL110" s="929" t="s">
        <v>448</v>
      </c>
      <c r="DM110" s="929"/>
      <c r="DN110" s="929"/>
      <c r="DO110" s="929"/>
      <c r="DP110" s="929"/>
      <c r="DQ110" s="929" t="s">
        <v>448</v>
      </c>
      <c r="DR110" s="929"/>
      <c r="DS110" s="929"/>
      <c r="DT110" s="929"/>
      <c r="DU110" s="929"/>
      <c r="DV110" s="930" t="s">
        <v>447</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450</v>
      </c>
      <c r="AB111" s="1010"/>
      <c r="AC111" s="1010"/>
      <c r="AD111" s="1010"/>
      <c r="AE111" s="1011"/>
      <c r="AF111" s="1012" t="s">
        <v>451</v>
      </c>
      <c r="AG111" s="1010"/>
      <c r="AH111" s="1010"/>
      <c r="AI111" s="1010"/>
      <c r="AJ111" s="1011"/>
      <c r="AK111" s="1012" t="s">
        <v>448</v>
      </c>
      <c r="AL111" s="1010"/>
      <c r="AM111" s="1010"/>
      <c r="AN111" s="1010"/>
      <c r="AO111" s="1011"/>
      <c r="AP111" s="1013" t="s">
        <v>450</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v>2761</v>
      </c>
      <c r="BR111" s="901"/>
      <c r="BS111" s="901"/>
      <c r="BT111" s="901"/>
      <c r="BU111" s="901"/>
      <c r="BV111" s="901">
        <v>2086</v>
      </c>
      <c r="BW111" s="901"/>
      <c r="BX111" s="901"/>
      <c r="BY111" s="901"/>
      <c r="BZ111" s="901"/>
      <c r="CA111" s="901">
        <v>1405</v>
      </c>
      <c r="CB111" s="901"/>
      <c r="CC111" s="901"/>
      <c r="CD111" s="901"/>
      <c r="CE111" s="901"/>
      <c r="CF111" s="962">
        <v>0</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450</v>
      </c>
      <c r="DM111" s="901"/>
      <c r="DN111" s="901"/>
      <c r="DO111" s="901"/>
      <c r="DP111" s="901"/>
      <c r="DQ111" s="901" t="s">
        <v>448</v>
      </c>
      <c r="DR111" s="901"/>
      <c r="DS111" s="901"/>
      <c r="DT111" s="901"/>
      <c r="DU111" s="901"/>
      <c r="DV111" s="878" t="s">
        <v>447</v>
      </c>
      <c r="DW111" s="878"/>
      <c r="DX111" s="878"/>
      <c r="DY111" s="878"/>
      <c r="DZ111" s="879"/>
    </row>
    <row r="112" spans="1:131" s="248" customFormat="1" ht="26.25" customHeight="1" x14ac:dyDescent="0.15">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23333</v>
      </c>
      <c r="AB112" s="864"/>
      <c r="AC112" s="864"/>
      <c r="AD112" s="864"/>
      <c r="AE112" s="865"/>
      <c r="AF112" s="866">
        <v>23333</v>
      </c>
      <c r="AG112" s="864"/>
      <c r="AH112" s="864"/>
      <c r="AI112" s="864"/>
      <c r="AJ112" s="865"/>
      <c r="AK112" s="866">
        <v>23333</v>
      </c>
      <c r="AL112" s="864"/>
      <c r="AM112" s="864"/>
      <c r="AN112" s="864"/>
      <c r="AO112" s="865"/>
      <c r="AP112" s="911">
        <v>0.4</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10968752</v>
      </c>
      <c r="BR112" s="901"/>
      <c r="BS112" s="901"/>
      <c r="BT112" s="901"/>
      <c r="BU112" s="901"/>
      <c r="BV112" s="901">
        <v>10184398</v>
      </c>
      <c r="BW112" s="901"/>
      <c r="BX112" s="901"/>
      <c r="BY112" s="901"/>
      <c r="BZ112" s="901"/>
      <c r="CA112" s="901">
        <v>9529924</v>
      </c>
      <c r="CB112" s="901"/>
      <c r="CC112" s="901"/>
      <c r="CD112" s="901"/>
      <c r="CE112" s="901"/>
      <c r="CF112" s="962">
        <v>151</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448</v>
      </c>
      <c r="DM112" s="901"/>
      <c r="DN112" s="901"/>
      <c r="DO112" s="901"/>
      <c r="DP112" s="901"/>
      <c r="DQ112" s="901" t="s">
        <v>447</v>
      </c>
      <c r="DR112" s="901"/>
      <c r="DS112" s="901"/>
      <c r="DT112" s="901"/>
      <c r="DU112" s="901"/>
      <c r="DV112" s="878" t="s">
        <v>448</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778664</v>
      </c>
      <c r="AB113" s="1010"/>
      <c r="AC113" s="1010"/>
      <c r="AD113" s="1010"/>
      <c r="AE113" s="1011"/>
      <c r="AF113" s="1012">
        <v>740552</v>
      </c>
      <c r="AG113" s="1010"/>
      <c r="AH113" s="1010"/>
      <c r="AI113" s="1010"/>
      <c r="AJ113" s="1011"/>
      <c r="AK113" s="1012">
        <v>851878</v>
      </c>
      <c r="AL113" s="1010"/>
      <c r="AM113" s="1010"/>
      <c r="AN113" s="1010"/>
      <c r="AO113" s="1011"/>
      <c r="AP113" s="1013">
        <v>13.5</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138753</v>
      </c>
      <c r="BR113" s="901"/>
      <c r="BS113" s="901"/>
      <c r="BT113" s="901"/>
      <c r="BU113" s="901"/>
      <c r="BV113" s="901">
        <v>149171</v>
      </c>
      <c r="BW113" s="901"/>
      <c r="BX113" s="901"/>
      <c r="BY113" s="901"/>
      <c r="BZ113" s="901"/>
      <c r="CA113" s="901">
        <v>147820</v>
      </c>
      <c r="CB113" s="901"/>
      <c r="CC113" s="901"/>
      <c r="CD113" s="901"/>
      <c r="CE113" s="901"/>
      <c r="CF113" s="962">
        <v>2.2999999999999998</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448</v>
      </c>
      <c r="DM113" s="864"/>
      <c r="DN113" s="864"/>
      <c r="DO113" s="864"/>
      <c r="DP113" s="865"/>
      <c r="DQ113" s="866" t="s">
        <v>450</v>
      </c>
      <c r="DR113" s="864"/>
      <c r="DS113" s="864"/>
      <c r="DT113" s="864"/>
      <c r="DU113" s="865"/>
      <c r="DV113" s="911" t="s">
        <v>447</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22998</v>
      </c>
      <c r="AB114" s="864"/>
      <c r="AC114" s="864"/>
      <c r="AD114" s="864"/>
      <c r="AE114" s="865"/>
      <c r="AF114" s="866">
        <v>26802</v>
      </c>
      <c r="AG114" s="864"/>
      <c r="AH114" s="864"/>
      <c r="AI114" s="864"/>
      <c r="AJ114" s="865"/>
      <c r="AK114" s="866">
        <v>18192</v>
      </c>
      <c r="AL114" s="864"/>
      <c r="AM114" s="864"/>
      <c r="AN114" s="864"/>
      <c r="AO114" s="865"/>
      <c r="AP114" s="911">
        <v>0.3</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2205337</v>
      </c>
      <c r="BR114" s="901"/>
      <c r="BS114" s="901"/>
      <c r="BT114" s="901"/>
      <c r="BU114" s="901"/>
      <c r="BV114" s="901">
        <v>2154834</v>
      </c>
      <c r="BW114" s="901"/>
      <c r="BX114" s="901"/>
      <c r="BY114" s="901"/>
      <c r="BZ114" s="901"/>
      <c r="CA114" s="901">
        <v>2140027</v>
      </c>
      <c r="CB114" s="901"/>
      <c r="CC114" s="901"/>
      <c r="CD114" s="901"/>
      <c r="CE114" s="901"/>
      <c r="CF114" s="962">
        <v>33.9</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448</v>
      </c>
      <c r="DH114" s="864"/>
      <c r="DI114" s="864"/>
      <c r="DJ114" s="864"/>
      <c r="DK114" s="865"/>
      <c r="DL114" s="866" t="s">
        <v>447</v>
      </c>
      <c r="DM114" s="864"/>
      <c r="DN114" s="864"/>
      <c r="DO114" s="864"/>
      <c r="DP114" s="865"/>
      <c r="DQ114" s="866" t="s">
        <v>448</v>
      </c>
      <c r="DR114" s="864"/>
      <c r="DS114" s="864"/>
      <c r="DT114" s="864"/>
      <c r="DU114" s="865"/>
      <c r="DV114" s="911" t="s">
        <v>448</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718</v>
      </c>
      <c r="AB115" s="1010"/>
      <c r="AC115" s="1010"/>
      <c r="AD115" s="1010"/>
      <c r="AE115" s="1011"/>
      <c r="AF115" s="1012">
        <v>712</v>
      </c>
      <c r="AG115" s="1010"/>
      <c r="AH115" s="1010"/>
      <c r="AI115" s="1010"/>
      <c r="AJ115" s="1011"/>
      <c r="AK115" s="1012">
        <v>494</v>
      </c>
      <c r="AL115" s="1010"/>
      <c r="AM115" s="1010"/>
      <c r="AN115" s="1010"/>
      <c r="AO115" s="1011"/>
      <c r="AP115" s="1013">
        <v>0</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447</v>
      </c>
      <c r="BW115" s="901"/>
      <c r="BX115" s="901"/>
      <c r="BY115" s="901"/>
      <c r="BZ115" s="901"/>
      <c r="CA115" s="901" t="s">
        <v>450</v>
      </c>
      <c r="CB115" s="901"/>
      <c r="CC115" s="901"/>
      <c r="CD115" s="901"/>
      <c r="CE115" s="901"/>
      <c r="CF115" s="962" t="s">
        <v>447</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448</v>
      </c>
      <c r="DM115" s="864"/>
      <c r="DN115" s="864"/>
      <c r="DO115" s="864"/>
      <c r="DP115" s="865"/>
      <c r="DQ115" s="866" t="s">
        <v>448</v>
      </c>
      <c r="DR115" s="864"/>
      <c r="DS115" s="864"/>
      <c r="DT115" s="864"/>
      <c r="DU115" s="865"/>
      <c r="DV115" s="911" t="s">
        <v>467</v>
      </c>
      <c r="DW115" s="912"/>
      <c r="DX115" s="912"/>
      <c r="DY115" s="912"/>
      <c r="DZ115" s="913"/>
    </row>
    <row r="116" spans="1:130" s="248" customFormat="1" ht="26.25" customHeight="1" x14ac:dyDescent="0.15">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447</v>
      </c>
      <c r="AB116" s="864"/>
      <c r="AC116" s="864"/>
      <c r="AD116" s="864"/>
      <c r="AE116" s="865"/>
      <c r="AF116" s="866" t="s">
        <v>448</v>
      </c>
      <c r="AG116" s="864"/>
      <c r="AH116" s="864"/>
      <c r="AI116" s="864"/>
      <c r="AJ116" s="865"/>
      <c r="AK116" s="866" t="s">
        <v>448</v>
      </c>
      <c r="AL116" s="864"/>
      <c r="AM116" s="864"/>
      <c r="AN116" s="864"/>
      <c r="AO116" s="865"/>
      <c r="AP116" s="911" t="s">
        <v>448</v>
      </c>
      <c r="AQ116" s="912"/>
      <c r="AR116" s="912"/>
      <c r="AS116" s="912"/>
      <c r="AT116" s="913"/>
      <c r="AU116" s="1023"/>
      <c r="AV116" s="1024"/>
      <c r="AW116" s="1024"/>
      <c r="AX116" s="1024"/>
      <c r="AY116" s="1024"/>
      <c r="AZ116" s="950" t="s">
        <v>469</v>
      </c>
      <c r="BA116" s="951"/>
      <c r="BB116" s="951"/>
      <c r="BC116" s="951"/>
      <c r="BD116" s="951"/>
      <c r="BE116" s="951"/>
      <c r="BF116" s="951"/>
      <c r="BG116" s="951"/>
      <c r="BH116" s="951"/>
      <c r="BI116" s="951"/>
      <c r="BJ116" s="951"/>
      <c r="BK116" s="951"/>
      <c r="BL116" s="951"/>
      <c r="BM116" s="951"/>
      <c r="BN116" s="951"/>
      <c r="BO116" s="951"/>
      <c r="BP116" s="952"/>
      <c r="BQ116" s="900" t="s">
        <v>448</v>
      </c>
      <c r="BR116" s="901"/>
      <c r="BS116" s="901"/>
      <c r="BT116" s="901"/>
      <c r="BU116" s="901"/>
      <c r="BV116" s="901" t="s">
        <v>450</v>
      </c>
      <c r="BW116" s="901"/>
      <c r="BX116" s="901"/>
      <c r="BY116" s="901"/>
      <c r="BZ116" s="901"/>
      <c r="CA116" s="901" t="s">
        <v>450</v>
      </c>
      <c r="CB116" s="901"/>
      <c r="CC116" s="901"/>
      <c r="CD116" s="901"/>
      <c r="CE116" s="901"/>
      <c r="CF116" s="962" t="s">
        <v>447</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451</v>
      </c>
      <c r="DH116" s="864"/>
      <c r="DI116" s="864"/>
      <c r="DJ116" s="864"/>
      <c r="DK116" s="865"/>
      <c r="DL116" s="866" t="s">
        <v>448</v>
      </c>
      <c r="DM116" s="864"/>
      <c r="DN116" s="864"/>
      <c r="DO116" s="864"/>
      <c r="DP116" s="865"/>
      <c r="DQ116" s="866" t="s">
        <v>448</v>
      </c>
      <c r="DR116" s="864"/>
      <c r="DS116" s="864"/>
      <c r="DT116" s="864"/>
      <c r="DU116" s="865"/>
      <c r="DV116" s="911" t="s">
        <v>447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471</v>
      </c>
      <c r="Z117" s="990"/>
      <c r="AA117" s="995">
        <v>2874036</v>
      </c>
      <c r="AB117" s="996"/>
      <c r="AC117" s="996"/>
      <c r="AD117" s="996"/>
      <c r="AE117" s="997"/>
      <c r="AF117" s="998">
        <v>2725729</v>
      </c>
      <c r="AG117" s="996"/>
      <c r="AH117" s="996"/>
      <c r="AI117" s="996"/>
      <c r="AJ117" s="997"/>
      <c r="AK117" s="998">
        <v>2806883</v>
      </c>
      <c r="AL117" s="996"/>
      <c r="AM117" s="996"/>
      <c r="AN117" s="996"/>
      <c r="AO117" s="997"/>
      <c r="AP117" s="999"/>
      <c r="AQ117" s="1000"/>
      <c r="AR117" s="1000"/>
      <c r="AS117" s="1000"/>
      <c r="AT117" s="1001"/>
      <c r="AU117" s="1023"/>
      <c r="AV117" s="1024"/>
      <c r="AW117" s="1024"/>
      <c r="AX117" s="1024"/>
      <c r="AY117" s="1024"/>
      <c r="AZ117" s="950" t="s">
        <v>472</v>
      </c>
      <c r="BA117" s="951"/>
      <c r="BB117" s="951"/>
      <c r="BC117" s="951"/>
      <c r="BD117" s="951"/>
      <c r="BE117" s="951"/>
      <c r="BF117" s="951"/>
      <c r="BG117" s="951"/>
      <c r="BH117" s="951"/>
      <c r="BI117" s="951"/>
      <c r="BJ117" s="951"/>
      <c r="BK117" s="951"/>
      <c r="BL117" s="951"/>
      <c r="BM117" s="951"/>
      <c r="BN117" s="951"/>
      <c r="BO117" s="951"/>
      <c r="BP117" s="952"/>
      <c r="BQ117" s="900" t="s">
        <v>447</v>
      </c>
      <c r="BR117" s="901"/>
      <c r="BS117" s="901"/>
      <c r="BT117" s="901"/>
      <c r="BU117" s="901"/>
      <c r="BV117" s="901" t="s">
        <v>447</v>
      </c>
      <c r="BW117" s="901"/>
      <c r="BX117" s="901"/>
      <c r="BY117" s="901"/>
      <c r="BZ117" s="901"/>
      <c r="CA117" s="901" t="s">
        <v>448</v>
      </c>
      <c r="CB117" s="901"/>
      <c r="CC117" s="901"/>
      <c r="CD117" s="901"/>
      <c r="CE117" s="901"/>
      <c r="CF117" s="962" t="s">
        <v>448</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447</v>
      </c>
      <c r="DH117" s="864"/>
      <c r="DI117" s="864"/>
      <c r="DJ117" s="864"/>
      <c r="DK117" s="865"/>
      <c r="DL117" s="866" t="s">
        <v>448</v>
      </c>
      <c r="DM117" s="864"/>
      <c r="DN117" s="864"/>
      <c r="DO117" s="864"/>
      <c r="DP117" s="865"/>
      <c r="DQ117" s="866" t="s">
        <v>448</v>
      </c>
      <c r="DR117" s="864"/>
      <c r="DS117" s="864"/>
      <c r="DT117" s="864"/>
      <c r="DU117" s="865"/>
      <c r="DV117" s="911" t="s">
        <v>448</v>
      </c>
      <c r="DW117" s="912"/>
      <c r="DX117" s="912"/>
      <c r="DY117" s="912"/>
      <c r="DZ117" s="913"/>
    </row>
    <row r="118" spans="1:130" s="248" customFormat="1" ht="26.25" customHeight="1" x14ac:dyDescent="0.15">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307</v>
      </c>
      <c r="AL118" s="989"/>
      <c r="AM118" s="989"/>
      <c r="AN118" s="989"/>
      <c r="AO118" s="990"/>
      <c r="AP118" s="992" t="s">
        <v>441</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475</v>
      </c>
      <c r="BR118" s="932"/>
      <c r="BS118" s="932"/>
      <c r="BT118" s="932"/>
      <c r="BU118" s="932"/>
      <c r="BV118" s="932" t="s">
        <v>447</v>
      </c>
      <c r="BW118" s="932"/>
      <c r="BX118" s="932"/>
      <c r="BY118" s="932"/>
      <c r="BZ118" s="932"/>
      <c r="CA118" s="932" t="s">
        <v>447</v>
      </c>
      <c r="CB118" s="932"/>
      <c r="CC118" s="932"/>
      <c r="CD118" s="932"/>
      <c r="CE118" s="932"/>
      <c r="CF118" s="962" t="s">
        <v>448</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448</v>
      </c>
      <c r="DM118" s="864"/>
      <c r="DN118" s="864"/>
      <c r="DO118" s="864"/>
      <c r="DP118" s="865"/>
      <c r="DQ118" s="866" t="s">
        <v>448</v>
      </c>
      <c r="DR118" s="864"/>
      <c r="DS118" s="864"/>
      <c r="DT118" s="864"/>
      <c r="DU118" s="865"/>
      <c r="DV118" s="911" t="s">
        <v>448</v>
      </c>
      <c r="DW118" s="912"/>
      <c r="DX118" s="912"/>
      <c r="DY118" s="912"/>
      <c r="DZ118" s="913"/>
    </row>
    <row r="119" spans="1:130" s="248" customFormat="1" ht="26.25" customHeight="1" x14ac:dyDescent="0.15">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475</v>
      </c>
      <c r="AB119" s="982"/>
      <c r="AC119" s="982"/>
      <c r="AD119" s="982"/>
      <c r="AE119" s="983"/>
      <c r="AF119" s="984" t="s">
        <v>447</v>
      </c>
      <c r="AG119" s="982"/>
      <c r="AH119" s="982"/>
      <c r="AI119" s="982"/>
      <c r="AJ119" s="983"/>
      <c r="AK119" s="984" t="s">
        <v>475</v>
      </c>
      <c r="AL119" s="982"/>
      <c r="AM119" s="982"/>
      <c r="AN119" s="982"/>
      <c r="AO119" s="983"/>
      <c r="AP119" s="985" t="s">
        <v>451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477</v>
      </c>
      <c r="BP119" s="965"/>
      <c r="BQ119" s="969">
        <v>33115482</v>
      </c>
      <c r="BR119" s="932"/>
      <c r="BS119" s="932"/>
      <c r="BT119" s="932"/>
      <c r="BU119" s="932"/>
      <c r="BV119" s="932">
        <v>32195209</v>
      </c>
      <c r="BW119" s="932"/>
      <c r="BX119" s="932"/>
      <c r="BY119" s="932"/>
      <c r="BZ119" s="932"/>
      <c r="CA119" s="932">
        <v>31762985</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2761</v>
      </c>
      <c r="DH119" s="847"/>
      <c r="DI119" s="847"/>
      <c r="DJ119" s="847"/>
      <c r="DK119" s="848"/>
      <c r="DL119" s="849">
        <v>2086</v>
      </c>
      <c r="DM119" s="847"/>
      <c r="DN119" s="847"/>
      <c r="DO119" s="847"/>
      <c r="DP119" s="848"/>
      <c r="DQ119" s="849">
        <v>1405</v>
      </c>
      <c r="DR119" s="847"/>
      <c r="DS119" s="847"/>
      <c r="DT119" s="847"/>
      <c r="DU119" s="848"/>
      <c r="DV119" s="935">
        <v>0</v>
      </c>
      <c r="DW119" s="936"/>
      <c r="DX119" s="936"/>
      <c r="DY119" s="936"/>
      <c r="DZ119" s="937"/>
    </row>
    <row r="120" spans="1:130" s="248" customFormat="1" ht="26.25" customHeight="1" x14ac:dyDescent="0.15">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447</v>
      </c>
      <c r="AG120" s="864"/>
      <c r="AH120" s="864"/>
      <c r="AI120" s="864"/>
      <c r="AJ120" s="865"/>
      <c r="AK120" s="866" t="s">
        <v>451</v>
      </c>
      <c r="AL120" s="864"/>
      <c r="AM120" s="864"/>
      <c r="AN120" s="864"/>
      <c r="AO120" s="865"/>
      <c r="AP120" s="911" t="s">
        <v>448</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5631432</v>
      </c>
      <c r="BR120" s="929"/>
      <c r="BS120" s="929"/>
      <c r="BT120" s="929"/>
      <c r="BU120" s="929"/>
      <c r="BV120" s="929">
        <v>6215383</v>
      </c>
      <c r="BW120" s="929"/>
      <c r="BX120" s="929"/>
      <c r="BY120" s="929"/>
      <c r="BZ120" s="929"/>
      <c r="CA120" s="929">
        <v>6417686</v>
      </c>
      <c r="CB120" s="929"/>
      <c r="CC120" s="929"/>
      <c r="CD120" s="929"/>
      <c r="CE120" s="929"/>
      <c r="CF120" s="953">
        <v>101.7</v>
      </c>
      <c r="CG120" s="954"/>
      <c r="CH120" s="954"/>
      <c r="CI120" s="954"/>
      <c r="CJ120" s="954"/>
      <c r="CK120" s="955" t="s">
        <v>481</v>
      </c>
      <c r="CL120" s="939"/>
      <c r="CM120" s="939"/>
      <c r="CN120" s="939"/>
      <c r="CO120" s="940"/>
      <c r="CP120" s="959" t="s">
        <v>482</v>
      </c>
      <c r="CQ120" s="960"/>
      <c r="CR120" s="960"/>
      <c r="CS120" s="960"/>
      <c r="CT120" s="960"/>
      <c r="CU120" s="960"/>
      <c r="CV120" s="960"/>
      <c r="CW120" s="960"/>
      <c r="CX120" s="960"/>
      <c r="CY120" s="960"/>
      <c r="CZ120" s="960"/>
      <c r="DA120" s="960"/>
      <c r="DB120" s="960"/>
      <c r="DC120" s="960"/>
      <c r="DD120" s="960"/>
      <c r="DE120" s="960"/>
      <c r="DF120" s="961"/>
      <c r="DG120" s="948">
        <v>9797678</v>
      </c>
      <c r="DH120" s="929"/>
      <c r="DI120" s="929"/>
      <c r="DJ120" s="929"/>
      <c r="DK120" s="929"/>
      <c r="DL120" s="929">
        <v>9163100</v>
      </c>
      <c r="DM120" s="929"/>
      <c r="DN120" s="929"/>
      <c r="DO120" s="929"/>
      <c r="DP120" s="929"/>
      <c r="DQ120" s="929">
        <v>8446826</v>
      </c>
      <c r="DR120" s="929"/>
      <c r="DS120" s="929"/>
      <c r="DT120" s="929"/>
      <c r="DU120" s="929"/>
      <c r="DV120" s="930">
        <v>133.80000000000001</v>
      </c>
      <c r="DW120" s="930"/>
      <c r="DX120" s="930"/>
      <c r="DY120" s="930"/>
      <c r="DZ120" s="931"/>
    </row>
    <row r="121" spans="1:130" s="248" customFormat="1" ht="26.25" customHeight="1" x14ac:dyDescent="0.15">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448</v>
      </c>
      <c r="AG121" s="864"/>
      <c r="AH121" s="864"/>
      <c r="AI121" s="864"/>
      <c r="AJ121" s="865"/>
      <c r="AK121" s="866" t="s">
        <v>447</v>
      </c>
      <c r="AL121" s="864"/>
      <c r="AM121" s="864"/>
      <c r="AN121" s="864"/>
      <c r="AO121" s="865"/>
      <c r="AP121" s="911" t="s">
        <v>448</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40222</v>
      </c>
      <c r="BR121" s="901"/>
      <c r="BS121" s="901"/>
      <c r="BT121" s="901"/>
      <c r="BU121" s="901"/>
      <c r="BV121" s="901">
        <v>32872</v>
      </c>
      <c r="BW121" s="901"/>
      <c r="BX121" s="901"/>
      <c r="BY121" s="901"/>
      <c r="BZ121" s="901"/>
      <c r="CA121" s="901">
        <v>34174</v>
      </c>
      <c r="CB121" s="901"/>
      <c r="CC121" s="901"/>
      <c r="CD121" s="901"/>
      <c r="CE121" s="901"/>
      <c r="CF121" s="962">
        <v>0.5</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846208</v>
      </c>
      <c r="DH121" s="901"/>
      <c r="DI121" s="901"/>
      <c r="DJ121" s="901"/>
      <c r="DK121" s="901"/>
      <c r="DL121" s="901">
        <v>782007</v>
      </c>
      <c r="DM121" s="901"/>
      <c r="DN121" s="901"/>
      <c r="DO121" s="901"/>
      <c r="DP121" s="901"/>
      <c r="DQ121" s="901">
        <v>719171</v>
      </c>
      <c r="DR121" s="901"/>
      <c r="DS121" s="901"/>
      <c r="DT121" s="901"/>
      <c r="DU121" s="901"/>
      <c r="DV121" s="878">
        <v>11.4</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448</v>
      </c>
      <c r="AG122" s="864"/>
      <c r="AH122" s="864"/>
      <c r="AI122" s="864"/>
      <c r="AJ122" s="865"/>
      <c r="AK122" s="866" t="s">
        <v>448</v>
      </c>
      <c r="AL122" s="864"/>
      <c r="AM122" s="864"/>
      <c r="AN122" s="864"/>
      <c r="AO122" s="865"/>
      <c r="AP122" s="911" t="s">
        <v>447</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22691005</v>
      </c>
      <c r="BR122" s="932"/>
      <c r="BS122" s="932"/>
      <c r="BT122" s="932"/>
      <c r="BU122" s="932"/>
      <c r="BV122" s="932">
        <v>21943208</v>
      </c>
      <c r="BW122" s="932"/>
      <c r="BX122" s="932"/>
      <c r="BY122" s="932"/>
      <c r="BZ122" s="932"/>
      <c r="CA122" s="932">
        <v>21523830</v>
      </c>
      <c r="CB122" s="932"/>
      <c r="CC122" s="932"/>
      <c r="CD122" s="932"/>
      <c r="CE122" s="932"/>
      <c r="CF122" s="933">
        <v>341</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v>321423</v>
      </c>
      <c r="DH122" s="901"/>
      <c r="DI122" s="901"/>
      <c r="DJ122" s="901"/>
      <c r="DK122" s="901"/>
      <c r="DL122" s="901">
        <v>230240</v>
      </c>
      <c r="DM122" s="901"/>
      <c r="DN122" s="901"/>
      <c r="DO122" s="901"/>
      <c r="DP122" s="901"/>
      <c r="DQ122" s="901">
        <v>354902</v>
      </c>
      <c r="DR122" s="901"/>
      <c r="DS122" s="901"/>
      <c r="DT122" s="901"/>
      <c r="DU122" s="901"/>
      <c r="DV122" s="878">
        <v>5.6</v>
      </c>
      <c r="DW122" s="878"/>
      <c r="DX122" s="878"/>
      <c r="DY122" s="878"/>
      <c r="DZ122" s="879"/>
    </row>
    <row r="123" spans="1:130" s="248" customFormat="1" ht="26.25" customHeight="1" x14ac:dyDescent="0.15">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447</v>
      </c>
      <c r="AB123" s="864"/>
      <c r="AC123" s="864"/>
      <c r="AD123" s="864"/>
      <c r="AE123" s="865"/>
      <c r="AF123" s="866" t="s">
        <v>448</v>
      </c>
      <c r="AG123" s="864"/>
      <c r="AH123" s="864"/>
      <c r="AI123" s="864"/>
      <c r="AJ123" s="865"/>
      <c r="AK123" s="866" t="s">
        <v>475</v>
      </c>
      <c r="AL123" s="864"/>
      <c r="AM123" s="864"/>
      <c r="AN123" s="864"/>
      <c r="AO123" s="865"/>
      <c r="AP123" s="911" t="s">
        <v>475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487</v>
      </c>
      <c r="BP123" s="965"/>
      <c r="BQ123" s="919">
        <v>28362659</v>
      </c>
      <c r="BR123" s="920"/>
      <c r="BS123" s="920"/>
      <c r="BT123" s="920"/>
      <c r="BU123" s="920"/>
      <c r="BV123" s="920">
        <v>28191463</v>
      </c>
      <c r="BW123" s="920"/>
      <c r="BX123" s="920"/>
      <c r="BY123" s="920"/>
      <c r="BZ123" s="920"/>
      <c r="CA123" s="920">
        <v>27975690</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v>1567</v>
      </c>
      <c r="DH123" s="864"/>
      <c r="DI123" s="864"/>
      <c r="DJ123" s="864"/>
      <c r="DK123" s="865"/>
      <c r="DL123" s="866">
        <v>4344</v>
      </c>
      <c r="DM123" s="864"/>
      <c r="DN123" s="864"/>
      <c r="DO123" s="864"/>
      <c r="DP123" s="865"/>
      <c r="DQ123" s="866">
        <v>4112</v>
      </c>
      <c r="DR123" s="864"/>
      <c r="DS123" s="864"/>
      <c r="DT123" s="864"/>
      <c r="DU123" s="865"/>
      <c r="DV123" s="911">
        <v>0.1</v>
      </c>
      <c r="DW123" s="912"/>
      <c r="DX123" s="912"/>
      <c r="DY123" s="912"/>
      <c r="DZ123" s="913"/>
    </row>
    <row r="124" spans="1:130" s="248" customFormat="1" ht="26.25" customHeight="1" thickBot="1" x14ac:dyDescent="0.2">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448</v>
      </c>
      <c r="AG124" s="864"/>
      <c r="AH124" s="864"/>
      <c r="AI124" s="864"/>
      <c r="AJ124" s="865"/>
      <c r="AK124" s="866" t="s">
        <v>448</v>
      </c>
      <c r="AL124" s="864"/>
      <c r="AM124" s="864"/>
      <c r="AN124" s="864"/>
      <c r="AO124" s="865"/>
      <c r="AP124" s="911" t="s">
        <v>448</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77.3</v>
      </c>
      <c r="BR124" s="918"/>
      <c r="BS124" s="918"/>
      <c r="BT124" s="918"/>
      <c r="BU124" s="918"/>
      <c r="BV124" s="918">
        <v>65.599999999999994</v>
      </c>
      <c r="BW124" s="918"/>
      <c r="BX124" s="918"/>
      <c r="BY124" s="918"/>
      <c r="BZ124" s="918"/>
      <c r="CA124" s="918">
        <v>59.9</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v>1876</v>
      </c>
      <c r="DH124" s="847"/>
      <c r="DI124" s="847"/>
      <c r="DJ124" s="847"/>
      <c r="DK124" s="848"/>
      <c r="DL124" s="849">
        <v>4707</v>
      </c>
      <c r="DM124" s="847"/>
      <c r="DN124" s="847"/>
      <c r="DO124" s="847"/>
      <c r="DP124" s="848"/>
      <c r="DQ124" s="849">
        <v>4913</v>
      </c>
      <c r="DR124" s="847"/>
      <c r="DS124" s="847"/>
      <c r="DT124" s="847"/>
      <c r="DU124" s="848"/>
      <c r="DV124" s="935">
        <v>0.1</v>
      </c>
      <c r="DW124" s="936"/>
      <c r="DX124" s="936"/>
      <c r="DY124" s="936"/>
      <c r="DZ124" s="937"/>
    </row>
    <row r="125" spans="1:130" s="248" customFormat="1" ht="26.25" customHeight="1" x14ac:dyDescent="0.15">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448</v>
      </c>
      <c r="AG125" s="864"/>
      <c r="AH125" s="864"/>
      <c r="AI125" s="864"/>
      <c r="AJ125" s="865"/>
      <c r="AK125" s="866" t="s">
        <v>448</v>
      </c>
      <c r="AL125" s="864"/>
      <c r="AM125" s="864"/>
      <c r="AN125" s="864"/>
      <c r="AO125" s="865"/>
      <c r="AP125" s="911" t="s">
        <v>448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450</v>
      </c>
      <c r="DH125" s="929"/>
      <c r="DI125" s="929"/>
      <c r="DJ125" s="929"/>
      <c r="DK125" s="929"/>
      <c r="DL125" s="929" t="s">
        <v>448</v>
      </c>
      <c r="DM125" s="929"/>
      <c r="DN125" s="929"/>
      <c r="DO125" s="929"/>
      <c r="DP125" s="929"/>
      <c r="DQ125" s="929" t="s">
        <v>448</v>
      </c>
      <c r="DR125" s="929"/>
      <c r="DS125" s="929"/>
      <c r="DT125" s="929"/>
      <c r="DU125" s="929"/>
      <c r="DV125" s="930" t="s">
        <v>448</v>
      </c>
      <c r="DW125" s="930"/>
      <c r="DX125" s="930"/>
      <c r="DY125" s="930"/>
      <c r="DZ125" s="931"/>
    </row>
    <row r="126" spans="1:130" s="248" customFormat="1" ht="26.25" customHeight="1" thickBot="1" x14ac:dyDescent="0.2">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718</v>
      </c>
      <c r="AB126" s="864"/>
      <c r="AC126" s="864"/>
      <c r="AD126" s="864"/>
      <c r="AE126" s="865"/>
      <c r="AF126" s="866">
        <v>712</v>
      </c>
      <c r="AG126" s="864"/>
      <c r="AH126" s="864"/>
      <c r="AI126" s="864"/>
      <c r="AJ126" s="865"/>
      <c r="AK126" s="866">
        <v>494</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448</v>
      </c>
      <c r="DH126" s="901"/>
      <c r="DI126" s="901"/>
      <c r="DJ126" s="901"/>
      <c r="DK126" s="901"/>
      <c r="DL126" s="901" t="s">
        <v>447</v>
      </c>
      <c r="DM126" s="901"/>
      <c r="DN126" s="901"/>
      <c r="DO126" s="901"/>
      <c r="DP126" s="901"/>
      <c r="DQ126" s="901" t="s">
        <v>448</v>
      </c>
      <c r="DR126" s="901"/>
      <c r="DS126" s="901"/>
      <c r="DT126" s="901"/>
      <c r="DU126" s="901"/>
      <c r="DV126" s="878" t="s">
        <v>448</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448</v>
      </c>
      <c r="AG127" s="864"/>
      <c r="AH127" s="864"/>
      <c r="AI127" s="864"/>
      <c r="AJ127" s="865"/>
      <c r="AK127" s="866" t="s">
        <v>448</v>
      </c>
      <c r="AL127" s="864"/>
      <c r="AM127" s="864"/>
      <c r="AN127" s="864"/>
      <c r="AO127" s="865"/>
      <c r="AP127" s="911" t="s">
        <v>448</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451</v>
      </c>
      <c r="DR127" s="901"/>
      <c r="DS127" s="901"/>
      <c r="DT127" s="901"/>
      <c r="DU127" s="901"/>
      <c r="DV127" s="878" t="s">
        <v>448</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29051</v>
      </c>
      <c r="AB128" s="885"/>
      <c r="AC128" s="885"/>
      <c r="AD128" s="885"/>
      <c r="AE128" s="886"/>
      <c r="AF128" s="887">
        <v>21486</v>
      </c>
      <c r="AG128" s="885"/>
      <c r="AH128" s="885"/>
      <c r="AI128" s="885"/>
      <c r="AJ128" s="886"/>
      <c r="AK128" s="887">
        <v>5334</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448</v>
      </c>
      <c r="BG128" s="871"/>
      <c r="BH128" s="871"/>
      <c r="BI128" s="871"/>
      <c r="BJ128" s="871"/>
      <c r="BK128" s="871"/>
      <c r="BL128" s="894"/>
      <c r="BM128" s="870">
        <v>13.63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450</v>
      </c>
      <c r="DH128" s="875"/>
      <c r="DI128" s="875"/>
      <c r="DJ128" s="875"/>
      <c r="DK128" s="875"/>
      <c r="DL128" s="875" t="s">
        <v>504</v>
      </c>
      <c r="DM128" s="875"/>
      <c r="DN128" s="875"/>
      <c r="DO128" s="875"/>
      <c r="DP128" s="875"/>
      <c r="DQ128" s="875" t="s">
        <v>505</v>
      </c>
      <c r="DR128" s="875"/>
      <c r="DS128" s="875"/>
      <c r="DT128" s="875"/>
      <c r="DU128" s="875"/>
      <c r="DV128" s="876" t="s">
        <v>504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8345084</v>
      </c>
      <c r="AB129" s="864"/>
      <c r="AC129" s="864"/>
      <c r="AD129" s="864"/>
      <c r="AE129" s="865"/>
      <c r="AF129" s="866">
        <v>8255965</v>
      </c>
      <c r="AG129" s="864"/>
      <c r="AH129" s="864"/>
      <c r="AI129" s="864"/>
      <c r="AJ129" s="865"/>
      <c r="AK129" s="866">
        <v>8506747</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448</v>
      </c>
      <c r="BG129" s="854"/>
      <c r="BH129" s="854"/>
      <c r="BI129" s="854"/>
      <c r="BJ129" s="854"/>
      <c r="BK129" s="854"/>
      <c r="BL129" s="855"/>
      <c r="BM129" s="853">
        <v>18.63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2203042</v>
      </c>
      <c r="AB130" s="864"/>
      <c r="AC130" s="864"/>
      <c r="AD130" s="864"/>
      <c r="AE130" s="865"/>
      <c r="AF130" s="866">
        <v>2154464</v>
      </c>
      <c r="AG130" s="864"/>
      <c r="AH130" s="864"/>
      <c r="AI130" s="864"/>
      <c r="AJ130" s="865"/>
      <c r="AK130" s="866">
        <v>2194566</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6142042</v>
      </c>
      <c r="AB131" s="847"/>
      <c r="AC131" s="847"/>
      <c r="AD131" s="847"/>
      <c r="AE131" s="848"/>
      <c r="AF131" s="849">
        <v>6101501</v>
      </c>
      <c r="AG131" s="847"/>
      <c r="AH131" s="847"/>
      <c r="AI131" s="847"/>
      <c r="AJ131" s="848"/>
      <c r="AK131" s="849">
        <v>6312181</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59.9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10.451621790000001</v>
      </c>
      <c r="AB132" s="827"/>
      <c r="AC132" s="827"/>
      <c r="AD132" s="827"/>
      <c r="AE132" s="828"/>
      <c r="AF132" s="829">
        <v>9.0105533050000002</v>
      </c>
      <c r="AG132" s="827"/>
      <c r="AH132" s="827"/>
      <c r="AI132" s="827"/>
      <c r="AJ132" s="828"/>
      <c r="AK132" s="829">
        <v>9.6160582209999994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9.5</v>
      </c>
      <c r="AB133" s="806"/>
      <c r="AC133" s="806"/>
      <c r="AD133" s="806"/>
      <c r="AE133" s="807"/>
      <c r="AF133" s="805">
        <v>9.6</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nK3JMgjAP6ALLAHBnytJvUufZ8H60+pJ9GEZGd9vgfMkTx4otOUIjNJ1E0PZkbt7iChcmoPHiJKgB0SSLz02w==" saltValue="NWk4CSCmLkJIiqDiT/0Z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8xMaiJysf+5/5TnJT/FnVL4Wllra773ftBw/+iJT3amJ/rnkYcgypdp7vklYasF6EVZKg6GlT4TlYEY0QdyXQ==" saltValue="cpmq7qVsBAKrjglYHiLu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lTOj3Sh7KQXdySwChjaKd7UBB8McvIio7xm3VhQhu68qojdkJCg4lt+VFiAux8pffWhnGc9k8bIYcSP1gQkw==" saltValue="oFy4AUBveaaE7wfz+RBK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2287368</v>
      </c>
      <c r="AP9" s="314">
        <v>135363</v>
      </c>
      <c r="AQ9" s="315">
        <v>92289</v>
      </c>
      <c r="AR9" s="316">
        <v>46.7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342516</v>
      </c>
      <c r="AP10" s="317">
        <v>20270</v>
      </c>
      <c r="AQ10" s="318">
        <v>11808</v>
      </c>
      <c r="AR10" s="319">
        <v>71.7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61713</v>
      </c>
      <c r="AP11" s="317">
        <v>3652</v>
      </c>
      <c r="AQ11" s="318">
        <v>701</v>
      </c>
      <c r="AR11" s="319">
        <v>421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v>15</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94061</v>
      </c>
      <c r="AP13" s="317">
        <v>5566</v>
      </c>
      <c r="AQ13" s="318">
        <v>3431</v>
      </c>
      <c r="AR13" s="319">
        <v>62.2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50029</v>
      </c>
      <c r="AP14" s="317">
        <v>2961</v>
      </c>
      <c r="AQ14" s="318">
        <v>2100</v>
      </c>
      <c r="AR14" s="319">
        <v>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-217146</v>
      </c>
      <c r="AP15" s="317">
        <v>-12850</v>
      </c>
      <c r="AQ15" s="318">
        <v>-6802</v>
      </c>
      <c r="AR15" s="319">
        <v>88.9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2618541</v>
      </c>
      <c r="AP16" s="317">
        <v>154962</v>
      </c>
      <c r="AQ16" s="318">
        <v>103540</v>
      </c>
      <c r="AR16" s="319">
        <v>49.7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10.18</v>
      </c>
      <c r="AP21" s="331">
        <v>9.4700000000000006</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94.5</v>
      </c>
      <c r="AP22" s="336">
        <v>96.3</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1912986</v>
      </c>
      <c r="AP32" s="345">
        <v>113208</v>
      </c>
      <c r="AQ32" s="346">
        <v>55103</v>
      </c>
      <c r="AR32" s="347">
        <v>105.4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v>23333</v>
      </c>
      <c r="AP34" s="345">
        <v>1381</v>
      </c>
      <c r="AQ34" s="346">
        <v>63</v>
      </c>
      <c r="AR34" s="347">
        <v>2092.1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851878</v>
      </c>
      <c r="AP35" s="345">
        <v>50413</v>
      </c>
      <c r="AQ35" s="346">
        <v>21337</v>
      </c>
      <c r="AR35" s="347">
        <v>136.30000000000001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18192</v>
      </c>
      <c r="AP36" s="345">
        <v>1077</v>
      </c>
      <c r="AQ36" s="346">
        <v>3097</v>
      </c>
      <c r="AR36" s="347">
        <v>-65.2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494</v>
      </c>
      <c r="AP37" s="345">
        <v>29</v>
      </c>
      <c r="AQ37" s="346">
        <v>611</v>
      </c>
      <c r="AR37" s="347">
        <v>-95.3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-5334</v>
      </c>
      <c r="AP39" s="345">
        <v>-316</v>
      </c>
      <c r="AQ39" s="346">
        <v>-2054</v>
      </c>
      <c r="AR39" s="347">
        <v>-84.6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-2194566</v>
      </c>
      <c r="AP40" s="345">
        <v>-129871</v>
      </c>
      <c r="AQ40" s="346">
        <v>-55559</v>
      </c>
      <c r="AR40" s="347">
        <v>133.80000000000001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606983</v>
      </c>
      <c r="AP41" s="345">
        <v>35920</v>
      </c>
      <c r="AQ41" s="346">
        <v>22600</v>
      </c>
      <c r="AR41" s="347">
        <v>58.9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2187763</v>
      </c>
      <c r="AN51" s="367">
        <v>117407</v>
      </c>
      <c r="AO51" s="368">
        <v>33</v>
      </c>
      <c r="AP51" s="369">
        <v>115123</v>
      </c>
      <c r="AQ51" s="370">
        <v>48.4</v>
      </c>
      <c r="AR51" s="371">
        <v>-15.4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1536631</v>
      </c>
      <c r="AN52" s="375">
        <v>82464</v>
      </c>
      <c r="AO52" s="376">
        <v>17.899999999999999</v>
      </c>
      <c r="AP52" s="377">
        <v>46026</v>
      </c>
      <c r="AQ52" s="378">
        <v>12.6</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2327669</v>
      </c>
      <c r="AN53" s="367">
        <v>128063</v>
      </c>
      <c r="AO53" s="368">
        <v>9.1</v>
      </c>
      <c r="AP53" s="369">
        <v>98899</v>
      </c>
      <c r="AQ53" s="370">
        <v>-14.1</v>
      </c>
      <c r="AR53" s="371">
        <v>23.2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1741960</v>
      </c>
      <c r="AN54" s="375">
        <v>95838</v>
      </c>
      <c r="AO54" s="376">
        <v>16.2</v>
      </c>
      <c r="AP54" s="377">
        <v>43734</v>
      </c>
      <c r="AQ54" s="378">
        <v>-5</v>
      </c>
      <c r="AR54" s="379">
        <v>21.2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2160702</v>
      </c>
      <c r="AN55" s="367">
        <v>121082</v>
      </c>
      <c r="AO55" s="368">
        <v>-5.5</v>
      </c>
      <c r="AP55" s="369">
        <v>96462</v>
      </c>
      <c r="AQ55" s="370">
        <v>-2.5</v>
      </c>
      <c r="AR55" s="371">
        <v>-3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1637172</v>
      </c>
      <c r="AN56" s="375">
        <v>91744</v>
      </c>
      <c r="AO56" s="376">
        <v>-4.3</v>
      </c>
      <c r="AP56" s="377">
        <v>39886</v>
      </c>
      <c r="AQ56" s="378">
        <v>-8.8000000000000007</v>
      </c>
      <c r="AR56" s="379">
        <v>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1898778</v>
      </c>
      <c r="AN57" s="367">
        <v>109484</v>
      </c>
      <c r="AO57" s="368">
        <v>-9.6</v>
      </c>
      <c r="AP57" s="369">
        <v>83103</v>
      </c>
      <c r="AQ57" s="370">
        <v>-13.8</v>
      </c>
      <c r="AR57" s="371">
        <v>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1393033</v>
      </c>
      <c r="AN58" s="375">
        <v>80322</v>
      </c>
      <c r="AO58" s="376">
        <v>-12.4</v>
      </c>
      <c r="AP58" s="377">
        <v>41378</v>
      </c>
      <c r="AQ58" s="378">
        <v>3.7</v>
      </c>
      <c r="AR58" s="379">
        <v>-16.100000000000001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2442426</v>
      </c>
      <c r="AN59" s="367">
        <v>144539</v>
      </c>
      <c r="AO59" s="368">
        <v>32</v>
      </c>
      <c r="AP59" s="369">
        <v>84459</v>
      </c>
      <c r="AQ59" s="370">
        <v>1.6</v>
      </c>
      <c r="AR59" s="371">
        <v>30.4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1688435</v>
      </c>
      <c r="AN60" s="375">
        <v>99919</v>
      </c>
      <c r="AO60" s="376">
        <v>24.4</v>
      </c>
      <c r="AP60" s="377">
        <v>47314</v>
      </c>
      <c r="AQ60" s="378">
        <v>14.3</v>
      </c>
      <c r="AR60" s="379">
        <v>10.1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2203468</v>
      </c>
      <c r="AN61" s="382">
        <v>124115</v>
      </c>
      <c r="AO61" s="383">
        <v>11.8</v>
      </c>
      <c r="AP61" s="384">
        <v>95609</v>
      </c>
      <c r="AQ61" s="385">
        <v>3.9</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1599446</v>
      </c>
      <c r="AN62" s="375">
        <v>90057</v>
      </c>
      <c r="AO62" s="376">
        <v>8.4</v>
      </c>
      <c r="AP62" s="377">
        <v>43668</v>
      </c>
      <c r="AQ62" s="378">
        <v>3.4</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YCliBmR1r4C1pQH18c2aqNloshTYXAkk2AOGEM8/C9xNQ6171M5B/erdUoIcZDBW35SyiqW2k1GGcxDxALOEQ==" saltValue="B+XgRRSl1j8gv0mnZP0O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VwIJJIrDdlG78KX4H1yPAyDY4p3ACLdkbsgP+fP/6LeO6oxIEEF/oADAEiQLrnpjKti6DwS5NVFm4RDs/IwDXA==" saltValue="pfFdvqLnHdHC0piWpK1i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Te1ny2rTK9GKjivbPJs8jjtD7L6z4pbxNAq7al0JwQp1+4nHp0HpgA5ocAepLX1yQg1DcBlgXwClP0ED70GSjA==" saltValue="ZvQMWiU3mBBdQ1mD9sLR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37.92</v>
      </c>
      <c r="G47" s="12">
        <v>40.1</v>
      </c>
      <c r="H47" s="12">
        <v>44.07</v>
      </c>
      <c r="I47" s="12">
        <v>46.01</v>
      </c>
      <c r="J47" s="13">
        <v>41.15</v>
      </c>
    </row>
    <row r="48" spans="2:10" ht="57.75" customHeight="1" x14ac:dyDescent="0.15">
      <c r="B48" s="14"/>
      <c r="C48" s="1240" t="s">
        <v>4</v>
      </c>
      <c r="D48" s="1240"/>
      <c r="E48" s="1241"/>
      <c r="F48" s="15">
        <v>4.16</v>
      </c>
      <c r="G48" s="16">
        <v>3.69</v>
      </c>
      <c r="H48" s="16">
        <v>4.91</v>
      </c>
      <c r="I48" s="16">
        <v>4.25</v>
      </c>
      <c r="J48" s="17">
        <v>3.75</v>
      </c>
    </row>
    <row r="49" spans="2:10" ht="57.75" customHeight="1" thickBot="1" x14ac:dyDescent="0.2">
      <c r="B49" s="18"/>
      <c r="C49" s="1242" t="s">
        <v>5</v>
      </c>
      <c r="D49" s="1242"/>
      <c r="E49" s="1243"/>
      <c r="F49" s="19">
        <v>4.55</v>
      </c>
      <c r="G49" s="20" t="s">
        <v>574</v>
      </c>
      <c r="H49" s="20">
        <v>8.42</v>
      </c>
      <c r="I49" s="20" t="s">
        <v>575</v>
      </c>
      <c r="J49" s="21" t="s">
        <v>576</v>
      </c>
    </row>
    <row r="50" spans="2:10" ht="13.5" customHeight="1" x14ac:dyDescent="0.15"/>
  </sheetData>
  <sheetProtection algorithmName="SHA-512" hashValue="Pn4tv+tqxyfsa+bX6UwtPTmqilUyXWGLCvLt8l3jAD+6sGMKYvv98zGmzukn+8FW2qmPXrwadnu0h7vfic3stA==" saltValue="b05tUwpzLJalUDATP/74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4.16</v>
      </c>
      <c r="G34" s="33">
        <v>3.68</v>
      </c>
      <c r="H34" s="33">
        <v>4.9000000000000004</v>
      </c>
      <c r="I34" s="33">
        <v>4.25</v>
      </c>
      <c r="J34" s="34">
        <v>3.74</v>
      </c>
      <c r="K34" s="22"/>
      <c r="L34" s="22"/>
      <c r="M34" s="22"/>
      <c r="N34" s="22"/>
      <c r="O34" s="22"/>
      <c r="P34" s="22"/>
    </row>
    <row r="35" spans="1:16" ht="39" customHeight="1" x14ac:dyDescent="0.15">
      <c r="A35" s="22"/>
      <c r="B35" s="35"/>
      <c r="C35" s="1244" t="s">
        <v>578</v>
      </c>
      <c r="D35" s="1245"/>
      <c r="E35" s="1246"/>
      <c r="F35" s="36">
        <v>3.62</v>
      </c>
      <c r="G35" s="37">
        <v>3.13</v>
      </c>
      <c r="H35" s="37">
        <v>2.14</v>
      </c>
      <c r="I35" s="37">
        <v>2.09</v>
      </c>
      <c r="J35" s="38">
        <v>1.25</v>
      </c>
      <c r="K35" s="22"/>
      <c r="L35" s="22"/>
      <c r="M35" s="22"/>
      <c r="N35" s="22"/>
      <c r="O35" s="22"/>
      <c r="P35" s="22"/>
    </row>
    <row r="36" spans="1:16" ht="39" customHeight="1" x14ac:dyDescent="0.15">
      <c r="A36" s="22"/>
      <c r="B36" s="35"/>
      <c r="C36" s="1244" t="s">
        <v>579</v>
      </c>
      <c r="D36" s="1245"/>
      <c r="E36" s="1246"/>
      <c r="F36" s="36">
        <v>0.74</v>
      </c>
      <c r="G36" s="37">
        <v>0.75</v>
      </c>
      <c r="H36" s="37">
        <v>0.78</v>
      </c>
      <c r="I36" s="37">
        <v>0.89</v>
      </c>
      <c r="J36" s="38">
        <v>0.92</v>
      </c>
      <c r="K36" s="22"/>
      <c r="L36" s="22"/>
      <c r="M36" s="22"/>
      <c r="N36" s="22"/>
      <c r="O36" s="22"/>
      <c r="P36" s="22"/>
    </row>
    <row r="37" spans="1:16" ht="39" customHeight="1" x14ac:dyDescent="0.15">
      <c r="A37" s="22"/>
      <c r="B37" s="35"/>
      <c r="C37" s="1244" t="s">
        <v>580</v>
      </c>
      <c r="D37" s="1245"/>
      <c r="E37" s="1246"/>
      <c r="F37" s="36">
        <v>0.62</v>
      </c>
      <c r="G37" s="37">
        <v>0.57999999999999996</v>
      </c>
      <c r="H37" s="37">
        <v>0.25</v>
      </c>
      <c r="I37" s="37">
        <v>0.78</v>
      </c>
      <c r="J37" s="38">
        <v>0.49</v>
      </c>
      <c r="K37" s="22"/>
      <c r="L37" s="22"/>
      <c r="M37" s="22"/>
      <c r="N37" s="22"/>
      <c r="O37" s="22"/>
      <c r="P37" s="22"/>
    </row>
    <row r="38" spans="1:16" ht="39" customHeight="1" x14ac:dyDescent="0.15">
      <c r="A38" s="22"/>
      <c r="B38" s="35"/>
      <c r="C38" s="1244" t="s">
        <v>581</v>
      </c>
      <c r="D38" s="1245"/>
      <c r="E38" s="1246"/>
      <c r="F38" s="36">
        <v>0.16</v>
      </c>
      <c r="G38" s="37">
        <v>7.0000000000000007E-2</v>
      </c>
      <c r="H38" s="37">
        <v>0.79</v>
      </c>
      <c r="I38" s="37">
        <v>0.17</v>
      </c>
      <c r="J38" s="38">
        <v>0.13</v>
      </c>
      <c r="K38" s="22"/>
      <c r="L38" s="22"/>
      <c r="M38" s="22"/>
      <c r="N38" s="22"/>
      <c r="O38" s="22"/>
      <c r="P38" s="22"/>
    </row>
    <row r="39" spans="1:16" ht="39" customHeight="1" x14ac:dyDescent="0.15">
      <c r="A39" s="22"/>
      <c r="B39" s="35"/>
      <c r="C39" s="1244" t="s">
        <v>582</v>
      </c>
      <c r="D39" s="1245"/>
      <c r="E39" s="1246"/>
      <c r="F39" s="36">
        <v>0.01</v>
      </c>
      <c r="G39" s="37">
        <v>0.02</v>
      </c>
      <c r="H39" s="37">
        <v>0.06</v>
      </c>
      <c r="I39" s="37">
        <v>0</v>
      </c>
      <c r="J39" s="38">
        <v>0.03</v>
      </c>
      <c r="K39" s="22"/>
      <c r="L39" s="22"/>
      <c r="M39" s="22"/>
      <c r="N39" s="22"/>
      <c r="O39" s="22"/>
      <c r="P39" s="22"/>
    </row>
    <row r="40" spans="1:16" ht="39" customHeight="1" x14ac:dyDescent="0.15">
      <c r="A40" s="22"/>
      <c r="B40" s="35"/>
      <c r="C40" s="1244" t="s">
        <v>583</v>
      </c>
      <c r="D40" s="1245"/>
      <c r="E40" s="1246"/>
      <c r="F40" s="36">
        <v>0.17</v>
      </c>
      <c r="G40" s="37">
        <v>0</v>
      </c>
      <c r="H40" s="37">
        <v>0.34</v>
      </c>
      <c r="I40" s="37">
        <v>0.7</v>
      </c>
      <c r="J40" s="38">
        <v>0</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wfTlTbRVNw4XSF3XxBUvIM7RT+OaEOx4Jo40SdGZiGG24oHiy6aGdoFJwMBNcUaYvXLc2ix3Ew2ZoCXRFm8Q==" saltValue="olTM0GUPR4Kwq2rBfK/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1747</v>
      </c>
      <c r="L45" s="60">
        <v>1928</v>
      </c>
      <c r="M45" s="60">
        <v>2048</v>
      </c>
      <c r="N45" s="60">
        <v>1934</v>
      </c>
      <c r="O45" s="61">
        <v>1913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v>27</v>
      </c>
      <c r="L47" s="64">
        <v>23</v>
      </c>
      <c r="M47" s="64">
        <v>23</v>
      </c>
      <c r="N47" s="64">
        <v>23</v>
      </c>
      <c r="O47" s="65">
        <v>23</v>
      </c>
      <c r="P47" s="48"/>
      <c r="Q47" s="48"/>
      <c r="R47" s="48"/>
      <c r="S47" s="48"/>
      <c r="T47" s="48"/>
      <c r="U47" s="48"/>
    </row>
    <row r="48" spans="1:21" ht="30.75" customHeight="1" x14ac:dyDescent="0.15">
      <c r="A48" s="48"/>
      <c r="B48" s="1272"/>
      <c r="C48" s="1273"/>
      <c r="D48" s="62"/>
      <c r="E48" s="1254" t="s">
        <v>15</v>
      </c>
      <c r="F48" s="1254"/>
      <c r="G48" s="1254"/>
      <c r="H48" s="1254"/>
      <c r="I48" s="1254"/>
      <c r="J48" s="1255"/>
      <c r="K48" s="63">
        <v>821</v>
      </c>
      <c r="L48" s="64">
        <v>787</v>
      </c>
      <c r="M48" s="64">
        <v>779</v>
      </c>
      <c r="N48" s="64">
        <v>741</v>
      </c>
      <c r="O48" s="65">
        <v>852</v>
      </c>
      <c r="P48" s="48"/>
      <c r="Q48" s="48"/>
      <c r="R48" s="48"/>
      <c r="S48" s="48"/>
      <c r="T48" s="48"/>
      <c r="U48" s="48"/>
    </row>
    <row r="49" spans="1:21" ht="30.75" customHeight="1" x14ac:dyDescent="0.15">
      <c r="A49" s="48"/>
      <c r="B49" s="1272"/>
      <c r="C49" s="1273"/>
      <c r="D49" s="62"/>
      <c r="E49" s="1254" t="s">
        <v>16</v>
      </c>
      <c r="F49" s="1254"/>
      <c r="G49" s="1254"/>
      <c r="H49" s="1254"/>
      <c r="I49" s="1254"/>
      <c r="J49" s="1255"/>
      <c r="K49" s="63">
        <v>16</v>
      </c>
      <c r="L49" s="64">
        <v>16</v>
      </c>
      <c r="M49" s="64">
        <v>23</v>
      </c>
      <c r="N49" s="64">
        <v>27</v>
      </c>
      <c r="O49" s="65">
        <v>18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1</v>
      </c>
      <c r="N50" s="64">
        <v>1</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2042</v>
      </c>
      <c r="L52" s="64">
        <v>2168</v>
      </c>
      <c r="M52" s="64">
        <v>2232</v>
      </c>
      <c r="N52" s="64">
        <v>2175</v>
      </c>
      <c r="O52" s="65">
        <v>2199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570</v>
      </c>
      <c r="L53" s="69">
        <v>587</v>
      </c>
      <c r="M53" s="69">
        <v>642</v>
      </c>
      <c r="N53" s="69">
        <v>551</v>
      </c>
      <c r="O53" s="70">
        <v>607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v>230</v>
      </c>
      <c r="L57" s="84">
        <v>312</v>
      </c>
      <c r="M57" s="84">
        <v>410</v>
      </c>
      <c r="N57" s="84">
        <v>508</v>
      </c>
      <c r="O57" s="85">
        <v>606</v>
      </c>
    </row>
    <row r="58" spans="1:21" ht="31.5" customHeight="1" thickBot="1" x14ac:dyDescent="0.2">
      <c r="B58" s="1262"/>
      <c r="C58" s="1263"/>
      <c r="D58" s="1267" t="s">
        <v>27</v>
      </c>
      <c r="E58" s="1268"/>
      <c r="F58" s="1268"/>
      <c r="G58" s="1268"/>
      <c r="H58" s="1268"/>
      <c r="I58" s="1268"/>
      <c r="J58" s="1269"/>
      <c r="K58" s="86">
        <v>17</v>
      </c>
      <c r="L58" s="87">
        <v>23</v>
      </c>
      <c r="M58" s="87">
        <v>47</v>
      </c>
      <c r="N58" s="87">
        <v>70</v>
      </c>
      <c r="O58" s="88">
        <v>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iui+Fk1sT1WKGsfv7q27M/cs1bRz8atPEhBxHfeD67BU6CGXh1RgeKwzB0Rff0SPWrPJaazNMkSIgpxSWR/w==" saltValue="SumNvE7fYK5buZPxVJlU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20002</v>
      </c>
      <c r="J41" s="104">
        <v>20206</v>
      </c>
      <c r="K41" s="104">
        <v>19800</v>
      </c>
      <c r="L41" s="104">
        <v>19705</v>
      </c>
      <c r="M41" s="105">
        <v>19944</v>
      </c>
    </row>
    <row r="42" spans="2:13" ht="27.75" customHeight="1" x14ac:dyDescent="0.15">
      <c r="B42" s="1280"/>
      <c r="C42" s="1281"/>
      <c r="D42" s="106"/>
      <c r="E42" s="1284" t="s">
        <v>32</v>
      </c>
      <c r="F42" s="1284"/>
      <c r="G42" s="1284"/>
      <c r="H42" s="1285"/>
      <c r="I42" s="107">
        <v>4</v>
      </c>
      <c r="J42" s="108">
        <v>3</v>
      </c>
      <c r="K42" s="108">
        <v>3</v>
      </c>
      <c r="L42" s="108">
        <v>2</v>
      </c>
      <c r="M42" s="109">
        <v>1</v>
      </c>
    </row>
    <row r="43" spans="2:13" ht="27.75" customHeight="1" x14ac:dyDescent="0.15">
      <c r="B43" s="1280"/>
      <c r="C43" s="1281"/>
      <c r="D43" s="106"/>
      <c r="E43" s="1284" t="s">
        <v>33</v>
      </c>
      <c r="F43" s="1284"/>
      <c r="G43" s="1284"/>
      <c r="H43" s="1285"/>
      <c r="I43" s="107">
        <v>12511</v>
      </c>
      <c r="J43" s="108">
        <v>11713</v>
      </c>
      <c r="K43" s="108">
        <v>10969</v>
      </c>
      <c r="L43" s="108">
        <v>10184</v>
      </c>
      <c r="M43" s="109">
        <v>9530</v>
      </c>
    </row>
    <row r="44" spans="2:13" ht="27.75" customHeight="1" x14ac:dyDescent="0.15">
      <c r="B44" s="1280"/>
      <c r="C44" s="1281"/>
      <c r="D44" s="106"/>
      <c r="E44" s="1284" t="s">
        <v>34</v>
      </c>
      <c r="F44" s="1284"/>
      <c r="G44" s="1284"/>
      <c r="H44" s="1285"/>
      <c r="I44" s="107">
        <v>116</v>
      </c>
      <c r="J44" s="108">
        <v>118</v>
      </c>
      <c r="K44" s="108">
        <v>139</v>
      </c>
      <c r="L44" s="108">
        <v>149</v>
      </c>
      <c r="M44" s="109">
        <v>148</v>
      </c>
    </row>
    <row r="45" spans="2:13" ht="27.75" customHeight="1" x14ac:dyDescent="0.15">
      <c r="B45" s="1280"/>
      <c r="C45" s="1281"/>
      <c r="D45" s="106"/>
      <c r="E45" s="1284" t="s">
        <v>35</v>
      </c>
      <c r="F45" s="1284"/>
      <c r="G45" s="1284"/>
      <c r="H45" s="1285"/>
      <c r="I45" s="107">
        <v>2348</v>
      </c>
      <c r="J45" s="108">
        <v>2282</v>
      </c>
      <c r="K45" s="108">
        <v>2205</v>
      </c>
      <c r="L45" s="108">
        <v>2155</v>
      </c>
      <c r="M45" s="109">
        <v>2140</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4853</v>
      </c>
      <c r="J50" s="108">
        <v>5353</v>
      </c>
      <c r="K50" s="108">
        <v>5631</v>
      </c>
      <c r="L50" s="108">
        <v>6215</v>
      </c>
      <c r="M50" s="109">
        <v>6418</v>
      </c>
    </row>
    <row r="51" spans="2:13" ht="27.75" customHeight="1" x14ac:dyDescent="0.15">
      <c r="B51" s="1280"/>
      <c r="C51" s="1281"/>
      <c r="D51" s="106"/>
      <c r="E51" s="1284" t="s">
        <v>42</v>
      </c>
      <c r="F51" s="1284"/>
      <c r="G51" s="1284"/>
      <c r="H51" s="1285"/>
      <c r="I51" s="107">
        <v>90</v>
      </c>
      <c r="J51" s="108">
        <v>65</v>
      </c>
      <c r="K51" s="108">
        <v>40</v>
      </c>
      <c r="L51" s="108">
        <v>33</v>
      </c>
      <c r="M51" s="109">
        <v>34</v>
      </c>
    </row>
    <row r="52" spans="2:13" ht="27.75" customHeight="1" x14ac:dyDescent="0.15">
      <c r="B52" s="1282"/>
      <c r="C52" s="1283"/>
      <c r="D52" s="106"/>
      <c r="E52" s="1284" t="s">
        <v>43</v>
      </c>
      <c r="F52" s="1284"/>
      <c r="G52" s="1284"/>
      <c r="H52" s="1285"/>
      <c r="I52" s="107">
        <v>23654</v>
      </c>
      <c r="J52" s="108">
        <v>23172</v>
      </c>
      <c r="K52" s="108">
        <v>22691</v>
      </c>
      <c r="L52" s="108">
        <v>21943</v>
      </c>
      <c r="M52" s="109">
        <v>21524</v>
      </c>
    </row>
    <row r="53" spans="2:13" ht="27.75" customHeight="1" thickBot="1" x14ac:dyDescent="0.2">
      <c r="B53" s="1286" t="s">
        <v>44</v>
      </c>
      <c r="C53" s="1287"/>
      <c r="D53" s="113"/>
      <c r="E53" s="1288" t="s">
        <v>45</v>
      </c>
      <c r="F53" s="1288"/>
      <c r="G53" s="1288"/>
      <c r="H53" s="1289"/>
      <c r="I53" s="114">
        <v>6384</v>
      </c>
      <c r="J53" s="115">
        <v>5732</v>
      </c>
      <c r="K53" s="115">
        <v>4753</v>
      </c>
      <c r="L53" s="115">
        <v>4004</v>
      </c>
      <c r="M53" s="116">
        <v>3787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FvmVaBjdi7SwqJIyqLRCTDt3sLtL7MepFZqkAlu8vZNC5Z4NVn0iQ8ypoQM6MFID6OLIP3fuB53KCf4ZLlyg==" saltValue="0mIGRNjkhbn4Mq3huov5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3677</v>
      </c>
      <c r="G55" s="128">
        <v>3799</v>
      </c>
      <c r="H55" s="129">
        <v>3501</v>
      </c>
    </row>
    <row r="56" spans="2:8" ht="52.5" customHeight="1" x14ac:dyDescent="0.15">
      <c r="B56" s="130"/>
      <c r="C56" s="1307" t="s">
        <v>49</v>
      </c>
      <c r="D56" s="1307"/>
      <c r="E56" s="1308"/>
      <c r="F56" s="131">
        <v>399</v>
      </c>
      <c r="G56" s="131">
        <v>410</v>
      </c>
      <c r="H56" s="132">
        <v>449</v>
      </c>
    </row>
    <row r="57" spans="2:8" ht="53.25" customHeight="1" x14ac:dyDescent="0.15">
      <c r="B57" s="130"/>
      <c r="C57" s="1309" t="s">
        <v>50</v>
      </c>
      <c r="D57" s="1309"/>
      <c r="E57" s="1310"/>
      <c r="F57" s="133">
        <v>2186</v>
      </c>
      <c r="G57" s="133">
        <v>2511</v>
      </c>
      <c r="H57" s="134">
        <v>2792</v>
      </c>
    </row>
    <row r="58" spans="2:8" ht="45.75" customHeight="1" x14ac:dyDescent="0.15">
      <c r="B58" s="135"/>
      <c r="C58" s="1297" t="s">
        <v>593</v>
      </c>
      <c r="D58" s="1298"/>
      <c r="E58" s="1299"/>
      <c r="F58" s="136">
        <v>1669</v>
      </c>
      <c r="G58" s="136">
        <v>1663</v>
      </c>
      <c r="H58" s="137">
        <v>1660</v>
      </c>
    </row>
    <row r="59" spans="2:8" ht="45.75" customHeight="1" x14ac:dyDescent="0.15">
      <c r="B59" s="135"/>
      <c r="C59" s="1297" t="s">
        <v>594</v>
      </c>
      <c r="D59" s="1298"/>
      <c r="E59" s="1299"/>
      <c r="F59" s="136">
        <v>335</v>
      </c>
      <c r="G59" s="136">
        <v>488</v>
      </c>
      <c r="H59" s="137">
        <v>622</v>
      </c>
    </row>
    <row r="60" spans="2:8" ht="45.75" customHeight="1" x14ac:dyDescent="0.15">
      <c r="B60" s="135"/>
      <c r="C60" s="1297" t="s">
        <v>595</v>
      </c>
      <c r="D60" s="1298"/>
      <c r="E60" s="1299"/>
      <c r="F60" s="136">
        <v>136</v>
      </c>
      <c r="G60" s="136">
        <v>307</v>
      </c>
      <c r="H60" s="137">
        <v>437</v>
      </c>
    </row>
    <row r="61" spans="2:8" ht="45.75" customHeight="1" x14ac:dyDescent="0.15">
      <c r="B61" s="135"/>
      <c r="C61" s="1297" t="s">
        <v>596</v>
      </c>
      <c r="D61" s="1298"/>
      <c r="E61" s="1299"/>
      <c r="F61" s="136">
        <v>46</v>
      </c>
      <c r="G61" s="136">
        <v>52</v>
      </c>
      <c r="H61" s="137">
        <v>52</v>
      </c>
    </row>
    <row r="62" spans="2:8" ht="45.75" customHeight="1" thickBot="1" x14ac:dyDescent="0.2">
      <c r="B62" s="138"/>
      <c r="C62" s="1300" t="s">
        <v>597</v>
      </c>
      <c r="D62" s="1301"/>
      <c r="E62" s="1302"/>
      <c r="F62" s="139" t="s">
        <v>598</v>
      </c>
      <c r="G62" s="139">
        <v>1</v>
      </c>
      <c r="H62" s="140">
        <v>20</v>
      </c>
    </row>
    <row r="63" spans="2:8" ht="52.5" customHeight="1" thickBot="1" x14ac:dyDescent="0.2">
      <c r="B63" s="141"/>
      <c r="C63" s="1303" t="s">
        <v>51</v>
      </c>
      <c r="D63" s="1303"/>
      <c r="E63" s="1304"/>
      <c r="F63" s="142">
        <v>6262</v>
      </c>
      <c r="G63" s="142">
        <v>6720</v>
      </c>
      <c r="H63" s="143">
        <v>6742</v>
      </c>
    </row>
    <row r="64" spans="2:8" ht="15" customHeight="1" x14ac:dyDescent="0.15"/>
  </sheetData>
  <sheetProtection algorithmName="SHA-512" hashValue="6bEhVr6vdmYl8iytYNHHR2RlS/lnsFBs9p2BVpu6XRt2x/hsIjbf1Zwt7bq1wW8vOsuX7FsdoAh0xtcj+xCyfQ==" saltValue="9U/cQ5SpLanYcbWhMb4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615</v>
      </c>
      <c r="AO51" s="1317"/>
      <c r="AP51" s="1317"/>
      <c r="AQ51" s="1317"/>
      <c r="AR51" s="1317"/>
      <c r="AS51" s="1317"/>
      <c r="AT51" s="1317"/>
      <c r="AU51" s="1317"/>
      <c r="AV51" s="1317"/>
      <c r="AW51" s="1317"/>
      <c r="AX51" s="1317"/>
      <c r="AY51" s="1317"/>
      <c r="AZ51" s="1317"/>
      <c r="BA51" s="1317"/>
      <c r="BB51" s="1317" t="s">
        <v>616</v>
      </c>
      <c r="BC51" s="1317"/>
      <c r="BD51" s="1317"/>
      <c r="BE51" s="1317"/>
      <c r="BF51" s="1317"/>
      <c r="BG51" s="1317"/>
      <c r="BH51" s="1317"/>
      <c r="BI51" s="1317"/>
      <c r="BJ51" s="1317"/>
      <c r="BK51" s="1317"/>
      <c r="BL51" s="1317"/>
      <c r="BM51" s="1317"/>
      <c r="BN51" s="1317"/>
      <c r="BO51" s="1317"/>
      <c r="BP51" s="1316">
        <v>98</v>
      </c>
      <c r="BQ51" s="1316"/>
      <c r="BR51" s="1316"/>
      <c r="BS51" s="1316"/>
      <c r="BT51" s="1316"/>
      <c r="BU51" s="1316"/>
      <c r="BV51" s="1316"/>
      <c r="BW51" s="1316"/>
      <c r="BX51" s="1316">
        <v>91.6</v>
      </c>
      <c r="BY51" s="1316"/>
      <c r="BZ51" s="1316"/>
      <c r="CA51" s="1316"/>
      <c r="CB51" s="1316"/>
      <c r="CC51" s="1316"/>
      <c r="CD51" s="1316"/>
      <c r="CE51" s="1316"/>
      <c r="CF51" s="1316">
        <v>77.3</v>
      </c>
      <c r="CG51" s="1316"/>
      <c r="CH51" s="1316"/>
      <c r="CI51" s="1316"/>
      <c r="CJ51" s="1316"/>
      <c r="CK51" s="1316"/>
      <c r="CL51" s="1316"/>
      <c r="CM51" s="1316"/>
      <c r="CN51" s="1316">
        <v>65.599999999999994</v>
      </c>
      <c r="CO51" s="1316"/>
      <c r="CP51" s="1316"/>
      <c r="CQ51" s="1316"/>
      <c r="CR51" s="1316"/>
      <c r="CS51" s="1316"/>
      <c r="CT51" s="1316"/>
      <c r="CU51" s="1316"/>
      <c r="CV51" s="1316">
        <v>59.9</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617</v>
      </c>
      <c r="BC53" s="1317"/>
      <c r="BD53" s="1317"/>
      <c r="BE53" s="1317"/>
      <c r="BF53" s="1317"/>
      <c r="BG53" s="1317"/>
      <c r="BH53" s="1317"/>
      <c r="BI53" s="1317"/>
      <c r="BJ53" s="1317"/>
      <c r="BK53" s="1317"/>
      <c r="BL53" s="1317"/>
      <c r="BM53" s="1317"/>
      <c r="BN53" s="1317"/>
      <c r="BO53" s="1317"/>
      <c r="BP53" s="1316">
        <v>57.9</v>
      </c>
      <c r="BQ53" s="1316"/>
      <c r="BR53" s="1316"/>
      <c r="BS53" s="1316"/>
      <c r="BT53" s="1316"/>
      <c r="BU53" s="1316"/>
      <c r="BV53" s="1316"/>
      <c r="BW53" s="1316"/>
      <c r="BX53" s="1316">
        <v>58.3</v>
      </c>
      <c r="BY53" s="1316"/>
      <c r="BZ53" s="1316"/>
      <c r="CA53" s="1316"/>
      <c r="CB53" s="1316"/>
      <c r="CC53" s="1316"/>
      <c r="CD53" s="1316"/>
      <c r="CE53" s="1316"/>
      <c r="CF53" s="1316">
        <v>60.3</v>
      </c>
      <c r="CG53" s="1316"/>
      <c r="CH53" s="1316"/>
      <c r="CI53" s="1316"/>
      <c r="CJ53" s="1316"/>
      <c r="CK53" s="1316"/>
      <c r="CL53" s="1316"/>
      <c r="CM53" s="1316"/>
      <c r="CN53" s="1316">
        <v>62.1</v>
      </c>
      <c r="CO53" s="1316"/>
      <c r="CP53" s="1316"/>
      <c r="CQ53" s="1316"/>
      <c r="CR53" s="1316"/>
      <c r="CS53" s="1316"/>
      <c r="CT53" s="1316"/>
      <c r="CU53" s="1316"/>
      <c r="CV53" s="1316">
        <v>63.1</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618</v>
      </c>
      <c r="AO55" s="1315"/>
      <c r="AP55" s="1315"/>
      <c r="AQ55" s="1315"/>
      <c r="AR55" s="1315"/>
      <c r="AS55" s="1315"/>
      <c r="AT55" s="1315"/>
      <c r="AU55" s="1315"/>
      <c r="AV55" s="1315"/>
      <c r="AW55" s="1315"/>
      <c r="AX55" s="1315"/>
      <c r="AY55" s="1315"/>
      <c r="AZ55" s="1315"/>
      <c r="BA55" s="1315"/>
      <c r="BB55" s="1317" t="s">
        <v>616</v>
      </c>
      <c r="BC55" s="1317"/>
      <c r="BD55" s="1317"/>
      <c r="BE55" s="1317"/>
      <c r="BF55" s="1317"/>
      <c r="BG55" s="1317"/>
      <c r="BH55" s="1317"/>
      <c r="BI55" s="1317"/>
      <c r="BJ55" s="1317"/>
      <c r="BK55" s="1317"/>
      <c r="BL55" s="1317"/>
      <c r="BM55" s="1317"/>
      <c r="BN55" s="1317"/>
      <c r="BO55" s="1317"/>
      <c r="BP55" s="1316">
        <v>44.9</v>
      </c>
      <c r="BQ55" s="1316"/>
      <c r="BR55" s="1316"/>
      <c r="BS55" s="1316"/>
      <c r="BT55" s="1316"/>
      <c r="BU55" s="1316"/>
      <c r="BV55" s="1316"/>
      <c r="BW55" s="1316"/>
      <c r="BX55" s="1316">
        <v>40.799999999999997</v>
      </c>
      <c r="BY55" s="1316"/>
      <c r="BZ55" s="1316"/>
      <c r="CA55" s="1316"/>
      <c r="CB55" s="1316"/>
      <c r="CC55" s="1316"/>
      <c r="CD55" s="1316"/>
      <c r="CE55" s="1316"/>
      <c r="CF55" s="1316">
        <v>38.5</v>
      </c>
      <c r="CG55" s="1316"/>
      <c r="CH55" s="1316"/>
      <c r="CI55" s="1316"/>
      <c r="CJ55" s="1316"/>
      <c r="CK55" s="1316"/>
      <c r="CL55" s="1316"/>
      <c r="CM55" s="1316"/>
      <c r="CN55" s="1316">
        <v>35.5</v>
      </c>
      <c r="CO55" s="1316"/>
      <c r="CP55" s="1316"/>
      <c r="CQ55" s="1316"/>
      <c r="CR55" s="1316"/>
      <c r="CS55" s="1316"/>
      <c r="CT55" s="1316"/>
      <c r="CU55" s="1316"/>
      <c r="CV55" s="1316">
        <v>13.5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617</v>
      </c>
      <c r="BC57" s="1317"/>
      <c r="BD57" s="1317"/>
      <c r="BE57" s="1317"/>
      <c r="BF57" s="1317"/>
      <c r="BG57" s="1317"/>
      <c r="BH57" s="1317"/>
      <c r="BI57" s="1317"/>
      <c r="BJ57" s="1317"/>
      <c r="BK57" s="1317"/>
      <c r="BL57" s="1317"/>
      <c r="BM57" s="1317"/>
      <c r="BN57" s="1317"/>
      <c r="BO57" s="1317"/>
      <c r="BP57" s="1316">
        <v>62.6</v>
      </c>
      <c r="BQ57" s="1316"/>
      <c r="BR57" s="1316"/>
      <c r="BS57" s="1316"/>
      <c r="BT57" s="1316"/>
      <c r="BU57" s="1316"/>
      <c r="BV57" s="1316"/>
      <c r="BW57" s="1316"/>
      <c r="BX57" s="1316">
        <v>63.5</v>
      </c>
      <c r="BY57" s="1316"/>
      <c r="BZ57" s="1316"/>
      <c r="CA57" s="1316"/>
      <c r="CB57" s="1316"/>
      <c r="CC57" s="1316"/>
      <c r="CD57" s="1316"/>
      <c r="CE57" s="1316"/>
      <c r="CF57" s="1316">
        <v>65.3</v>
      </c>
      <c r="CG57" s="1316"/>
      <c r="CH57" s="1316"/>
      <c r="CI57" s="1316"/>
      <c r="CJ57" s="1316"/>
      <c r="CK57" s="1316"/>
      <c r="CL57" s="1316"/>
      <c r="CM57" s="1316"/>
      <c r="CN57" s="1316">
        <v>65.7</v>
      </c>
      <c r="CO57" s="1316"/>
      <c r="CP57" s="1316"/>
      <c r="CQ57" s="1316"/>
      <c r="CR57" s="1316"/>
      <c r="CS57" s="1316"/>
      <c r="CT57" s="1316"/>
      <c r="CU57" s="1316"/>
      <c r="CV57" s="1316">
        <v>65.3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615</v>
      </c>
      <c r="AO73" s="1317"/>
      <c r="AP73" s="1317"/>
      <c r="AQ73" s="1317"/>
      <c r="AR73" s="1317"/>
      <c r="AS73" s="1317"/>
      <c r="AT73" s="1317"/>
      <c r="AU73" s="1317"/>
      <c r="AV73" s="1317"/>
      <c r="AW73" s="1317"/>
      <c r="AX73" s="1317"/>
      <c r="AY73" s="1317"/>
      <c r="AZ73" s="1317"/>
      <c r="BA73" s="1317"/>
      <c r="BB73" s="1317" t="s">
        <v>616</v>
      </c>
      <c r="BC73" s="1317"/>
      <c r="BD73" s="1317"/>
      <c r="BE73" s="1317"/>
      <c r="BF73" s="1317"/>
      <c r="BG73" s="1317"/>
      <c r="BH73" s="1317"/>
      <c r="BI73" s="1317"/>
      <c r="BJ73" s="1317"/>
      <c r="BK73" s="1317"/>
      <c r="BL73" s="1317"/>
      <c r="BM73" s="1317"/>
      <c r="BN73" s="1317"/>
      <c r="BO73" s="1317"/>
      <c r="BP73" s="1316">
        <v>98</v>
      </c>
      <c r="BQ73" s="1316"/>
      <c r="BR73" s="1316"/>
      <c r="BS73" s="1316"/>
      <c r="BT73" s="1316"/>
      <c r="BU73" s="1316"/>
      <c r="BV73" s="1316"/>
      <c r="BW73" s="1316"/>
      <c r="BX73" s="1316">
        <v>91.6</v>
      </c>
      <c r="BY73" s="1316"/>
      <c r="BZ73" s="1316"/>
      <c r="CA73" s="1316"/>
      <c r="CB73" s="1316"/>
      <c r="CC73" s="1316"/>
      <c r="CD73" s="1316"/>
      <c r="CE73" s="1316"/>
      <c r="CF73" s="1316">
        <v>77.3</v>
      </c>
      <c r="CG73" s="1316"/>
      <c r="CH73" s="1316"/>
      <c r="CI73" s="1316"/>
      <c r="CJ73" s="1316"/>
      <c r="CK73" s="1316"/>
      <c r="CL73" s="1316"/>
      <c r="CM73" s="1316"/>
      <c r="CN73" s="1316">
        <v>65.599999999999994</v>
      </c>
      <c r="CO73" s="1316"/>
      <c r="CP73" s="1316"/>
      <c r="CQ73" s="1316"/>
      <c r="CR73" s="1316"/>
      <c r="CS73" s="1316"/>
      <c r="CT73" s="1316"/>
      <c r="CU73" s="1316"/>
      <c r="CV73" s="1316">
        <v>59.9</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621</v>
      </c>
      <c r="BC75" s="1317"/>
      <c r="BD75" s="1317"/>
      <c r="BE75" s="1317"/>
      <c r="BF75" s="1317"/>
      <c r="BG75" s="1317"/>
      <c r="BH75" s="1317"/>
      <c r="BI75" s="1317"/>
      <c r="BJ75" s="1317"/>
      <c r="BK75" s="1317"/>
      <c r="BL75" s="1317"/>
      <c r="BM75" s="1317"/>
      <c r="BN75" s="1317"/>
      <c r="BO75" s="1317"/>
      <c r="BP75" s="1316">
        <v>10</v>
      </c>
      <c r="BQ75" s="1316"/>
      <c r="BR75" s="1316"/>
      <c r="BS75" s="1316"/>
      <c r="BT75" s="1316"/>
      <c r="BU75" s="1316"/>
      <c r="BV75" s="1316"/>
      <c r="BW75" s="1316"/>
      <c r="BX75" s="1316">
        <v>9.1999999999999993</v>
      </c>
      <c r="BY75" s="1316"/>
      <c r="BZ75" s="1316"/>
      <c r="CA75" s="1316"/>
      <c r="CB75" s="1316"/>
      <c r="CC75" s="1316"/>
      <c r="CD75" s="1316"/>
      <c r="CE75" s="1316"/>
      <c r="CF75" s="1316">
        <v>9.5</v>
      </c>
      <c r="CG75" s="1316"/>
      <c r="CH75" s="1316"/>
      <c r="CI75" s="1316"/>
      <c r="CJ75" s="1316"/>
      <c r="CK75" s="1316"/>
      <c r="CL75" s="1316"/>
      <c r="CM75" s="1316"/>
      <c r="CN75" s="1316">
        <v>9.6</v>
      </c>
      <c r="CO75" s="1316"/>
      <c r="CP75" s="1316"/>
      <c r="CQ75" s="1316"/>
      <c r="CR75" s="1316"/>
      <c r="CS75" s="1316"/>
      <c r="CT75" s="1316"/>
      <c r="CU75" s="1316"/>
      <c r="CV75" s="1316">
        <v>9.6</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618</v>
      </c>
      <c r="AO77" s="1315"/>
      <c r="AP77" s="1315"/>
      <c r="AQ77" s="1315"/>
      <c r="AR77" s="1315"/>
      <c r="AS77" s="1315"/>
      <c r="AT77" s="1315"/>
      <c r="AU77" s="1315"/>
      <c r="AV77" s="1315"/>
      <c r="AW77" s="1315"/>
      <c r="AX77" s="1315"/>
      <c r="AY77" s="1315"/>
      <c r="AZ77" s="1315"/>
      <c r="BA77" s="1315"/>
      <c r="BB77" s="1317" t="s">
        <v>616</v>
      </c>
      <c r="BC77" s="1317"/>
      <c r="BD77" s="1317"/>
      <c r="BE77" s="1317"/>
      <c r="BF77" s="1317"/>
      <c r="BG77" s="1317"/>
      <c r="BH77" s="1317"/>
      <c r="BI77" s="1317"/>
      <c r="BJ77" s="1317"/>
      <c r="BK77" s="1317"/>
      <c r="BL77" s="1317"/>
      <c r="BM77" s="1317"/>
      <c r="BN77" s="1317"/>
      <c r="BO77" s="1317"/>
      <c r="BP77" s="1316">
        <v>44.9</v>
      </c>
      <c r="BQ77" s="1316"/>
      <c r="BR77" s="1316"/>
      <c r="BS77" s="1316"/>
      <c r="BT77" s="1316"/>
      <c r="BU77" s="1316"/>
      <c r="BV77" s="1316"/>
      <c r="BW77" s="1316"/>
      <c r="BX77" s="1316">
        <v>40.799999999999997</v>
      </c>
      <c r="BY77" s="1316"/>
      <c r="BZ77" s="1316"/>
      <c r="CA77" s="1316"/>
      <c r="CB77" s="1316"/>
      <c r="CC77" s="1316"/>
      <c r="CD77" s="1316"/>
      <c r="CE77" s="1316"/>
      <c r="CF77" s="1316">
        <v>38.5</v>
      </c>
      <c r="CG77" s="1316"/>
      <c r="CH77" s="1316"/>
      <c r="CI77" s="1316"/>
      <c r="CJ77" s="1316"/>
      <c r="CK77" s="1316"/>
      <c r="CL77" s="1316"/>
      <c r="CM77" s="1316"/>
      <c r="CN77" s="1316">
        <v>35.5</v>
      </c>
      <c r="CO77" s="1316"/>
      <c r="CP77" s="1316"/>
      <c r="CQ77" s="1316"/>
      <c r="CR77" s="1316"/>
      <c r="CS77" s="1316"/>
      <c r="CT77" s="1316"/>
      <c r="CU77" s="1316"/>
      <c r="CV77" s="1316">
        <v>13.5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621</v>
      </c>
      <c r="BC79" s="1317"/>
      <c r="BD79" s="1317"/>
      <c r="BE79" s="1317"/>
      <c r="BF79" s="1317"/>
      <c r="BG79" s="1317"/>
      <c r="BH79" s="1317"/>
      <c r="BI79" s="1317"/>
      <c r="BJ79" s="1317"/>
      <c r="BK79" s="1317"/>
      <c r="BL79" s="1317"/>
      <c r="BM79" s="1317"/>
      <c r="BN79" s="1317"/>
      <c r="BO79" s="1317"/>
      <c r="BP79" s="1316">
        <v>9.1</v>
      </c>
      <c r="BQ79" s="1316"/>
      <c r="BR79" s="1316"/>
      <c r="BS79" s="1316"/>
      <c r="BT79" s="1316"/>
      <c r="BU79" s="1316"/>
      <c r="BV79" s="1316"/>
      <c r="BW79" s="1316"/>
      <c r="BX79" s="1316">
        <v>8.9</v>
      </c>
      <c r="BY79" s="1316"/>
      <c r="BZ79" s="1316"/>
      <c r="CA79" s="1316"/>
      <c r="CB79" s="1316"/>
      <c r="CC79" s="1316"/>
      <c r="CD79" s="1316"/>
      <c r="CE79" s="1316"/>
      <c r="CF79" s="1316">
        <v>8.9</v>
      </c>
      <c r="CG79" s="1316"/>
      <c r="CH79" s="1316"/>
      <c r="CI79" s="1316"/>
      <c r="CJ79" s="1316"/>
      <c r="CK79" s="1316"/>
      <c r="CL79" s="1316"/>
      <c r="CM79" s="1316"/>
      <c r="CN79" s="1316">
        <v>8.8000000000000007</v>
      </c>
      <c r="CO79" s="1316"/>
      <c r="CP79" s="1316"/>
      <c r="CQ79" s="1316"/>
      <c r="CR79" s="1316"/>
      <c r="CS79" s="1316"/>
      <c r="CT79" s="1316"/>
      <c r="CU79" s="1316"/>
      <c r="CV79" s="1316">
        <v>8.3000000000000007</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9vdP2A7QSYkD2drm6D0MK+hIWgkAsyG/5uiBvIUm8x+w18p1SQleQkoy4kkuZK//hjXQ14RwD7XgmtU3jyuSw==" saltValue="Q8Ur9Nvocz+FT5Ub7saR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NbxiAsZF5bb9xXzxeRK0V8L3BPN8aDUiKgMt8Dvie6SdJ9p03dVwVSrF4/i9GngSBp7CqHoDIaNLioSu+ZXZ8A==" saltValue="eJIIe0k2MeJC6dPo3pBd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Nn5qhhn4NENkf9XCB5QzU93N/2O9EbALHlBZHmU1G85WwJfV1wQye2tFiXgjlXYnQYZ5k2iRnjy+/aOCtS/WcA==" saltValue="HC42j5hr4kysxWYbrS+E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117407</v>
      </c>
      <c r="E3" s="162"/>
      <c r="F3" s="163">
        <v>115123</v>
      </c>
      <c r="G3" s="164"/>
      <c r="H3" s="165"/>
    </row>
    <row r="4" spans="1:8" x14ac:dyDescent="0.15">
      <c r="A4" s="166"/>
      <c r="B4" s="167"/>
      <c r="C4" s="168"/>
      <c r="D4" s="169">
        <v>82464</v>
      </c>
      <c r="E4" s="170"/>
      <c r="F4" s="171">
        <v>46026</v>
      </c>
      <c r="G4" s="172"/>
      <c r="H4" s="173"/>
    </row>
    <row r="5" spans="1:8" x14ac:dyDescent="0.15">
      <c r="A5" s="154" t="s">
        <v>561</v>
      </c>
      <c r="B5" s="159"/>
      <c r="C5" s="160"/>
      <c r="D5" s="161">
        <v>128063</v>
      </c>
      <c r="E5" s="162"/>
      <c r="F5" s="163">
        <v>98899</v>
      </c>
      <c r="G5" s="164"/>
      <c r="H5" s="165"/>
    </row>
    <row r="6" spans="1:8" x14ac:dyDescent="0.15">
      <c r="A6" s="166"/>
      <c r="B6" s="167"/>
      <c r="C6" s="168"/>
      <c r="D6" s="169">
        <v>95838</v>
      </c>
      <c r="E6" s="170"/>
      <c r="F6" s="171">
        <v>43734</v>
      </c>
      <c r="G6" s="172"/>
      <c r="H6" s="173"/>
    </row>
    <row r="7" spans="1:8" x14ac:dyDescent="0.15">
      <c r="A7" s="154" t="s">
        <v>562</v>
      </c>
      <c r="B7" s="159"/>
      <c r="C7" s="160"/>
      <c r="D7" s="161">
        <v>121082</v>
      </c>
      <c r="E7" s="162"/>
      <c r="F7" s="163">
        <v>96462</v>
      </c>
      <c r="G7" s="164"/>
      <c r="H7" s="165"/>
    </row>
    <row r="8" spans="1:8" x14ac:dyDescent="0.15">
      <c r="A8" s="166"/>
      <c r="B8" s="167"/>
      <c r="C8" s="168"/>
      <c r="D8" s="169">
        <v>91744</v>
      </c>
      <c r="E8" s="170"/>
      <c r="F8" s="171">
        <v>39886</v>
      </c>
      <c r="G8" s="172"/>
      <c r="H8" s="173"/>
    </row>
    <row r="9" spans="1:8" x14ac:dyDescent="0.15">
      <c r="A9" s="154" t="s">
        <v>563</v>
      </c>
      <c r="B9" s="159"/>
      <c r="C9" s="160"/>
      <c r="D9" s="161">
        <v>109484</v>
      </c>
      <c r="E9" s="162"/>
      <c r="F9" s="163">
        <v>83103</v>
      </c>
      <c r="G9" s="164"/>
      <c r="H9" s="165"/>
    </row>
    <row r="10" spans="1:8" x14ac:dyDescent="0.15">
      <c r="A10" s="166"/>
      <c r="B10" s="167"/>
      <c r="C10" s="168"/>
      <c r="D10" s="169">
        <v>80322</v>
      </c>
      <c r="E10" s="170"/>
      <c r="F10" s="171">
        <v>41378</v>
      </c>
      <c r="G10" s="172"/>
      <c r="H10" s="173"/>
    </row>
    <row r="11" spans="1:8" x14ac:dyDescent="0.15">
      <c r="A11" s="154" t="s">
        <v>564</v>
      </c>
      <c r="B11" s="159"/>
      <c r="C11" s="160"/>
      <c r="D11" s="161">
        <v>144539</v>
      </c>
      <c r="E11" s="162"/>
      <c r="F11" s="163">
        <v>84459</v>
      </c>
      <c r="G11" s="164"/>
      <c r="H11" s="165"/>
    </row>
    <row r="12" spans="1:8" x14ac:dyDescent="0.15">
      <c r="A12" s="166"/>
      <c r="B12" s="167"/>
      <c r="C12" s="174"/>
      <c r="D12" s="169">
        <v>99919</v>
      </c>
      <c r="E12" s="170"/>
      <c r="F12" s="171">
        <v>47314</v>
      </c>
      <c r="G12" s="172"/>
      <c r="H12" s="173"/>
    </row>
    <row r="13" spans="1:8" x14ac:dyDescent="0.15">
      <c r="A13" s="154"/>
      <c r="B13" s="159"/>
      <c r="C13" s="175"/>
      <c r="D13" s="176">
        <v>124115</v>
      </c>
      <c r="E13" s="177"/>
      <c r="F13" s="178">
        <v>95609</v>
      </c>
      <c r="G13" s="179"/>
      <c r="H13" s="165"/>
    </row>
    <row r="14" spans="1:8" x14ac:dyDescent="0.15">
      <c r="A14" s="166"/>
      <c r="B14" s="167"/>
      <c r="C14" s="168"/>
      <c r="D14" s="169">
        <v>90057</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4.16</v>
      </c>
      <c r="C19" s="180">
        <f>ROUND(VALUE(SUBSTITUTE(実質収支比率等に係る経年分析!G$48,"▲","-")),2)</f>
        <v>3.69</v>
      </c>
      <c r="D19" s="180">
        <f>ROUND(VALUE(SUBSTITUTE(実質収支比率等に係る経年分析!H$48,"▲","-")),2)</f>
        <v>4.91</v>
      </c>
      <c r="E19" s="180">
        <f>ROUND(VALUE(SUBSTITUTE(実質収支比率等に係る経年分析!I$48,"▲","-")),2)</f>
        <v>4.25</v>
      </c>
      <c r="F19" s="180">
        <f>ROUND(VALUE(SUBSTITUTE(実質収支比率等に係る経年分析!J$48,"▲","-")),2)</f>
        <v>3.75</v>
      </c>
    </row>
    <row r="20" spans="1:11" x14ac:dyDescent="0.15">
      <c r="A20" s="180" t="s">
        <v>55</v>
      </c>
      <c r="B20" s="180">
        <f>ROUND(VALUE(SUBSTITUTE(実質収支比率等に係る経年分析!F$47,"▲","-")),2)</f>
        <v>37.92</v>
      </c>
      <c r="C20" s="180">
        <f>ROUND(VALUE(SUBSTITUTE(実質収支比率等に係る経年分析!G$47,"▲","-")),2)</f>
        <v>40.1</v>
      </c>
      <c r="D20" s="180">
        <f>ROUND(VALUE(SUBSTITUTE(実質収支比率等に係る経年分析!H$47,"▲","-")),2)</f>
        <v>44.07</v>
      </c>
      <c r="E20" s="180">
        <f>ROUND(VALUE(SUBSTITUTE(実質収支比率等に係る経年分析!I$47,"▲","-")),2)</f>
        <v>46.01</v>
      </c>
      <c r="F20" s="180">
        <f>ROUND(VALUE(SUBSTITUTE(実質収支比率等に係る経年分析!J$47,"▲","-")),2)</f>
        <v>41.15</v>
      </c>
    </row>
    <row r="21" spans="1:11" x14ac:dyDescent="0.15">
      <c r="A21" s="180" t="s">
        <v>56</v>
      </c>
      <c r="B21" s="180">
        <f>IF(ISNUMBER(VALUE(SUBSTITUTE(実質収支比率等に係る経年分析!F$49,"▲","-"))),ROUND(VALUE(SUBSTITUTE(実質収支比率等に係る経年分析!F$49,"▲","-")),2),NA())</f>
        <v>4.55</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8.42</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-5.85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矢田川憩いの村事業特別会計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公立香住病院事業企業会計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下水道事業企業会計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水道事業企業会計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4.9000000000000004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2042</v>
      </c>
      <c r="E42" s="182"/>
      <c r="F42" s="182"/>
      <c r="G42" s="182">
        <f>'実質公債費比率（分子）の構造'!L$52</f>
        <v>2168</v>
      </c>
      <c r="H42" s="182"/>
      <c r="I42" s="182"/>
      <c r="J42" s="182">
        <f>'実質公債費比率（分子）の構造'!M$52</f>
        <v>2232</v>
      </c>
      <c r="K42" s="182"/>
      <c r="L42" s="182"/>
      <c r="M42" s="182">
        <f>'実質公債費比率（分子）の構造'!N$52</f>
        <v>2175</v>
      </c>
      <c r="N42" s="182"/>
      <c r="O42" s="182"/>
      <c r="P42" s="182">
        <f>'実質公債費比率（分子）の構造'!O$52</f>
        <v>2199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23</v>
      </c>
      <c r="I45" s="182"/>
      <c r="J45" s="182"/>
      <c r="K45" s="182">
        <f>'実質公債費比率（分子）の構造'!N$49</f>
        <v>27</v>
      </c>
      <c r="L45" s="182"/>
      <c r="M45" s="182"/>
      <c r="N45" s="182">
        <f>'実質公債費比率（分子）の構造'!O$49</f>
        <v>18</v>
      </c>
      <c r="O45" s="182"/>
      <c r="P45" s="182"/>
    </row>
    <row r="46" spans="1:16" x14ac:dyDescent="0.15">
      <c r="A46" s="182" t="s">
        <v>67</v>
      </c>
      <c r="B46" s="182">
        <f>'実質公債費比率（分子）の構造'!K$48</f>
        <v>821</v>
      </c>
      <c r="C46" s="182"/>
      <c r="D46" s="182"/>
      <c r="E46" s="182">
        <f>'実質公債費比率（分子）の構造'!L$48</f>
        <v>787</v>
      </c>
      <c r="F46" s="182"/>
      <c r="G46" s="182"/>
      <c r="H46" s="182">
        <f>'実質公債費比率（分子）の構造'!M$48</f>
        <v>779</v>
      </c>
      <c r="I46" s="182"/>
      <c r="J46" s="182"/>
      <c r="K46" s="182">
        <f>'実質公債費比率（分子）の構造'!N$48</f>
        <v>741</v>
      </c>
      <c r="L46" s="182"/>
      <c r="M46" s="182"/>
      <c r="N46" s="182">
        <f>'実質公債費比率（分子）の構造'!O$48</f>
        <v>852</v>
      </c>
      <c r="O46" s="182"/>
      <c r="P46" s="182"/>
    </row>
    <row r="47" spans="1:16" x14ac:dyDescent="0.15">
      <c r="A47" s="182" t="s">
        <v>68</v>
      </c>
      <c r="B47" s="182">
        <f>'実質公債費比率（分子）の構造'!K$47</f>
        <v>27</v>
      </c>
      <c r="C47" s="182"/>
      <c r="D47" s="182"/>
      <c r="E47" s="182">
        <f>'実質公債費比率（分子）の構造'!L$47</f>
        <v>23</v>
      </c>
      <c r="F47" s="182"/>
      <c r="G47" s="182"/>
      <c r="H47" s="182">
        <f>'実質公債費比率（分子）の構造'!M$47</f>
        <v>23</v>
      </c>
      <c r="I47" s="182"/>
      <c r="J47" s="182"/>
      <c r="K47" s="182">
        <f>'実質公債費比率（分子）の構造'!N$47</f>
        <v>23</v>
      </c>
      <c r="L47" s="182"/>
      <c r="M47" s="182"/>
      <c r="N47" s="182">
        <f>'実質公債費比率（分子）の構造'!O$47</f>
        <v>23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1747</v>
      </c>
      <c r="C49" s="182"/>
      <c r="D49" s="182"/>
      <c r="E49" s="182">
        <f>'実質公債費比率（分子）の構造'!L$45</f>
        <v>1928</v>
      </c>
      <c r="F49" s="182"/>
      <c r="G49" s="182"/>
      <c r="H49" s="182">
        <f>'実質公債費比率（分子）の構造'!M$45</f>
        <v>2048</v>
      </c>
      <c r="I49" s="182"/>
      <c r="J49" s="182"/>
      <c r="K49" s="182">
        <f>'実質公債費比率（分子）の構造'!N$45</f>
        <v>1934</v>
      </c>
      <c r="L49" s="182"/>
      <c r="M49" s="182"/>
      <c r="N49" s="182">
        <f>'実質公債費比率（分子）の構造'!O$45</f>
        <v>1913</v>
      </c>
      <c r="O49" s="182"/>
      <c r="P49" s="182"/>
    </row>
    <row r="50" spans="1:16" x14ac:dyDescent="0.15">
      <c r="A50" s="182" t="s">
        <v>71</v>
      </c>
      <c r="B50" s="182" t="e">
        <f>NA()</f>
        <v>#N/A</v>
      </c>
      <c r="C50" s="182">
        <f>IF(ISNUMBER('実質公債費比率（分子）の構造'!K$53),'実質公債費比率（分子）の構造'!K$53,NA())</f>
        <v>570</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642</v>
      </c>
      <c r="J50" s="182" t="e">
        <f>NA()</f>
        <v>#N/A</v>
      </c>
      <c r="K50" s="182" t="e">
        <f>NA()</f>
        <v>#N/A</v>
      </c>
      <c r="L50" s="182">
        <f>IF(ISNUMBER('実質公債費比率（分子）の構造'!N$53),'実質公債費比率（分子）の構造'!N$53,NA())</f>
        <v>551</v>
      </c>
      <c r="M50" s="182" t="e">
        <f>NA()</f>
        <v>#N/A</v>
      </c>
      <c r="N50" s="182" t="e">
        <f>NA()</f>
        <v>#N/A</v>
      </c>
      <c r="O50" s="182">
        <f>IF(ISNUMBER('実質公債費比率（分子）の構造'!O$53),'実質公債費比率（分子）の構造'!O$53,NA())</f>
        <v>607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23654</v>
      </c>
      <c r="E56" s="181"/>
      <c r="F56" s="181"/>
      <c r="G56" s="181">
        <f>'将来負担比率（分子）の構造'!J$52</f>
        <v>23172</v>
      </c>
      <c r="H56" s="181"/>
      <c r="I56" s="181"/>
      <c r="J56" s="181">
        <f>'将来負担比率（分子）の構造'!K$52</f>
        <v>22691</v>
      </c>
      <c r="K56" s="181"/>
      <c r="L56" s="181"/>
      <c r="M56" s="181">
        <f>'将来負担比率（分子）の構造'!L$52</f>
        <v>21943</v>
      </c>
      <c r="N56" s="181"/>
      <c r="O56" s="181"/>
      <c r="P56" s="181">
        <f>'将来負担比率（分子）の構造'!M$52</f>
        <v>21524</v>
      </c>
    </row>
    <row r="57" spans="1:16" x14ac:dyDescent="0.15">
      <c r="A57" s="181" t="s">
        <v>42</v>
      </c>
      <c r="B57" s="181"/>
      <c r="C57" s="181"/>
      <c r="D57" s="181">
        <f>'将来負担比率（分子）の構造'!I$51</f>
        <v>90</v>
      </c>
      <c r="E57" s="181"/>
      <c r="F57" s="181"/>
      <c r="G57" s="181">
        <f>'将来負担比率（分子）の構造'!J$51</f>
        <v>65</v>
      </c>
      <c r="H57" s="181"/>
      <c r="I57" s="181"/>
      <c r="J57" s="181">
        <f>'将来負担比率（分子）の構造'!K$51</f>
        <v>40</v>
      </c>
      <c r="K57" s="181"/>
      <c r="L57" s="181"/>
      <c r="M57" s="181">
        <f>'将来負担比率（分子）の構造'!L$51</f>
        <v>33</v>
      </c>
      <c r="N57" s="181"/>
      <c r="O57" s="181"/>
      <c r="P57" s="181">
        <f>'将来負担比率（分子）の構造'!M$51</f>
        <v>34</v>
      </c>
    </row>
    <row r="58" spans="1:16" x14ac:dyDescent="0.15">
      <c r="A58" s="181" t="s">
        <v>41</v>
      </c>
      <c r="B58" s="181"/>
      <c r="C58" s="181"/>
      <c r="D58" s="181">
        <f>'将来負担比率（分子）の構造'!I$50</f>
        <v>4853</v>
      </c>
      <c r="E58" s="181"/>
      <c r="F58" s="181"/>
      <c r="G58" s="181">
        <f>'将来負担比率（分子）の構造'!J$50</f>
        <v>5353</v>
      </c>
      <c r="H58" s="181"/>
      <c r="I58" s="181"/>
      <c r="J58" s="181">
        <f>'将来負担比率（分子）の構造'!K$50</f>
        <v>5631</v>
      </c>
      <c r="K58" s="181"/>
      <c r="L58" s="181"/>
      <c r="M58" s="181">
        <f>'将来負担比率（分子）の構造'!L$50</f>
        <v>6215</v>
      </c>
      <c r="N58" s="181"/>
      <c r="O58" s="181"/>
      <c r="P58" s="181">
        <f>'将来負担比率（分子）の構造'!M$50</f>
        <v>6418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2348</v>
      </c>
      <c r="C62" s="181"/>
      <c r="D62" s="181"/>
      <c r="E62" s="181">
        <f>'将来負担比率（分子）の構造'!J$45</f>
        <v>2282</v>
      </c>
      <c r="F62" s="181"/>
      <c r="G62" s="181"/>
      <c r="H62" s="181">
        <f>'将来負担比率（分子）の構造'!K$45</f>
        <v>2205</v>
      </c>
      <c r="I62" s="181"/>
      <c r="J62" s="181"/>
      <c r="K62" s="181">
        <f>'将来負担比率（分子）の構造'!L$45</f>
        <v>2155</v>
      </c>
      <c r="L62" s="181"/>
      <c r="M62" s="181"/>
      <c r="N62" s="181">
        <f>'将来負担比率（分子）の構造'!M$45</f>
        <v>2140</v>
      </c>
      <c r="O62" s="181"/>
      <c r="P62" s="181"/>
    </row>
    <row r="63" spans="1:16" x14ac:dyDescent="0.15">
      <c r="A63" s="181" t="s">
        <v>34</v>
      </c>
      <c r="B63" s="181">
        <f>'将来負担比率（分子）の構造'!I$44</f>
        <v>116</v>
      </c>
      <c r="C63" s="181"/>
      <c r="D63" s="181"/>
      <c r="E63" s="181">
        <f>'将来負担比率（分子）の構造'!J$44</f>
        <v>118</v>
      </c>
      <c r="F63" s="181"/>
      <c r="G63" s="181"/>
      <c r="H63" s="181">
        <f>'将来負担比率（分子）の構造'!K$44</f>
        <v>139</v>
      </c>
      <c r="I63" s="181"/>
      <c r="J63" s="181"/>
      <c r="K63" s="181">
        <f>'将来負担比率（分子）の構造'!L$44</f>
        <v>149</v>
      </c>
      <c r="L63" s="181"/>
      <c r="M63" s="181"/>
      <c r="N63" s="181">
        <f>'将来負担比率（分子）の構造'!M$44</f>
        <v>148</v>
      </c>
      <c r="O63" s="181"/>
      <c r="P63" s="181"/>
    </row>
    <row r="64" spans="1:16" x14ac:dyDescent="0.15">
      <c r="A64" s="181" t="s">
        <v>33</v>
      </c>
      <c r="B64" s="181">
        <f>'将来負担比率（分子）の構造'!I$43</f>
        <v>12511</v>
      </c>
      <c r="C64" s="181"/>
      <c r="D64" s="181"/>
      <c r="E64" s="181">
        <f>'将来負担比率（分子）の構造'!J$43</f>
        <v>11713</v>
      </c>
      <c r="F64" s="181"/>
      <c r="G64" s="181"/>
      <c r="H64" s="181">
        <f>'将来負担比率（分子）の構造'!K$43</f>
        <v>10969</v>
      </c>
      <c r="I64" s="181"/>
      <c r="J64" s="181"/>
      <c r="K64" s="181">
        <f>'将来負担比率（分子）の構造'!L$43</f>
        <v>10184</v>
      </c>
      <c r="L64" s="181"/>
      <c r="M64" s="181"/>
      <c r="N64" s="181">
        <f>'将来負担比率（分子）の構造'!M$43</f>
        <v>9530</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3</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20002</v>
      </c>
      <c r="C66" s="181"/>
      <c r="D66" s="181"/>
      <c r="E66" s="181">
        <f>'将来負担比率（分子）の構造'!J$41</f>
        <v>20206</v>
      </c>
      <c r="F66" s="181"/>
      <c r="G66" s="181"/>
      <c r="H66" s="181">
        <f>'将来負担比率（分子）の構造'!K$41</f>
        <v>19800</v>
      </c>
      <c r="I66" s="181"/>
      <c r="J66" s="181"/>
      <c r="K66" s="181">
        <f>'将来負担比率（分子）の構造'!L$41</f>
        <v>19705</v>
      </c>
      <c r="L66" s="181"/>
      <c r="M66" s="181"/>
      <c r="N66" s="181">
        <f>'将来負担比率（分子）の構造'!M$41</f>
        <v>19944</v>
      </c>
      <c r="O66" s="181"/>
      <c r="P66" s="181"/>
    </row>
    <row r="67" spans="1:16" x14ac:dyDescent="0.15">
      <c r="A67" s="181" t="s">
        <v>75</v>
      </c>
      <c r="B67" s="181" t="e">
        <f>NA()</f>
        <v>#N/A</v>
      </c>
      <c r="C67" s="181">
        <f>IF(ISNUMBER('将来負担比率（分子）の構造'!I$53), IF('将来負担比率（分子）の構造'!I$53 &lt; 0, 0, '将来負担比率（分子）の構造'!I$53), NA())</f>
        <v>6384</v>
      </c>
      <c r="D67" s="181" t="e">
        <f>NA()</f>
        <v>#N/A</v>
      </c>
      <c r="E67" s="181" t="e">
        <f>NA()</f>
        <v>#N/A</v>
      </c>
      <c r="F67" s="181">
        <f>IF(ISNUMBER('将来負担比率（分子）の構造'!J$53), IF('将来負担比率（分子）の構造'!J$53 &lt; 0, 0, '将来負担比率（分子）の構造'!J$53), NA())</f>
        <v>5732</v>
      </c>
      <c r="G67" s="181" t="e">
        <f>NA()</f>
        <v>#N/A</v>
      </c>
      <c r="H67" s="181" t="e">
        <f>NA()</f>
        <v>#N/A</v>
      </c>
      <c r="I67" s="181">
        <f>IF(ISNUMBER('将来負担比率（分子）の構造'!K$53), IF('将来負担比率（分子）の構造'!K$53 &lt; 0, 0, '将来負担比率（分子）の構造'!K$53), NA())</f>
        <v>4753</v>
      </c>
      <c r="J67" s="181" t="e">
        <f>NA()</f>
        <v>#N/A</v>
      </c>
      <c r="K67" s="181" t="e">
        <f>NA()</f>
        <v>#N/A</v>
      </c>
      <c r="L67" s="181">
        <f>IF(ISNUMBER('将来負担比率（分子）の構造'!L$53), IF('将来負担比率（分子）の構造'!L$53 &lt; 0, 0, '将来負担比率（分子）の構造'!L$53), NA())</f>
        <v>4004</v>
      </c>
      <c r="M67" s="181" t="e">
        <f>NA()</f>
        <v>#N/A</v>
      </c>
      <c r="N67" s="181" t="e">
        <f>NA()</f>
        <v>#N/A</v>
      </c>
      <c r="O67" s="181">
        <f>IF(ISNUMBER('将来負担比率（分子）の構造'!M$53), IF('将来負担比率（分子）の構造'!M$53 &lt; 0, 0, '将来負担比率（分子）の構造'!M$53), NA())</f>
        <v>3787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3677</v>
      </c>
      <c r="C72" s="185">
        <f>基金残高に係る経年分析!G55</f>
        <v>3799</v>
      </c>
      <c r="D72" s="185">
        <f>基金残高に係る経年分析!H55</f>
        <v>3501</v>
      </c>
    </row>
    <row r="73" spans="1:16" x14ac:dyDescent="0.15">
      <c r="A73" s="184" t="s">
        <v>78</v>
      </c>
      <c r="B73" s="185">
        <f>基金残高に係る経年分析!F56</f>
        <v>399</v>
      </c>
      <c r="C73" s="185">
        <f>基金残高に係る経年分析!G56</f>
        <v>410</v>
      </c>
      <c r="D73" s="185">
        <f>基金残高に係る経年分析!H56</f>
        <v>449</v>
      </c>
    </row>
    <row r="74" spans="1:16" x14ac:dyDescent="0.15">
      <c r="A74" s="184" t="s">
        <v>79</v>
      </c>
      <c r="B74" s="185">
        <f>基金残高に係る経年分析!F57</f>
        <v>2186</v>
      </c>
      <c r="C74" s="185">
        <f>基金残高に係る経年分析!G57</f>
        <v>2511</v>
      </c>
      <c r="D74" s="185">
        <f>基金残高に係る経年分析!H57</f>
        <v>2792</v>
      </c>
    </row>
  </sheetData>
  <sheetProtection algorithmName="SHA-512" hashValue="NvTcaWbFOqVZKlLlA6ArbM4jOqROiUZSvqLLFYAC4/PweerjsWxuW9caiu53ZGO25w4buUVq6/Ftp5WRmJ3fTA==" saltValue="Ozu7AGZ5AMexLazmmpBW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2022-03-10T10:36:00Z</cp:lastPrinted>
  <dcterms:created xsi:type="dcterms:W3CDTF">2022-02-02T06:04:15Z</dcterms:created>
  <dcterms:modified xsi:type="dcterms:W3CDTF">2022-09-23T02:51:20Z</dcterms:modified>
  <cp:category/>
</cp:coreProperties>
</file>