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1"/>
  <workbookPr/>
  <mc:AlternateContent xmlns:mc="http://schemas.openxmlformats.org/markup-compatibility/2006">
    <mc:Choice Requires="x15">
      <x15ac:absPath xmlns:x15ac="http://schemas.microsoft.com/office/spreadsheetml/2010/11/ac" url="V:\財政係\26 財政状況資料集\令和元年度\11 HP掲載データ\"/>
    </mc:Choice>
  </mc:AlternateContent>
  <xr:revisionPtr revIDLastSave="0" documentId="8_{4AA2A7CA-0CB5-43DA-9DCF-0AA9BA99D982}" xr6:coauthVersionLast="36" xr6:coauthVersionMax="36" xr10:uidLastSave="{00000000-0000-0000-0000-000000000000}"/>
  <bookViews>
    <workbookView xWindow="0" yWindow="0" windowWidth="20490" windowHeight="745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A74" i="12" l="1"/>
  <c r="AA73" i="12"/>
  <c r="AA72" i="12"/>
  <c r="AA71" i="12"/>
  <c r="AA70" i="12"/>
  <c r="AA69" i="12"/>
  <c r="AA68" i="12"/>
  <c r="AA37" i="12"/>
  <c r="AA36" i="12"/>
  <c r="AA35" i="12"/>
  <c r="AA34" i="12"/>
  <c r="AA33" i="12"/>
  <c r="AA31" i="12"/>
  <c r="AA30" i="12"/>
  <c r="AA29" i="12"/>
  <c r="AA28" i="12"/>
  <c r="AA8" i="12"/>
  <c r="AA7" i="12"/>
  <c r="BG34" i="10" l="1"/>
  <c r="AO36" i="10"/>
  <c r="AO35" i="10"/>
  <c r="AO34" i="10"/>
  <c r="W40" i="10"/>
  <c r="W39"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C40" i="10"/>
  <c r="CO39" i="10"/>
  <c r="BE39" i="10"/>
  <c r="AM39" i="10"/>
  <c r="C39" i="10"/>
  <c r="CO38" i="10"/>
  <c r="BE38" i="10"/>
  <c r="AM38" i="10"/>
  <c r="C38" i="10"/>
  <c r="CO37" i="10"/>
  <c r="BE37" i="10"/>
  <c r="AM37" i="10"/>
  <c r="C37" i="10"/>
  <c r="BE36" i="10"/>
  <c r="C36" i="10"/>
  <c r="BE35" i="10"/>
  <c r="CO34" i="10"/>
  <c r="CO35" i="10" s="1"/>
  <c r="CO36" i="10" s="1"/>
  <c r="BW34" i="10"/>
  <c r="BW35" i="10" s="1"/>
  <c r="BW36" i="10" s="1"/>
  <c r="BW37" i="10" s="1"/>
  <c r="BW38" i="10" s="1"/>
  <c r="BW39" i="10" s="1"/>
  <c r="BW40" i="10" s="1"/>
  <c r="C34" i="10"/>
  <c r="C35" i="10" s="1"/>
  <c r="U34" i="10" l="1"/>
  <c r="U35" i="10" s="1"/>
  <c r="U36" i="10" s="1"/>
  <c r="U37" i="10" s="1"/>
  <c r="U38" i="10" s="1"/>
  <c r="U39" i="10" s="1"/>
  <c r="U40" i="10" s="1"/>
  <c r="AM34" i="10"/>
  <c r="AM35" i="10" s="1"/>
  <c r="AM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BE34" i="10" l="1"/>
</calcChain>
</file>

<file path=xl/sharedStrings.xml><?xml version="1.0" encoding="utf-8"?>
<sst xmlns="http://schemas.openxmlformats.org/spreadsheetml/2006/main" count="1152" uniqueCount="605">
  <si>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</si>
  <si>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</si>
  <si>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</si>
  <si>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</si>
  <si>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</si>
  <si>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</si>
  <si>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</si>
  <si>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</si>
  <si>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</si>
  <si>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</si>
  <si>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</si>
  <si>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</si>
  <si>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</si>
  <si>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</si>
  <si>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</si>
  <si>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</si>
  <si>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</si>
  <si>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</si>
  <si>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</si>
  <si>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</si>
  <si>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</si>
  <si>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</si>
  <si>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</si>
  <si>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</si>
  <si>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</si>
  <si>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</si>
  <si>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</si>
  <si>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</si>
  <si>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</si>
  <si>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</si>
  <si>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</si>
  <si>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</si>
  <si>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</si>
  <si>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</si>
  <si>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</si>
  <si>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</si>
  <si>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</si>
  <si>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</si>
  <si>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</si>
  <si>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</si>
  <si>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</si>
  <si>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</si>
  <si>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</si>
  <si>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</si>
  <si>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</si>
  <si>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</si>
  <si>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</si>
  <si>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</si>
  <si>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</si>
  <si>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</si>
  <si>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</si>
  <si>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</si>
  <si>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</si>
  <si>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</si>
  <si>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</si>
  <si>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</si>
  <si>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</si>
  <si>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</si>
  <si>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</si>
  <si>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</si>
  <si>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</si>
  <si>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</si>
  <si>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</si>
  <si>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</si>
  <si>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</si>
  <si>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</si>
  <si>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</si>
  <si>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</si>
  <si>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</si>
  <si>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</si>
  <si>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</si>
  <si>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</si>
  <si>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</si>
  <si>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</si>
  <si>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</si>
  <si>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</si>
  <si>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</si>
  <si>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</si>
  <si>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</si>
  <si>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</si>
  <si>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</si>
  <si>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</si>
  <si>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兵庫県</t>
    <phoneticPr fontId="5"/>
  </si>
  <si>
    <t>市町村類型</t>
    <phoneticPr fontId="5"/>
  </si>
  <si>
    <t>Ⅱ－２</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</si>
  <si>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</si>
  <si>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</si>
  <si>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</si>
  <si>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</si>
  <si>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</si>
  <si>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</si>
  <si>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</si>
  <si>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</si>
  <si>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</si>
  <si>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</si>
  <si>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</si>
  <si>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</si>
  <si>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丹波市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</si>
  <si>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</si>
  <si>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</si>
  <si>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</si>
  <si>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</si>
  <si>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</si>
  <si>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</si>
  <si>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</si>
  <si>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</si>
  <si>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</si>
  <si>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</si>
  <si>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</si>
  <si>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</si>
  <si>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</si>
  <si>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</si>
  <si>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</si>
  <si>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</si>
  <si>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</si>
  <si>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</si>
  <si>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</si>
  <si>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</si>
  <si>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</si>
  <si>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</si>
  <si>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</si>
  <si>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</si>
  <si>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</si>
  <si>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</si>
  <si>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</si>
  <si>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</si>
  <si>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</si>
  <si>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</si>
  <si>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</si>
  <si>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</si>
  <si>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</si>
  <si>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</si>
  <si>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</si>
  <si>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</si>
  <si>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</si>
  <si>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</si>
  <si>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</si>
  <si>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</si>
  <si>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</si>
  <si>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</si>
  <si>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</si>
  <si>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</si>
  <si>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</si>
  <si>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</si>
  <si>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</si>
  <si>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</si>
  <si>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</si>
  <si>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</si>
  <si>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</si>
  <si>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</si>
  <si>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</si>
  <si>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</si>
  <si>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</si>
  <si>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</si>
  <si>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</si>
  <si>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</si>
  <si>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</si>
  <si>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</si>
  <si>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</si>
  <si>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</si>
  <si>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</si>
  <si>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</si>
  <si>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</si>
  <si>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</si>
  <si>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</si>
  <si>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</si>
  <si>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</si>
  <si>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</si>
  <si>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</si>
  <si>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</si>
  <si>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</si>
  <si>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</si>
  <si>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</si>
  <si>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</si>
  <si>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</si>
  <si>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</si>
  <si>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</si>
  <si>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</si>
  <si>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</si>
  <si>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</si>
  <si>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</si>
  <si>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</si>
  <si>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</si>
  <si>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</si>
  <si>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</si>
  <si>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</si>
  <si>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</si>
  <si>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</si>
  <si>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</si>
  <si>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</si>
  <si>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</si>
  <si>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</si>
  <si>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</si>
  <si>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</si>
  <si>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</si>
  <si>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</si>
  <si>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</si>
  <si>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</si>
  <si>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</si>
  <si>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</si>
  <si>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</si>
  <si>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</si>
  <si>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</si>
  <si>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</si>
  <si>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</si>
  <si>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</si>
  <si>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</si>
  <si>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</si>
  <si>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</si>
  <si>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</si>
  <si>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兵庫県丹波市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</si>
  <si>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</si>
  <si>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</si>
  <si>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</si>
  <si>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</si>
  <si>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</si>
  <si>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</si>
  <si>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</si>
  <si>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</si>
  <si>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</si>
  <si>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</si>
  <si>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</si>
  <si>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</si>
  <si>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</si>
  <si>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</si>
  <si>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</si>
  <si>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</si>
  <si>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</si>
  <si>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</si>
  <si>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</si>
  <si>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</si>
  <si>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</si>
  <si>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</si>
  <si>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</si>
  <si>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</si>
  <si>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</si>
  <si>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</si>
  <si>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</si>
  <si>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</si>
  <si>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</si>
  <si>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</si>
  <si>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</si>
  <si>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</si>
  <si>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</si>
  <si>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</si>
  <si>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</si>
  <si>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</si>
  <si>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</si>
  <si>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</si>
  <si>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</si>
  <si>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</si>
  <si>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</si>
  <si>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</si>
  <si>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</si>
  <si>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</si>
  <si>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</si>
  <si>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t>
    <phoneticPr fontId="5"/>
  </si>
  <si>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</si>
  <si>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</si>
  <si>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</si>
  <si>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</si>
  <si>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</si>
  <si>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</si>
  <si>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</si>
  <si>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</si>
  <si>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</si>
  <si>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</si>
  <si>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</si>
  <si>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</si>
  <si>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</si>
  <si>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</si>
  <si>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</si>
  <si>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</si>
  <si>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</si>
  <si>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</si>
  <si>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</si>
  <si>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</si>
  <si>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</si>
  <si>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</si>
  <si>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</si>
  <si>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</si>
  <si>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</si>
  <si>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</si>
  <si>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</si>
  <si>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</si>
  <si>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</si>
  <si>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</si>
  <si>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</si>
  <si>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</si>
  <si>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</si>
  <si>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</si>
  <si>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</si>
  <si>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</si>
  <si>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</si>
  <si>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</si>
  <si>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</si>
  <si>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</si>
  <si>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</si>
  <si>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</si>
  <si>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</si>
  <si>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</si>
  <si>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</si>
  <si>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</si>
  <si>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</si>
  <si>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</si>
  <si>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</si>
  <si>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</si>
  <si>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</si>
  <si>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</si>
  <si>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</si>
  <si>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</si>
  <si>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</si>
  <si>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</si>
  <si>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</si>
  <si>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</si>
  <si>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</si>
  <si>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</si>
  <si>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</si>
  <si>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</si>
  <si>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</si>
  <si>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</si>
  <si>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</si>
  <si>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</si>
  <si>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</si>
  <si>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</si>
  <si>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</si>
  <si>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</si>
  <si>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</si>
  <si>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</si>
  <si>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</si>
  <si>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</si>
  <si>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</si>
  <si>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</si>
  <si>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</si>
  <si>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</si>
  <si>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</si>
  <si>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</si>
  <si>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その他</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</si>
  <si>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</si>
  <si>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</si>
  <si>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</si>
  <si>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</si>
  <si>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</si>
  <si>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</si>
  <si>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</si>
  <si>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</si>
  <si>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</si>
  <si>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</si>
  <si>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</si>
  <si>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</si>
  <si>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</si>
  <si>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</si>
  <si>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</si>
  <si>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</si>
  <si>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</si>
  <si>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</si>
  <si>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</si>
  <si>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</si>
  <si>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</si>
  <si>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</si>
  <si>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</si>
  <si>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</si>
  <si>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</si>
  <si>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</si>
  <si>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兵庫県丹波市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</si>
  <si>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</si>
  <si>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</si>
  <si>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</si>
  <si>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</si>
  <si>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</si>
  <si>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</si>
  <si>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</si>
  <si>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</si>
  <si>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</si>
  <si>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</si>
  <si>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</si>
  <si>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</si>
  <si>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</si>
  <si>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</si>
  <si>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</si>
  <si>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</si>
  <si>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</si>
  <si>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</si>
  <si>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</si>
  <si>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</si>
  <si>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看護専門学校特別会計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</si>
  <si>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</si>
  <si>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</si>
  <si>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</si>
  <si>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</si>
  <si>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</si>
  <si>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</si>
  <si>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</si>
  <si>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</si>
  <si>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</si>
  <si>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</si>
  <si>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</si>
  <si>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</si>
  <si>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</si>
  <si>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</si>
  <si>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国民健康保険特別会計直診勘定</t>
    <phoneticPr fontId="5"/>
  </si>
  <si>
    <t>介護保険特別会計保険事業勘定</t>
    <phoneticPr fontId="5"/>
  </si>
  <si>
    <t>後期高齢者医療特別会計</t>
    <phoneticPr fontId="5"/>
  </si>
  <si>
    <t>介護保険特別会計サービス事業勘定</t>
    <phoneticPr fontId="5"/>
  </si>
  <si>
    <t>訪問看護ステーション特別会計</t>
    <phoneticPr fontId="5"/>
  </si>
  <si>
    <t>駐車場特別会計</t>
    <phoneticPr fontId="5"/>
  </si>
  <si>
    <t>水道事業会計</t>
    <phoneticPr fontId="5"/>
  </si>
  <si>
    <t>法適用企業</t>
    <phoneticPr fontId="5"/>
  </si>
  <si>
    <t>下水道事業会計</t>
    <phoneticPr fontId="5"/>
  </si>
  <si>
    <t>農業共済特別会計</t>
    <phoneticPr fontId="5"/>
  </si>
  <si>
    <t>地方卸売市場特別会計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</si>
  <si>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</si>
  <si>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</si>
  <si>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</si>
  <si>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</si>
  <si>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</si>
  <si>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</si>
  <si>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</si>
  <si>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</si>
  <si>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</si>
  <si>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</si>
  <si>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</si>
  <si>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</si>
  <si>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</si>
  <si>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</si>
  <si>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</si>
  <si>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</si>
  <si>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</si>
  <si>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</si>
  <si>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</si>
  <si>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</si>
  <si>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</si>
  <si>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</si>
  <si>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</si>
  <si>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</si>
  <si>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</si>
  <si>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</si>
  <si>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</si>
  <si>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</si>
  <si>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</si>
  <si>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</si>
  <si>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</si>
  <si>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</si>
  <si>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</si>
  <si>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</si>
  <si>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</si>
  <si>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</si>
  <si>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</si>
  <si>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</si>
  <si>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</si>
  <si>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</si>
  <si>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</si>
  <si>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</si>
  <si>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</si>
  <si>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</si>
  <si>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</si>
  <si>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</si>
  <si>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</si>
  <si>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</si>
  <si>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</si>
  <si>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</si>
  <si>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</si>
  <si>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</si>
  <si>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</si>
  <si>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</si>
  <si>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</si>
  <si>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</si>
  <si>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</si>
  <si>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</si>
  <si>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</si>
  <si>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</si>
  <si>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</si>
  <si>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</si>
  <si>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</si>
  <si>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</si>
  <si>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</si>
  <si>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</si>
  <si>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</si>
  <si>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</si>
  <si>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</si>
  <si>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</si>
  <si>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</si>
  <si>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</si>
  <si>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</si>
  <si>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</si>
  <si>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</si>
  <si>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</si>
  <si>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</si>
  <si>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</si>
  <si>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</si>
  <si>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</si>
  <si>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</si>
  <si>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</si>
  <si>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</si>
  <si>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</si>
  <si>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</si>
  <si>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</si>
  <si>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</si>
  <si>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</si>
  <si>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</si>
  <si>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</si>
  <si>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</si>
  <si>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</si>
  <si>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</si>
  <si>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</si>
  <si>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</si>
  <si>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</si>
  <si>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</si>
  <si>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</si>
  <si>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</si>
  <si>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</si>
  <si>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</si>
  <si>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</si>
  <si>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</si>
  <si>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</si>
  <si>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</si>
  <si>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</si>
  <si>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</si>
  <si>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</si>
  <si>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</si>
  <si>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</si>
  <si>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</si>
  <si>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</si>
  <si>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</si>
  <si>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</si>
  <si>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</si>
  <si>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</si>
  <si>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</si>
  <si>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</si>
  <si>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</si>
  <si>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</si>
  <si>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</si>
  <si>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</si>
  <si>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</si>
  <si>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</si>
  <si>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</si>
  <si>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</si>
  <si>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</si>
  <si>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</si>
  <si>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</si>
  <si>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</si>
  <si>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</si>
  <si>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</si>
  <si>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</si>
  <si>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</si>
  <si>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</si>
  <si>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</si>
  <si>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</si>
  <si>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</si>
  <si>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</si>
  <si>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</si>
  <si>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</si>
  <si>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</si>
  <si>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</si>
  <si>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</si>
  <si>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</si>
  <si>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</si>
  <si>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</si>
  <si>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4.53</t>
  </si>
  <si>
    <t>▲ 0.11</t>
  </si>
  <si>
    <t>水道事業会計</t>
  </si>
  <si>
    <t>下水道事業会計</t>
  </si>
  <si>
    <t>一般会計</t>
  </si>
  <si>
    <t>介護保険特別会計保険事業勘定</t>
  </si>
  <si>
    <t>農業共済特別会計</t>
  </si>
  <si>
    <t>国民健康保険特別会計事業勘定</t>
  </si>
  <si>
    <t>後期高齢者医療特別会計</t>
  </si>
  <si>
    <t>国民健康保険特別会計直診勘定</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</si>
  <si>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</si>
  <si>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</si>
  <si>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</si>
  <si>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</si>
  <si>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</si>
  <si>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</si>
  <si>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</si>
  <si>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</si>
  <si>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</si>
  <si>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氷上多可衛生事務組合</t>
    <rPh sb="0" eb="2">
      <t>ヒカミ</t>
    </rPh>
    <rPh sb="2" eb="4">
      <t>タカ</t>
    </rPh>
    <rPh sb="4" eb="6">
      <t>エイセイ</t>
    </rPh>
    <rPh sb="6" eb="8">
      <t>ジム</t>
    </rPh>
    <rPh sb="8" eb="10">
      <t>クミアイ</t>
    </rPh>
    <phoneticPr fontId="2"/>
  </si>
  <si>
    <t>兵庫県市町村職員退職手当組合</t>
  </si>
  <si>
    <t>兵庫県市町交通災害共済組合</t>
  </si>
  <si>
    <t>兵庫県町議会議員公務災害補償組合</t>
  </si>
  <si>
    <t>丹波少年自然の家事務組合</t>
  </si>
  <si>
    <t>兵庫県後期高齢者医療広域連合（一般会計）</t>
  </si>
  <si>
    <t>兵庫県後期高齢者医療広域連合（特別会計）</t>
  </si>
  <si>
    <t>兵庫丹波の森協会</t>
  </si>
  <si>
    <t>タンバンベルグ</t>
  </si>
  <si>
    <t>まちづくり柏原</t>
  </si>
  <si>
    <t>地域振興基金</t>
    <rPh sb="0" eb="2">
      <t>チイキ</t>
    </rPh>
    <rPh sb="2" eb="4">
      <t>シンコウ</t>
    </rPh>
    <rPh sb="4" eb="6">
      <t>キキン</t>
    </rPh>
    <phoneticPr fontId="2"/>
  </si>
  <si>
    <t>庁舎整備事業基金</t>
    <rPh sb="0" eb="2">
      <t>チョウシャ</t>
    </rPh>
    <rPh sb="2" eb="4">
      <t>セイビ</t>
    </rPh>
    <rPh sb="4" eb="6">
      <t>ジギョウ</t>
    </rPh>
    <rPh sb="6" eb="8">
      <t>キキン</t>
    </rPh>
    <phoneticPr fontId="2"/>
  </si>
  <si>
    <t>地域づくり基金</t>
    <rPh sb="0" eb="2">
      <t>チイキ</t>
    </rPh>
    <rPh sb="5" eb="7">
      <t>キキン</t>
    </rPh>
    <phoneticPr fontId="2"/>
  </si>
  <si>
    <t>学校等整備基金</t>
    <rPh sb="0" eb="2">
      <t>ガッコウ</t>
    </rPh>
    <rPh sb="2" eb="3">
      <t>ナド</t>
    </rPh>
    <rPh sb="3" eb="5">
      <t>セイビ</t>
    </rPh>
    <rPh sb="5" eb="7">
      <t>キキン</t>
    </rPh>
    <phoneticPr fontId="2"/>
  </si>
  <si>
    <t>消防防災施設等整備基金</t>
    <rPh sb="0" eb="2">
      <t>ショウボウ</t>
    </rPh>
    <rPh sb="2" eb="4">
      <t>ボウサイ</t>
    </rPh>
    <rPh sb="4" eb="6">
      <t>シセツ</t>
    </rPh>
    <rPh sb="6" eb="7">
      <t>ナド</t>
    </rPh>
    <rPh sb="7" eb="9">
      <t>セイビ</t>
    </rPh>
    <rPh sb="9" eb="11">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</si>
  <si>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</si>
  <si>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</si>
  <si>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</si>
  <si>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</si>
  <si>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地方債の新規発行の抑制などにより、将来負担比率は減少傾向にある。有形固定資産減価償却率は類似団体内平均値より低くなっているが、本市では築30年以上を経過する施設が約35％を占めているため、老朽化が進行し、さらなる上昇が見込まれる。今後も、公共施設等総合管理計画に基づき、老朽化対策や保有施設の総量縮減を計画的かつ着実に推進する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</si>
  <si>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</si>
  <si>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</si>
  <si>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</si>
  <si>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</si>
  <si>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</si>
  <si>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</si>
  <si>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ともに、類似団体内平均値を下回っている。引き続き、事業実施の適正化を図ることにより、地方債の新規発行抑制に努め、将来の負担を軽減できるよう適正な財政運営に努めていく必要がある。
　なお、将来負担比率は比率がマイナスとなり、将来負担が生じていないため、「-」で表記している。</t>
    <rPh sb="36" eb="37">
      <t>ヒ</t>
    </rPh>
    <rPh sb="38" eb="39">
      <t>ツヅ</t>
    </rPh>
    <rPh sb="109" eb="111">
      <t>ショウライ</t>
    </rPh>
    <rPh sb="111" eb="113">
      <t>フタン</t>
    </rPh>
    <rPh sb="113" eb="115">
      <t>ヒリツ</t>
    </rPh>
    <rPh sb="116" eb="118">
      <t>ヒリツ</t>
    </rPh>
    <rPh sb="127" eb="129">
      <t>ショウライ</t>
    </rPh>
    <rPh sb="129" eb="131">
      <t>フタン</t>
    </rPh>
    <rPh sb="132" eb="133">
      <t>ショウ</t>
    </rPh>
    <rPh sb="145" eb="147">
      <t>ヒョウキ</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</si>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</sst>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54227</c:v>
                </c:pt>
                <c:pt idx="1">
                  <c:v>57295</c:v>
                </c:pt>
                <c:pt idx="2">
                  <c:v>54110</c:v>
                </c:pt>
                <c:pt idx="3">
                  <c:v>54684</c:v>
                </c:pt>
                <c:pt idx="4">
                  <c:v>62383</c:v>
                </c:pt>
              </c:numCache>
            </c:numRef>
          </c:val>
          <c:smooth val="0"/>
          <c:extLst>
            <c:ext xmlns:c16="http://schemas.microsoft.com/office/drawing/2014/chart" uri="{C3380CC4-5D6E-409C-BE32-E72D297353CC}">
              <c16:uniqueId val="{00000000-ACC9-482E-AF26-A358DFD26D9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63540</c:v>
                </c:pt>
                <c:pt idx="1">
                  <c:v>95079</c:v>
                </c:pt>
                <c:pt idx="2">
                  <c:v>63007</c:v>
                </c:pt>
                <c:pt idx="3">
                  <c:v>118948</c:v>
                </c:pt>
                <c:pt idx="4">
                  <c:v>68379</c:v>
                </c:pt>
              </c:numCache>
            </c:numRef>
          </c:val>
          <c:smooth val="0"/>
          <c:extLst>
            <c:ext xmlns:c16="http://schemas.microsoft.com/office/drawing/2014/chart" uri="{C3380CC4-5D6E-409C-BE32-E72D297353CC}">
              <c16:uniqueId val="{00000001-ACC9-482E-AF26-A358DFD26D9B}"/>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14.55</c:v>
                </c:pt>
                <c:pt idx="1">
                  <c:v>8.19</c:v>
                </c:pt>
                <c:pt idx="2">
                  <c:v>5.83</c:v>
                </c:pt>
                <c:pt idx="3">
                  <c:v>6.56</c:v>
                </c:pt>
                <c:pt idx="4">
                  <c:v>5.73</c:v>
                </c:pt>
              </c:numCache>
            </c:numRef>
          </c:val>
          <c:extLst>
            <c:ext xmlns:c16="http://schemas.microsoft.com/office/drawing/2014/chart" uri="{C3380CC4-5D6E-409C-BE32-E72D297353CC}">
              <c16:uniqueId val="{00000000-404F-427C-AA8C-33F3EC48D27A}"/>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22.7</c:v>
                </c:pt>
                <c:pt idx="1">
                  <c:v>23.39</c:v>
                </c:pt>
                <c:pt idx="2">
                  <c:v>24.02</c:v>
                </c:pt>
                <c:pt idx="3">
                  <c:v>23.13</c:v>
                </c:pt>
                <c:pt idx="4">
                  <c:v>25.81</c:v>
                </c:pt>
              </c:numCache>
            </c:numRef>
          </c:val>
          <c:extLst>
            <c:ext xmlns:c16="http://schemas.microsoft.com/office/drawing/2014/chart" uri="{C3380CC4-5D6E-409C-BE32-E72D297353CC}">
              <c16:uniqueId val="{00000001-404F-427C-AA8C-33F3EC48D27A}"/>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10.42</c:v>
                </c:pt>
                <c:pt idx="1">
                  <c:v>-4.53</c:v>
                </c:pt>
                <c:pt idx="2">
                  <c:v>-0.11</c:v>
                </c:pt>
                <c:pt idx="3">
                  <c:v>1.42</c:v>
                </c:pt>
                <c:pt idx="4">
                  <c:v>1.76</c:v>
                </c:pt>
              </c:numCache>
            </c:numRef>
          </c:val>
          <c:smooth val="0"/>
          <c:extLst>
            <c:ext xmlns:c16="http://schemas.microsoft.com/office/drawing/2014/chart" uri="{C3380CC4-5D6E-409C-BE32-E72D297353CC}">
              <c16:uniqueId val="{00000002-404F-427C-AA8C-33F3EC48D27A}"/>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0.1</c:v>
                </c:pt>
                <c:pt idx="4">
                  <c:v>#N/A</c:v>
                </c:pt>
                <c:pt idx="5">
                  <c:v>0.11</c:v>
                </c:pt>
                <c:pt idx="6">
                  <c:v>#N/A</c:v>
                </c:pt>
                <c:pt idx="7">
                  <c:v>0.1</c:v>
                </c:pt>
                <c:pt idx="8">
                  <c:v>#N/A</c:v>
                </c:pt>
                <c:pt idx="9">
                  <c:v>0.1</c:v>
                </c:pt>
              </c:numCache>
            </c:numRef>
          </c:val>
          <c:extLst>
            <c:ext xmlns:c16="http://schemas.microsoft.com/office/drawing/2014/chart" uri="{C3380CC4-5D6E-409C-BE32-E72D297353CC}">
              <c16:uniqueId val="{00000000-F62C-4420-84AD-2E907B04635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2C-4420-84AD-2E907B046355}"/>
            </c:ext>
          </c:extLst>
        </c:ser>
        <c:ser>
          <c:idx val="2"/>
          <c:order val="2"/>
          <c:tx>
            <c:strRef>
              <c:f>データシート!$A$29</c:f>
              <c:strCache>
                <c:ptCount val="1"/>
                <c:pt idx="0">
                  <c:v>国民健康保険特別会計直診勘定</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7.0000000000000007E-2</c:v>
                </c:pt>
                <c:pt idx="2">
                  <c:v>#N/A</c:v>
                </c:pt>
                <c:pt idx="3">
                  <c:v>0.1</c:v>
                </c:pt>
                <c:pt idx="4">
                  <c:v>#N/A</c:v>
                </c:pt>
                <c:pt idx="5">
                  <c:v>0.12</c:v>
                </c:pt>
                <c:pt idx="6">
                  <c:v>#N/A</c:v>
                </c:pt>
                <c:pt idx="7">
                  <c:v>0.08</c:v>
                </c:pt>
                <c:pt idx="8">
                  <c:v>#N/A</c:v>
                </c:pt>
                <c:pt idx="9">
                  <c:v>7.0000000000000007E-2</c:v>
                </c:pt>
              </c:numCache>
            </c:numRef>
          </c:val>
          <c:extLst>
            <c:ext xmlns:c16="http://schemas.microsoft.com/office/drawing/2014/chart" uri="{C3380CC4-5D6E-409C-BE32-E72D297353CC}">
              <c16:uniqueId val="{00000002-F62C-4420-84AD-2E907B04635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7.0000000000000007E-2</c:v>
                </c:pt>
                <c:pt idx="2">
                  <c:v>#N/A</c:v>
                </c:pt>
                <c:pt idx="3">
                  <c:v>0.08</c:v>
                </c:pt>
                <c:pt idx="4">
                  <c:v>#N/A</c:v>
                </c:pt>
                <c:pt idx="5">
                  <c:v>0.08</c:v>
                </c:pt>
                <c:pt idx="6">
                  <c:v>#N/A</c:v>
                </c:pt>
                <c:pt idx="7">
                  <c:v>0.12</c:v>
                </c:pt>
                <c:pt idx="8">
                  <c:v>#N/A</c:v>
                </c:pt>
                <c:pt idx="9">
                  <c:v>0.09</c:v>
                </c:pt>
              </c:numCache>
            </c:numRef>
          </c:val>
          <c:extLst>
            <c:ext xmlns:c16="http://schemas.microsoft.com/office/drawing/2014/chart" uri="{C3380CC4-5D6E-409C-BE32-E72D297353CC}">
              <c16:uniqueId val="{00000003-F62C-4420-84AD-2E907B046355}"/>
            </c:ext>
          </c:extLst>
        </c:ser>
        <c:ser>
          <c:idx val="4"/>
          <c:order val="4"/>
          <c:tx>
            <c:strRef>
              <c:f>データシート!$A$31</c:f>
              <c:strCache>
                <c:ptCount val="1"/>
                <c:pt idx="0">
                  <c:v>国民健康保険特別会計事業勘定</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1.65</c:v>
                </c:pt>
                <c:pt idx="2">
                  <c:v>#N/A</c:v>
                </c:pt>
                <c:pt idx="3">
                  <c:v>2.38</c:v>
                </c:pt>
                <c:pt idx="4">
                  <c:v>#N/A</c:v>
                </c:pt>
                <c:pt idx="5">
                  <c:v>2.69</c:v>
                </c:pt>
                <c:pt idx="6">
                  <c:v>#N/A</c:v>
                </c:pt>
                <c:pt idx="7">
                  <c:v>0.77</c:v>
                </c:pt>
                <c:pt idx="8">
                  <c:v>#N/A</c:v>
                </c:pt>
                <c:pt idx="9">
                  <c:v>0.46</c:v>
                </c:pt>
              </c:numCache>
            </c:numRef>
          </c:val>
          <c:extLst>
            <c:ext xmlns:c16="http://schemas.microsoft.com/office/drawing/2014/chart" uri="{C3380CC4-5D6E-409C-BE32-E72D297353CC}">
              <c16:uniqueId val="{00000004-F62C-4420-84AD-2E907B046355}"/>
            </c:ext>
          </c:extLst>
        </c:ser>
        <c:ser>
          <c:idx val="5"/>
          <c:order val="5"/>
          <c:tx>
            <c:strRef>
              <c:f>データシート!$A$32</c:f>
              <c:strCache>
                <c:ptCount val="1"/>
                <c:pt idx="0">
                  <c:v>農業共済特別会計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c:v>
                </c:pt>
                <c:pt idx="2">
                  <c:v>#N/A</c:v>
                </c:pt>
                <c:pt idx="3">
                  <c:v>0.8</c:v>
                </c:pt>
                <c:pt idx="4">
                  <c:v>#N/A</c:v>
                </c:pt>
                <c:pt idx="5">
                  <c:v>0.79</c:v>
                </c:pt>
                <c:pt idx="6">
                  <c:v>#N/A</c:v>
                </c:pt>
                <c:pt idx="7">
                  <c:v>0.77</c:v>
                </c:pt>
                <c:pt idx="8">
                  <c:v>#N/A</c:v>
                </c:pt>
                <c:pt idx="9">
                  <c:v>0.74</c:v>
                </c:pt>
              </c:numCache>
            </c:numRef>
          </c:val>
          <c:extLst>
            <c:ext xmlns:c16="http://schemas.microsoft.com/office/drawing/2014/chart" uri="{C3380CC4-5D6E-409C-BE32-E72D297353CC}">
              <c16:uniqueId val="{00000005-F62C-4420-84AD-2E907B04635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0.66</c:v>
                </c:pt>
                <c:pt idx="2">
                  <c:v>#N/A</c:v>
                </c:pt>
                <c:pt idx="3">
                  <c:v>0.5</c:v>
                </c:pt>
                <c:pt idx="4">
                  <c:v>#N/A</c:v>
                </c:pt>
                <c:pt idx="5">
                  <c:v>0.73</c:v>
                </c:pt>
                <c:pt idx="6">
                  <c:v>#N/A</c:v>
                </c:pt>
                <c:pt idx="7">
                  <c:v>0.83</c:v>
                </c:pt>
                <c:pt idx="8">
                  <c:v>#N/A</c:v>
                </c:pt>
                <c:pt idx="9">
                  <c:v>1.81</c:v>
                </c:pt>
              </c:numCache>
            </c:numRef>
          </c:val>
          <c:extLst>
            <c:ext xmlns:c16="http://schemas.microsoft.com/office/drawing/2014/chart" uri="{C3380CC4-5D6E-409C-BE32-E72D297353CC}">
              <c16:uniqueId val="{00000006-F62C-4420-84AD-2E907B04635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14.48</c:v>
                </c:pt>
                <c:pt idx="2">
                  <c:v>#N/A</c:v>
                </c:pt>
                <c:pt idx="3">
                  <c:v>8.1300000000000008</c:v>
                </c:pt>
                <c:pt idx="4">
                  <c:v>#N/A</c:v>
                </c:pt>
                <c:pt idx="5">
                  <c:v>5.75</c:v>
                </c:pt>
                <c:pt idx="6">
                  <c:v>#N/A</c:v>
                </c:pt>
                <c:pt idx="7">
                  <c:v>6.5</c:v>
                </c:pt>
                <c:pt idx="8">
                  <c:v>#N/A</c:v>
                </c:pt>
                <c:pt idx="9">
                  <c:v>5.66</c:v>
                </c:pt>
              </c:numCache>
            </c:numRef>
          </c:val>
          <c:extLst>
            <c:ext xmlns:c16="http://schemas.microsoft.com/office/drawing/2014/chart" uri="{C3380CC4-5D6E-409C-BE32-E72D297353CC}">
              <c16:uniqueId val="{00000007-F62C-4420-84AD-2E907B04635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7.42</c:v>
                </c:pt>
                <c:pt idx="2">
                  <c:v>#N/A</c:v>
                </c:pt>
                <c:pt idx="3">
                  <c:v>10.050000000000001</c:v>
                </c:pt>
                <c:pt idx="4">
                  <c:v>#N/A</c:v>
                </c:pt>
                <c:pt idx="5">
                  <c:v>12.04</c:v>
                </c:pt>
                <c:pt idx="6">
                  <c:v>#N/A</c:v>
                </c:pt>
                <c:pt idx="7">
                  <c:v>13.21</c:v>
                </c:pt>
                <c:pt idx="8">
                  <c:v>#N/A</c:v>
                </c:pt>
                <c:pt idx="9">
                  <c:v>14.31</c:v>
                </c:pt>
              </c:numCache>
            </c:numRef>
          </c:val>
          <c:extLst>
            <c:ext xmlns:c16="http://schemas.microsoft.com/office/drawing/2014/chart" uri="{C3380CC4-5D6E-409C-BE32-E72D297353CC}">
              <c16:uniqueId val="{00000008-F62C-4420-84AD-2E907B04635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12.75</c:v>
                </c:pt>
                <c:pt idx="2">
                  <c:v>#N/A</c:v>
                </c:pt>
                <c:pt idx="3">
                  <c:v>14.87</c:v>
                </c:pt>
                <c:pt idx="4">
                  <c:v>#N/A</c:v>
                </c:pt>
                <c:pt idx="5">
                  <c:v>16.87</c:v>
                </c:pt>
                <c:pt idx="6">
                  <c:v>#N/A</c:v>
                </c:pt>
                <c:pt idx="7">
                  <c:v>18.04</c:v>
                </c:pt>
                <c:pt idx="8">
                  <c:v>#N/A</c:v>
                </c:pt>
                <c:pt idx="9">
                  <c:v>18.29</c:v>
                </c:pt>
              </c:numCache>
            </c:numRef>
          </c:val>
          <c:extLst>
            <c:ext xmlns:c16="http://schemas.microsoft.com/office/drawing/2014/chart" uri="{C3380CC4-5D6E-409C-BE32-E72D297353CC}">
              <c16:uniqueId val="{00000009-F62C-4420-84AD-2E907B04635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5548</c:v>
                </c:pt>
                <c:pt idx="5">
                  <c:v>5295</c:v>
                </c:pt>
                <c:pt idx="8">
                  <c:v>5333</c:v>
                </c:pt>
                <c:pt idx="11">
                  <c:v>5190</c:v>
                </c:pt>
                <c:pt idx="14">
                  <c:v>5277</c:v>
                </c:pt>
              </c:numCache>
            </c:numRef>
          </c:val>
          <c:extLst>
            <c:ext xmlns:c16="http://schemas.microsoft.com/office/drawing/2014/chart" uri="{C3380CC4-5D6E-409C-BE32-E72D297353CC}">
              <c16:uniqueId val="{00000000-98DA-411E-A027-3915B5D720A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8DA-411E-A027-3915B5D720A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73</c:v>
                </c:pt>
                <c:pt idx="3">
                  <c:v>42</c:v>
                </c:pt>
                <c:pt idx="6">
                  <c:v>27</c:v>
                </c:pt>
                <c:pt idx="9">
                  <c:v>17</c:v>
                </c:pt>
                <c:pt idx="12">
                  <c:v>3</c:v>
                </c:pt>
              </c:numCache>
            </c:numRef>
          </c:val>
          <c:extLst>
            <c:ext xmlns:c16="http://schemas.microsoft.com/office/drawing/2014/chart" uri="{C3380CC4-5D6E-409C-BE32-E72D297353CC}">
              <c16:uniqueId val="{00000002-98DA-411E-A027-3915B5D720A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0</c:v>
                </c:pt>
                <c:pt idx="9">
                  <c:v>0</c:v>
                </c:pt>
                <c:pt idx="12">
                  <c:v>5</c:v>
                </c:pt>
              </c:numCache>
            </c:numRef>
          </c:val>
          <c:extLst>
            <c:ext xmlns:c16="http://schemas.microsoft.com/office/drawing/2014/chart" uri="{C3380CC4-5D6E-409C-BE32-E72D297353CC}">
              <c16:uniqueId val="{00000003-98DA-411E-A027-3915B5D720A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2074</c:v>
                </c:pt>
                <c:pt idx="3">
                  <c:v>2313</c:v>
                </c:pt>
                <c:pt idx="6">
                  <c:v>1991</c:v>
                </c:pt>
                <c:pt idx="9">
                  <c:v>1640</c:v>
                </c:pt>
                <c:pt idx="12">
                  <c:v>1627</c:v>
                </c:pt>
              </c:numCache>
            </c:numRef>
          </c:val>
          <c:extLst>
            <c:ext xmlns:c16="http://schemas.microsoft.com/office/drawing/2014/chart" uri="{C3380CC4-5D6E-409C-BE32-E72D297353CC}">
              <c16:uniqueId val="{00000004-98DA-411E-A027-3915B5D720A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8DA-411E-A027-3915B5D720A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8DA-411E-A027-3915B5D720A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4225</c:v>
                </c:pt>
                <c:pt idx="3">
                  <c:v>4206</c:v>
                </c:pt>
                <c:pt idx="6">
                  <c:v>4406</c:v>
                </c:pt>
                <c:pt idx="9">
                  <c:v>4499</c:v>
                </c:pt>
                <c:pt idx="12">
                  <c:v>4573</c:v>
                </c:pt>
              </c:numCache>
            </c:numRef>
          </c:val>
          <c:extLst>
            <c:ext xmlns:c16="http://schemas.microsoft.com/office/drawing/2014/chart" uri="{C3380CC4-5D6E-409C-BE32-E72D297353CC}">
              <c16:uniqueId val="{00000007-98DA-411E-A027-3915B5D720A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824</c:v>
                </c:pt>
                <c:pt idx="2">
                  <c:v>#N/A</c:v>
                </c:pt>
                <c:pt idx="3">
                  <c:v>#N/A</c:v>
                </c:pt>
                <c:pt idx="4">
                  <c:v>1266</c:v>
                </c:pt>
                <c:pt idx="5">
                  <c:v>#N/A</c:v>
                </c:pt>
                <c:pt idx="6">
                  <c:v>#N/A</c:v>
                </c:pt>
                <c:pt idx="7">
                  <c:v>1091</c:v>
                </c:pt>
                <c:pt idx="8">
                  <c:v>#N/A</c:v>
                </c:pt>
                <c:pt idx="9">
                  <c:v>#N/A</c:v>
                </c:pt>
                <c:pt idx="10">
                  <c:v>966</c:v>
                </c:pt>
                <c:pt idx="11">
                  <c:v>#N/A</c:v>
                </c:pt>
                <c:pt idx="12">
                  <c:v>#N/A</c:v>
                </c:pt>
                <c:pt idx="13">
                  <c:v>931</c:v>
                </c:pt>
                <c:pt idx="14">
                  <c:v>#N/A</c:v>
                </c:pt>
              </c:numCache>
            </c:numRef>
          </c:val>
          <c:smooth val="0"/>
          <c:extLst>
            <c:ext xmlns:c16="http://schemas.microsoft.com/office/drawing/2014/chart" uri="{C3380CC4-5D6E-409C-BE32-E72D297353CC}">
              <c16:uniqueId val="{00000008-98DA-411E-A027-3915B5D720A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53546</c:v>
                </c:pt>
                <c:pt idx="5">
                  <c:v>53613</c:v>
                </c:pt>
                <c:pt idx="8">
                  <c:v>50953</c:v>
                </c:pt>
                <c:pt idx="11">
                  <c:v>50878</c:v>
                </c:pt>
                <c:pt idx="14">
                  <c:v>48949</c:v>
                </c:pt>
              </c:numCache>
            </c:numRef>
          </c:val>
          <c:extLst>
            <c:ext xmlns:c16="http://schemas.microsoft.com/office/drawing/2014/chart" uri="{C3380CC4-5D6E-409C-BE32-E72D297353CC}">
              <c16:uniqueId val="{00000000-F9B0-4378-B7B6-1B6408A76A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1302</c:v>
                </c:pt>
                <c:pt idx="5">
                  <c:v>1057</c:v>
                </c:pt>
                <c:pt idx="8">
                  <c:v>851</c:v>
                </c:pt>
                <c:pt idx="11">
                  <c:v>670</c:v>
                </c:pt>
                <c:pt idx="14">
                  <c:v>565</c:v>
                </c:pt>
              </c:numCache>
            </c:numRef>
          </c:val>
          <c:extLst>
            <c:ext xmlns:c16="http://schemas.microsoft.com/office/drawing/2014/chart" uri="{C3380CC4-5D6E-409C-BE32-E72D297353CC}">
              <c16:uniqueId val="{00000001-F9B0-4378-B7B6-1B6408A76A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11861</c:v>
                </c:pt>
                <c:pt idx="5">
                  <c:v>12380</c:v>
                </c:pt>
                <c:pt idx="8">
                  <c:v>12836</c:v>
                </c:pt>
                <c:pt idx="11">
                  <c:v>13143</c:v>
                </c:pt>
                <c:pt idx="14">
                  <c:v>14475</c:v>
                </c:pt>
              </c:numCache>
            </c:numRef>
          </c:val>
          <c:extLst>
            <c:ext xmlns:c16="http://schemas.microsoft.com/office/drawing/2014/chart" uri="{C3380CC4-5D6E-409C-BE32-E72D297353CC}">
              <c16:uniqueId val="{00000002-F9B0-4378-B7B6-1B6408A76A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9B0-4378-B7B6-1B6408A76A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9B0-4378-B7B6-1B6408A76A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F9B0-4378-B7B6-1B6408A76A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5737</c:v>
                </c:pt>
                <c:pt idx="3">
                  <c:v>5650</c:v>
                </c:pt>
                <c:pt idx="6">
                  <c:v>5232</c:v>
                </c:pt>
                <c:pt idx="9">
                  <c:v>4968</c:v>
                </c:pt>
                <c:pt idx="12">
                  <c:v>4828</c:v>
                </c:pt>
              </c:numCache>
            </c:numRef>
          </c:val>
          <c:extLst>
            <c:ext xmlns:c16="http://schemas.microsoft.com/office/drawing/2014/chart" uri="{C3380CC4-5D6E-409C-BE32-E72D297353CC}">
              <c16:uniqueId val="{00000006-F9B0-4378-B7B6-1B6408A76A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0</c:v>
                </c:pt>
                <c:pt idx="3">
                  <c:v>0</c:v>
                </c:pt>
                <c:pt idx="6">
                  <c:v>0</c:v>
                </c:pt>
                <c:pt idx="9">
                  <c:v>62</c:v>
                </c:pt>
                <c:pt idx="12">
                  <c:v>218</c:v>
                </c:pt>
              </c:numCache>
            </c:numRef>
          </c:val>
          <c:extLst>
            <c:ext xmlns:c16="http://schemas.microsoft.com/office/drawing/2014/chart" uri="{C3380CC4-5D6E-409C-BE32-E72D297353CC}">
              <c16:uniqueId val="{00000007-F9B0-4378-B7B6-1B6408A76A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28246</c:v>
                </c:pt>
                <c:pt idx="3">
                  <c:v>27682</c:v>
                </c:pt>
                <c:pt idx="6">
                  <c:v>26612</c:v>
                </c:pt>
                <c:pt idx="9">
                  <c:v>24428</c:v>
                </c:pt>
                <c:pt idx="12">
                  <c:v>21569</c:v>
                </c:pt>
              </c:numCache>
            </c:numRef>
          </c:val>
          <c:extLst>
            <c:ext xmlns:c16="http://schemas.microsoft.com/office/drawing/2014/chart" uri="{C3380CC4-5D6E-409C-BE32-E72D297353CC}">
              <c16:uniqueId val="{00000008-F9B0-4378-B7B6-1B6408A76A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94</c:v>
                </c:pt>
                <c:pt idx="3">
                  <c:v>54</c:v>
                </c:pt>
                <c:pt idx="6">
                  <c:v>22</c:v>
                </c:pt>
                <c:pt idx="9">
                  <c:v>6</c:v>
                </c:pt>
                <c:pt idx="12">
                  <c:v>2</c:v>
                </c:pt>
              </c:numCache>
            </c:numRef>
          </c:val>
          <c:extLst>
            <c:ext xmlns:c16="http://schemas.microsoft.com/office/drawing/2014/chart" uri="{C3380CC4-5D6E-409C-BE32-E72D297353CC}">
              <c16:uniqueId val="{00000009-F9B0-4378-B7B6-1B6408A76A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35794</c:v>
                </c:pt>
                <c:pt idx="3">
                  <c:v>36322</c:v>
                </c:pt>
                <c:pt idx="6">
                  <c:v>35483</c:v>
                </c:pt>
                <c:pt idx="9">
                  <c:v>37479</c:v>
                </c:pt>
                <c:pt idx="12">
                  <c:v>37129</c:v>
                </c:pt>
              </c:numCache>
            </c:numRef>
          </c:val>
          <c:extLst>
            <c:ext xmlns:c16="http://schemas.microsoft.com/office/drawing/2014/chart" uri="{C3380CC4-5D6E-409C-BE32-E72D297353CC}">
              <c16:uniqueId val="{0000000A-F9B0-4378-B7B6-1B6408A76A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3163</c:v>
                </c:pt>
                <c:pt idx="2">
                  <c:v>#N/A</c:v>
                </c:pt>
                <c:pt idx="3">
                  <c:v>#N/A</c:v>
                </c:pt>
                <c:pt idx="4">
                  <c:v>2657</c:v>
                </c:pt>
                <c:pt idx="5">
                  <c:v>#N/A</c:v>
                </c:pt>
                <c:pt idx="6">
                  <c:v>#N/A</c:v>
                </c:pt>
                <c:pt idx="7">
                  <c:v>2708</c:v>
                </c:pt>
                <c:pt idx="8">
                  <c:v>#N/A</c:v>
                </c:pt>
                <c:pt idx="9">
                  <c:v>#N/A</c:v>
                </c:pt>
                <c:pt idx="10">
                  <c:v>2252</c:v>
                </c:pt>
                <c:pt idx="11">
                  <c:v>#N/A</c:v>
                </c:pt>
                <c:pt idx="12">
                  <c:v>#N/A</c:v>
                </c:pt>
                <c:pt idx="13">
                  <c:v>0</c:v>
                </c:pt>
                <c:pt idx="14">
                  <c:v>#N/A</c:v>
                </c:pt>
              </c:numCache>
            </c:numRef>
          </c:val>
          <c:smooth val="0"/>
          <c:extLst>
            <c:ext xmlns:c16="http://schemas.microsoft.com/office/drawing/2014/chart" uri="{C3380CC4-5D6E-409C-BE32-E72D297353CC}">
              <c16:uniqueId val="{0000000B-F9B0-4378-B7B6-1B6408A76A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5115</c:v>
                </c:pt>
                <c:pt idx="1">
                  <c:v>4919</c:v>
                </c:pt>
                <c:pt idx="2">
                  <c:v>5472</c:v>
                </c:pt>
              </c:numCache>
            </c:numRef>
          </c:val>
          <c:extLst>
            <c:ext xmlns:c16="http://schemas.microsoft.com/office/drawing/2014/chart" uri="{C3380CC4-5D6E-409C-BE32-E72D297353CC}">
              <c16:uniqueId val="{00000000-02D3-4162-B3C6-A37CA0F1FF8B}"/>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1266</c:v>
                </c:pt>
                <c:pt idx="1">
                  <c:v>926</c:v>
                </c:pt>
                <c:pt idx="2">
                  <c:v>928</c:v>
                </c:pt>
              </c:numCache>
            </c:numRef>
          </c:val>
          <c:extLst>
            <c:ext xmlns:c16="http://schemas.microsoft.com/office/drawing/2014/chart" uri="{C3380CC4-5D6E-409C-BE32-E72D297353CC}">
              <c16:uniqueId val="{00000001-02D3-4162-B3C6-A37CA0F1FF8B}"/>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8133</c:v>
                </c:pt>
                <c:pt idx="1">
                  <c:v>8327</c:v>
                </c:pt>
                <c:pt idx="2">
                  <c:v>8947</c:v>
                </c:pt>
              </c:numCache>
            </c:numRef>
          </c:val>
          <c:extLst>
            <c:ext xmlns:c16="http://schemas.microsoft.com/office/drawing/2014/chart" uri="{C3380CC4-5D6E-409C-BE32-E72D297353CC}">
              <c16:uniqueId val="{00000002-02D3-4162-B3C6-A37CA0F1FF8B}"/>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{210693C5-1DFA-45F8-AE3B-6458594C10F7}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72AF-44B4-8825-F4E56C8F9FF9}"/>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{6A5BE597-CF96-4749-9E10-7400C766248A}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72AF-44B4-8825-F4E56C8F9FF9}"/>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{23492B0D-1762-4DB8-8FC8-83433173E867}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72AF-44B4-8825-F4E56C8F9FF9}"/>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{C0FB163F-A631-44DE-B618-C3729A600A51}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72AF-44B4-8825-F4E56C8F9FF9}"/>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{D97C86D2-0E24-43F9-9F49-2AECC54729FC}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72AF-44B4-8825-F4E56C8F9FF9}"/>
                </c:ext>
              </c:extLst>
            </c:dLbl>
            <c:dLbl>
              <c:idx val="8"/>
              <c:layout>
                <c:manualLayout>
                  <c:x val="-4.5797569605124211E-2"/>
                  <c:y val="-5.6430548288124965E-2"/>
                </c:manualLayout>
              </c:layout>
              <c:tx>
                <c:strRef>
                  <c:f>公会計指標分析・財政指標組合せ分析表!$BX$50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{2A23FC9A-47D9-4DEB-8930-C56E269CCDA5}</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72AF-44B4-8825-F4E56C8F9FF9}"/>
                </c:ext>
              </c:extLst>
            </c:dLbl>
            <c:dLbl>
              <c:idx val="16"/>
              <c:layout>
                <c:manualLayout>
                  <c:x val="-1.8492831334020465E-2"/>
                  <c:y val="-7.3047535923605564E-2"/>
                </c:manualLayout>
              </c:layout>
              <c:tx>
                <c:strRef>
                  <c:f>公会計指標分析・財政指標組合せ分析表!$CF$50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{1D6B7B85-A037-4B89-A302-47E439839E33}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72AF-44B4-8825-F4E56C8F9FF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{7968B88C-C942-44EB-94F4-CB6C2FA4DC4E}</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72AF-44B4-8825-F4E56C8F9FF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{99C18675-EBDB-4237-97A2-F69D52F51104}</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72AF-44B4-8825-F4E56C8F9FF9}"/>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52.3</c:v>
                </c:pt>
                <c:pt idx="8">
                  <c:v>53.5</c:v>
                </c:pt>
                <c:pt idx="16">
                  <c:v>53.5</c:v>
                </c:pt>
                <c:pt idx="24">
                  <c:v>54.2</c:v>
                </c:pt>
                <c:pt idx="32">
                  <c:v>55.7</c:v>
                </c:pt>
              </c:numCache>
            </c:numRef>
          </c:xVal>
          <c:yVal>
            <c:numRef>
              <c:f>公会計指標分析・財政指標組合せ分析表!$BP$51:$DC$51</c:f>
              <c:numCache>
                <c:formatCode>#,##0.0;"▲ "#,##0.0</c:formatCode>
                <c:ptCount val="40"/>
                <c:pt idx="0">
                  <c:v>18.5</c:v>
                </c:pt>
                <c:pt idx="8">
                  <c:v>15.9</c:v>
                </c:pt>
                <c:pt idx="16">
                  <c:v>16.8</c:v>
                </c:pt>
                <c:pt idx="24">
                  <c:v>13.8</c:v>
                </c:pt>
              </c:numCache>
            </c:numRef>
          </c:yVal>
          <c:smooth val="0"/>
          <c:extLst>
            <c:ext xmlns:c16="http://schemas.microsoft.com/office/drawing/2014/chart" uri="{C3380CC4-5D6E-409C-BE32-E72D297353CC}">
              <c16:uniqueId val="{00000009-72AF-44B4-8825-F4E56C8F9FF9}"/>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{66D17E5A-945C-4F36-A6FC-BCBC89E66237}</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72AF-44B4-8825-F4E56C8F9FF9}"/>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{97FE44FC-4219-4124-81AE-24AA7C9C3DAD}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72AF-44B4-8825-F4E56C8F9FF9}"/>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{911B681C-E704-46BB-82BF-29140AEF1C46}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72AF-44B4-8825-F4E56C8F9FF9}"/>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{E2413015-AD83-485D-92DD-AFC485D8B5A9}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72AF-44B4-8825-F4E56C8F9FF9}"/>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{8333A991-0F9B-4D10-8F43-B62F2170073E}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72AF-44B4-8825-F4E56C8F9FF9}"/>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{DEA0A133-0078-431C-915D-601DA6337154}</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72AF-44B4-8825-F4E56C8F9FF9}"/>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{0A0EAB86-7EF9-47E4-AF9B-1B4C070ACB9E}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72AF-44B4-8825-F4E56C8F9FF9}"/>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{49269747-B471-4B45-BE41-B66205901EDC}</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72AF-44B4-8825-F4E56C8F9FF9}"/>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{3CC0B644-4BF1-4B25-8D77-EFD76D651690}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72AF-44B4-8825-F4E56C8F9FF9}"/>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55.2</c:v>
                </c:pt>
                <c:pt idx="8">
                  <c:v>57.2</c:v>
                </c:pt>
                <c:pt idx="16">
                  <c:v>58.5</c:v>
                </c:pt>
                <c:pt idx="24">
                  <c:v>59.8</c:v>
                </c:pt>
                <c:pt idx="32">
                  <c:v>60.6</c:v>
                </c:pt>
              </c:numCache>
            </c:numRef>
          </c:xVal>
          <c:yVal>
            <c:numRef>
              <c:f>公会計指標分析・財政指標組合せ分析表!$BP$55:$DC$55</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72AF-44B4-8825-F4E56C8F9FF9}"/>
            </c:ext>
          </c:extLst>
        </c:ser>
        <c:dLbls>
          <c:showLegendKey val="0"/>
          <c:showVal val="1"/>
          <c:showCatName val="0"/>
          <c:showSerName val="0"/>
          <c:showPercent val="0"/>
          <c:showBubbleSize val="0"/>
        </c:dLbls>
        <c:axId val="46179840"/>
        <c:axId val="46181760"/>
      </c:scatterChart>
      <c:valAx>
        <c:axId val="46179840"/>
        <c:scaling>
          <c:orientation val="minMax"/>
          <c:max val="61.300000000000004"/>
          <c:min val="5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{30605724-9EA1-4977-B39C-DEDD877E359E}</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B31E-4D25-AADD-4DC6CE3EAC3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{F6AC6068-C9C1-47C7-849B-FD6BF558D0DF}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31E-4D25-AADD-4DC6CE3EAC3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{91440D44-50F1-4C7C-9B5D-EE821C2CDBEB}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31E-4D25-AADD-4DC6CE3EAC3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{C6C6DC1E-B8F9-4461-A25B-9F586CD16123}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31E-4D25-AADD-4DC6CE3EAC3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{CAE76C45-600F-40DA-B106-AA6CCD6818AC}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31E-4D25-AADD-4DC6CE3EAC3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{CA2F35F9-3E24-4253-BF73-920FF955CE69}</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B31E-4D25-AADD-4DC6CE3EAC3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{5018B010-7FA6-4BAF-8D87-F2B391AA1D82}</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B31E-4D25-AADD-4DC6CE3EAC3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{71F96509-2424-449D-9F36-A0F42A6F4635}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B31E-4D25-AADD-4DC6CE3EAC35}"/>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{CC717379-3762-43D2-9457-7AD3872E8B3A}</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B31E-4D25-AADD-4DC6CE3EAC3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6.4</c:v>
                </c:pt>
                <c:pt idx="16">
                  <c:v>6.3</c:v>
                </c:pt>
                <c:pt idx="24">
                  <c:v>6.7</c:v>
                </c:pt>
                <c:pt idx="32">
                  <c:v>6.1</c:v>
                </c:pt>
              </c:numCache>
            </c:numRef>
          </c:xVal>
          <c:yVal>
            <c:numRef>
              <c:f>公会計指標分析・財政指標組合せ分析表!$BP$73:$DC$73</c:f>
              <c:numCache>
                <c:formatCode>#,##0.0;"▲ "#,##0.0</c:formatCode>
                <c:ptCount val="40"/>
                <c:pt idx="0">
                  <c:v>18.5</c:v>
                </c:pt>
                <c:pt idx="8">
                  <c:v>15.9</c:v>
                </c:pt>
                <c:pt idx="16">
                  <c:v>16.8</c:v>
                </c:pt>
                <c:pt idx="24">
                  <c:v>13.8</c:v>
                </c:pt>
              </c:numCache>
            </c:numRef>
          </c:yVal>
          <c:smooth val="0"/>
          <c:extLst>
            <c:ext xmlns:c16="http://schemas.microsoft.com/office/drawing/2014/chart" uri="{C3380CC4-5D6E-409C-BE32-E72D297353CC}">
              <c16:uniqueId val="{00000009-B31E-4D25-AADD-4DC6CE3EAC3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{8ABE7D42-DF91-4B97-911E-A11A23123B82}</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B31E-4D25-AADD-4DC6CE3EAC3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{0E7D2CDC-5FD6-432D-8F7F-D1A778912525}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31E-4D25-AADD-4DC6CE3EAC3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{BE99DF1A-73AA-4B9E-B3CF-E532C4C4A74E}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31E-4D25-AADD-4DC6CE3EAC3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{9407876E-840F-4C88-A5B3-53036D479F80}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31E-4D25-AADD-4DC6CE3EAC3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{0D26AF78-2DA7-4231-A95B-8E8F731A16A1}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31E-4D25-AADD-4DC6CE3EAC35}"/>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{8B55BFF6-7E81-401F-A616-68679776E7E3}</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B31E-4D25-AADD-4DC6CE3EAC35}"/>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{8B17D20E-4500-48A2-90DC-204264A5148C}</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B31E-4D25-AADD-4DC6CE3EAC35}"/>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{45ACFE78-7D42-489A-890F-40D27605DEE5}</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B31E-4D25-AADD-4DC6CE3EAC35}"/>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{5961384E-5EBD-4899-8F0A-957516453B28}</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B31E-4D25-AADD-4DC6CE3EAC3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7.8</c:v>
                </c:pt>
                <c:pt idx="8">
                  <c:v>7.5</c:v>
                </c:pt>
                <c:pt idx="16">
                  <c:v>7.2</c:v>
                </c:pt>
                <c:pt idx="24">
                  <c:v>6.9</c:v>
                </c:pt>
                <c:pt idx="32">
                  <c:v>6.6</c:v>
                </c:pt>
              </c:numCache>
            </c:numRef>
          </c:xVal>
          <c:yVal>
            <c:numRef>
              <c:f>公会計指標分析・財政指標組合せ分析表!$BP$77:$DC$77</c:f>
              <c:numCache>
                <c:formatCode>#,##0.0;"▲ "#,##0.0</c:formatCode>
                <c:ptCount val="40"/>
                <c:pt idx="0">
                  <c:v>37.299999999999997</c:v>
                </c:pt>
                <c:pt idx="8">
                  <c:v>33.1</c:v>
                </c:pt>
                <c:pt idx="16">
                  <c:v>31.3</c:v>
                </c:pt>
                <c:pt idx="24">
                  <c:v>25.3</c:v>
                </c:pt>
                <c:pt idx="32">
                  <c:v>25.5</c:v>
                </c:pt>
              </c:numCache>
            </c:numRef>
          </c:yVal>
          <c:smooth val="0"/>
          <c:extLst>
            <c:ext xmlns:c16="http://schemas.microsoft.com/office/drawing/2014/chart" uri="{C3380CC4-5D6E-409C-BE32-E72D297353CC}">
              <c16:uniqueId val="{00000013-B31E-4D25-AADD-4DC6CE3EAC35}"/>
            </c:ext>
          </c:extLst>
        </c:ser>
        <c:dLbls>
          <c:showLegendKey val="0"/>
          <c:showVal val="1"/>
          <c:showCatName val="0"/>
          <c:showSerName val="0"/>
          <c:showPercent val="0"/>
          <c:showBubbleSize val="0"/>
        </c:dLbls>
        <c:axId val="84219776"/>
        <c:axId val="84234240"/>
      </c:scatterChart>
      <c:valAx>
        <c:axId val="84219776"/>
        <c:scaling>
          <c:orientation val="minMax"/>
          <c:max val="8"/>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42"/>
          <c:min val="11"/>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63,941
62,942
493.21
37,419,954
35,708,675
1,215,104
21,203,798
37,128,874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年度以降</a:t>
          </a:r>
          <a:r>
            <a:rPr kumimoji="1" lang="en-US" altLang="ja-JP" sz="1100">
              <a:latin typeface="ＭＳ Ｐゴシック" panose="020B0600070205080204" pitchFamily="50" charset="-128"/>
              <a:ea typeface="ＭＳ Ｐゴシック" panose="020B0600070205080204" pitchFamily="50" charset="-128"/>
            </a:rPr>
            <a:t>0.4</a:t>
          </a:r>
          <a:r>
            <a:rPr kumimoji="1" lang="ja-JP" altLang="en-US" sz="1100">
              <a:latin typeface="ＭＳ Ｐゴシック" panose="020B0600070205080204" pitchFamily="50" charset="-128"/>
              <a:ea typeface="ＭＳ Ｐゴシック" panose="020B0600070205080204" pitchFamily="50" charset="-128"/>
            </a:rPr>
            <a:t>台で推移し、全国平均、兵庫県平均よりも低い値となっており、類似団体内でも下位に位置している。</a:t>
          </a:r>
        </a:p>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22</a:t>
          </a:r>
          <a:r>
            <a:rPr kumimoji="1" lang="ja-JP" altLang="en-US" sz="1100">
              <a:latin typeface="ＭＳ Ｐゴシック" panose="020B0600070205080204" pitchFamily="50" charset="-128"/>
              <a:ea typeface="ＭＳ Ｐゴシック" panose="020B0600070205080204" pitchFamily="50" charset="-128"/>
            </a:rPr>
            <a:t>年度に制定した第２次行政改革大綱、平成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度に策定した第３次行政改革プランに基づき、定員管理化による人件費の抑制や、効果的・効率的な行政サービスを維持するため、徹底した事務事業の見直しによる経常経費の削減、補助金に終期を設定するなどの見直し、市税徴収強化の取り組みを通じて、財政基盤の強化と健全化に努めている。しかし、現時点で大きな効果は表れていない。今後も施策、予算を見直し、数値の改善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48683</xdr:rowOff>
    </xdr:from>
    <xdr:to>
      <xdr:col>23</xdr:col>
      <xdr:colOff>133350</xdr:colOff>
      <xdr:row>45</xdr:row>
      <xdr:rowOff>7055</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220883"/>
          <a:ext cx="0" cy="15014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150582</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694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7055</xdr:rowOff>
    </xdr:from>
    <xdr:to>
      <xdr:col>24</xdr:col>
      <xdr:colOff>12700</xdr:colOff>
      <xdr:row>45</xdr:row>
      <xdr:rowOff>7055</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22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135060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5964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48683</xdr:rowOff>
    </xdr:from>
    <xdr:to>
      <xdr:col>24</xdr:col>
      <xdr:colOff>12700</xdr:colOff>
      <xdr:row>36</xdr:row>
      <xdr:rowOff>48683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2208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57855</xdr:rowOff>
    </xdr:from>
    <xdr:to>
      <xdr:col>23</xdr:col>
      <xdr:colOff>133350</xdr:colOff>
      <xdr:row>44</xdr:row>
      <xdr:rowOff>71261</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7601655"/>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149172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0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132645</xdr:rowOff>
    </xdr:from>
    <xdr:to>
      <xdr:col>23</xdr:col>
      <xdr:colOff>184150</xdr:colOff>
      <xdr:row>42</xdr:row>
      <xdr:rowOff>62795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71261</xdr:rowOff>
    </xdr:from>
    <xdr:to>
      <xdr:col>19</xdr:col>
      <xdr:colOff>133350</xdr:colOff>
      <xdr:row>44</xdr:row>
      <xdr:rowOff>71261</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119239</xdr:rowOff>
    </xdr:from>
    <xdr:to>
      <xdr:col>19</xdr:col>
      <xdr:colOff>184150</xdr:colOff>
      <xdr:row>42</xdr:row>
      <xdr:rowOff>49389</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59566</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1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71261</xdr:rowOff>
    </xdr:from>
    <xdr:to>
      <xdr:col>15</xdr:col>
      <xdr:colOff>82550</xdr:colOff>
      <xdr:row>44</xdr:row>
      <xdr:rowOff>71261</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119239</xdr:rowOff>
    </xdr:from>
    <xdr:to>
      <xdr:col>15</xdr:col>
      <xdr:colOff>133350</xdr:colOff>
      <xdr:row>42</xdr:row>
      <xdr:rowOff>49389</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59566</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71261</xdr:rowOff>
    </xdr:from>
    <xdr:to>
      <xdr:col>11</xdr:col>
      <xdr:colOff>31750</xdr:colOff>
      <xdr:row>44</xdr:row>
      <xdr:rowOff>71261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6150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132645</xdr:rowOff>
    </xdr:from>
    <xdr:to>
      <xdr:col>7</xdr:col>
      <xdr:colOff>31750</xdr:colOff>
      <xdr:row>42</xdr:row>
      <xdr:rowOff>62795</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72972</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7055</xdr:rowOff>
    </xdr:from>
    <xdr:to>
      <xdr:col>23</xdr:col>
      <xdr:colOff>184150</xdr:colOff>
      <xdr:row>44</xdr:row>
      <xdr:rowOff>108655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74382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446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20461</xdr:rowOff>
    </xdr:from>
    <xdr:to>
      <xdr:col>19</xdr:col>
      <xdr:colOff>184150</xdr:colOff>
      <xdr:row>44</xdr:row>
      <xdr:rowOff>122061</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106838</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506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20461</xdr:rowOff>
    </xdr:from>
    <xdr:to>
      <xdr:col>15</xdr:col>
      <xdr:colOff>133350</xdr:colOff>
      <xdr:row>44</xdr:row>
      <xdr:rowOff>122061</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106838</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20461</xdr:rowOff>
    </xdr:from>
    <xdr:to>
      <xdr:col>11</xdr:col>
      <xdr:colOff>82550</xdr:colOff>
      <xdr:row>44</xdr:row>
      <xdr:rowOff>122061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106838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20461</xdr:rowOff>
    </xdr:from>
    <xdr:to>
      <xdr:col>7</xdr:col>
      <xdr:colOff>31750</xdr:colOff>
      <xdr:row>44</xdr:row>
      <xdr:rowOff>122061</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64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106838</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50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89.4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歳入では、市民税や固定資産税が減額となっている。さらに、合併後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年目の平成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年度から、普通交付税の特例措置（算定替）の段階的減額が始まったことにより、臨時財政対策債を含む経常一般財源は減額となっている。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歳出では、扶助費、公債費、繰出金等の経常経費が増額となったことにより、経常経費充当一般財源等が増額となっている。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令和２年度からの普通交付税の一本算定移行や国勢調査人口の減少に伴う普通交付税の減収など、今後も経常一般財源の減額が見込まれることから、経常経費充当一般財源の抑制が必要となる。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65</xdr:row>
      <xdr:rowOff>157480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10183706"/>
          <a:ext cx="0" cy="11180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129557</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27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157480</xdr:rowOff>
    </xdr:from>
    <xdr:to>
      <xdr:col>24</xdr:col>
      <xdr:colOff>12700</xdr:colOff>
      <xdr:row>65</xdr:row>
      <xdr:rowOff>157480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30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44450</xdr:rowOff>
    </xdr:from>
    <xdr:to>
      <xdr:col>23</xdr:col>
      <xdr:colOff>133350</xdr:colOff>
      <xdr:row>62</xdr:row>
      <xdr:rowOff>140970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674350"/>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166810</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96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23283</xdr:rowOff>
    </xdr:from>
    <xdr:to>
      <xdr:col>23</xdr:col>
      <xdr:colOff>184150</xdr:colOff>
      <xdr:row>63</xdr:row>
      <xdr:rowOff>124883</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82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44450</xdr:rowOff>
    </xdr:from>
    <xdr:to>
      <xdr:col>19</xdr:col>
      <xdr:colOff>133350</xdr:colOff>
      <xdr:row>62</xdr:row>
      <xdr:rowOff>80645</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67435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170604</xdr:rowOff>
    </xdr:from>
    <xdr:to>
      <xdr:col>19</xdr:col>
      <xdr:colOff>184150</xdr:colOff>
      <xdr:row>63</xdr:row>
      <xdr:rowOff>100754</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080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85531</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08868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80645</xdr:rowOff>
    </xdr:from>
    <xdr:to>
      <xdr:col>15</xdr:col>
      <xdr:colOff>82550</xdr:colOff>
      <xdr:row>62</xdr:row>
      <xdr:rowOff>84667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flipV="1">
          <a:off x="2336800" y="10710545"/>
          <a:ext cx="889000" cy="4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7196</xdr:rowOff>
    </xdr:from>
    <xdr:to>
      <xdr:col>15</xdr:col>
      <xdr:colOff>133350</xdr:colOff>
      <xdr:row>63</xdr:row>
      <xdr:rowOff>108796</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080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93573</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0894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127423</xdr:rowOff>
    </xdr:from>
    <xdr:to>
      <xdr:col>11</xdr:col>
      <xdr:colOff>31750</xdr:colOff>
      <xdr:row>62</xdr:row>
      <xdr:rowOff>84667</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1447800" y="10585873"/>
          <a:ext cx="889000" cy="128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162560</xdr:rowOff>
    </xdr:from>
    <xdr:to>
      <xdr:col>11</xdr:col>
      <xdr:colOff>82550</xdr:colOff>
      <xdr:row>63</xdr:row>
      <xdr:rowOff>92710</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079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77487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087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62019</xdr:rowOff>
    </xdr:from>
    <xdr:to>
      <xdr:col>7</xdr:col>
      <xdr:colOff>31750</xdr:colOff>
      <xdr:row>62</xdr:row>
      <xdr:rowOff>163619</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0691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148396</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077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90170</xdr:rowOff>
    </xdr:from>
    <xdr:to>
      <xdr:col>23</xdr:col>
      <xdr:colOff>184150</xdr:colOff>
      <xdr:row>63</xdr:row>
      <xdr:rowOff>20320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72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106697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6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165100</xdr:rowOff>
    </xdr:from>
    <xdr:to>
      <xdr:col>19</xdr:col>
      <xdr:colOff>184150</xdr:colOff>
      <xdr:row>62</xdr:row>
      <xdr:rowOff>95250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62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105427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39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29845</xdr:rowOff>
    </xdr:from>
    <xdr:to>
      <xdr:col>15</xdr:col>
      <xdr:colOff>133350</xdr:colOff>
      <xdr:row>62</xdr:row>
      <xdr:rowOff>131445</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659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141622</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4286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33867</xdr:rowOff>
    </xdr:from>
    <xdr:to>
      <xdr:col>11</xdr:col>
      <xdr:colOff>82550</xdr:colOff>
      <xdr:row>62</xdr:row>
      <xdr:rowOff>135467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145644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432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76623</xdr:rowOff>
    </xdr:from>
    <xdr:to>
      <xdr:col>7</xdr:col>
      <xdr:colOff>31750</xdr:colOff>
      <xdr:row>62</xdr:row>
      <xdr:rowOff>6773</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53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16950</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30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[156,410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人件費については、　昨年度の数値から横ばいの状況である。この要因は、公立保育所の廃止により引継ぎ保育を実施するための職員を社会福祉法人（認定こども園）へ派遣したことや、看護専門学校の県派遣職員の給与を直接支払いではなく、負担金方式に変更したことによるもので、効果的な施策を実施したことによる現状維持ではない。</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物件費については、委託料・役務費・備品購入費が増加したため、増額となっている。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今後も、定員適正化計画に基づいた職員数の削減に引き続き取り組み、行政サービスの適正化を進めることで、人件費・物件費の抑制を図っていく必要がある。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80259</xdr:rowOff>
    </xdr:from>
    <xdr:to>
      <xdr:col>23</xdr:col>
      <xdr:colOff>133350</xdr:colOff>
      <xdr:row>89</xdr:row>
      <xdr:rowOff>37130</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96259"/>
          <a:ext cx="0" cy="14999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9207</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6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37130</xdr:rowOff>
    </xdr:from>
    <xdr:to>
      <xdr:col>24</xdr:col>
      <xdr:colOff>12700</xdr:colOff>
      <xdr:row>89</xdr:row>
      <xdr:rowOff>37130</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96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166636</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397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80259</xdr:rowOff>
    </xdr:from>
    <xdr:to>
      <xdr:col>24</xdr:col>
      <xdr:colOff>12700</xdr:colOff>
      <xdr:row>80</xdr:row>
      <xdr:rowOff>80259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9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165095</xdr:rowOff>
    </xdr:from>
    <xdr:to>
      <xdr:col>23</xdr:col>
      <xdr:colOff>133350</xdr:colOff>
      <xdr:row>84</xdr:row>
      <xdr:rowOff>23769</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395445"/>
          <a:ext cx="838200" cy="3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62565</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395001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46038</xdr:rowOff>
    </xdr:from>
    <xdr:to>
      <xdr:col>23</xdr:col>
      <xdr:colOff>184150</xdr:colOff>
      <xdr:row>82</xdr:row>
      <xdr:rowOff>147638</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04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149479</xdr:rowOff>
    </xdr:from>
    <xdr:to>
      <xdr:col>19</xdr:col>
      <xdr:colOff>133350</xdr:colOff>
      <xdr:row>83</xdr:row>
      <xdr:rowOff>165095</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79829"/>
          <a:ext cx="889000" cy="1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12266</xdr:rowOff>
    </xdr:from>
    <xdr:to>
      <xdr:col>19</xdr:col>
      <xdr:colOff>184150</xdr:colOff>
      <xdr:row>82</xdr:row>
      <xdr:rowOff>113866</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7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124043</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400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143292</xdr:rowOff>
    </xdr:from>
    <xdr:to>
      <xdr:col>15</xdr:col>
      <xdr:colOff>82550</xdr:colOff>
      <xdr:row>83</xdr:row>
      <xdr:rowOff>149479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2336800" y="14373642"/>
          <a:ext cx="889000" cy="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9640</xdr:rowOff>
    </xdr:from>
    <xdr:to>
      <xdr:col>15</xdr:col>
      <xdr:colOff>133350</xdr:colOff>
      <xdr:row>82</xdr:row>
      <xdr:rowOff>111240</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121417</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837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106990</xdr:rowOff>
    </xdr:from>
    <xdr:to>
      <xdr:col>11</xdr:col>
      <xdr:colOff>31750</xdr:colOff>
      <xdr:row>83</xdr:row>
      <xdr:rowOff>143292</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a:off x="1447800" y="14337340"/>
          <a:ext cx="889000" cy="36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50459</xdr:rowOff>
    </xdr:from>
    <xdr:to>
      <xdr:col>11</xdr:col>
      <xdr:colOff>82550</xdr:colOff>
      <xdr:row>82</xdr:row>
      <xdr:rowOff>152059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10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162236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878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121624</xdr:rowOff>
    </xdr:from>
    <xdr:to>
      <xdr:col>7</xdr:col>
      <xdr:colOff>31750</xdr:colOff>
      <xdr:row>82</xdr:row>
      <xdr:rowOff>51774</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4009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61951</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77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144419</xdr:rowOff>
    </xdr:from>
    <xdr:to>
      <xdr:col>23</xdr:col>
      <xdr:colOff>184150</xdr:colOff>
      <xdr:row>84</xdr:row>
      <xdr:rowOff>74569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374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116496</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46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156,410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114295</xdr:rowOff>
    </xdr:from>
    <xdr:to>
      <xdr:col>19</xdr:col>
      <xdr:colOff>184150</xdr:colOff>
      <xdr:row>84</xdr:row>
      <xdr:rowOff>44445</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44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29222</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310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98679</xdr:rowOff>
    </xdr:from>
    <xdr:to>
      <xdr:col>15</xdr:col>
      <xdr:colOff>133350</xdr:colOff>
      <xdr:row>84</xdr:row>
      <xdr:rowOff>28829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329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13606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415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92492</xdr:rowOff>
    </xdr:from>
    <xdr:to>
      <xdr:col>11</xdr:col>
      <xdr:colOff>82550</xdr:colOff>
      <xdr:row>84</xdr:row>
      <xdr:rowOff>22642</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322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7419</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409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56190</xdr:rowOff>
    </xdr:from>
    <xdr:to>
      <xdr:col>7</xdr:col>
      <xdr:colOff>31750</xdr:colOff>
      <xdr:row>83</xdr:row>
      <xdr:rowOff>157790</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28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142567</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37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人事院勧告に準拠し給与改定を行っているが、類似団体の平均を常に下回っている。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今後も人事院勧告に対応し、給与の適正化を図る必要がある。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38705</xdr:rowOff>
    </xdr:from>
    <xdr:to>
      <xdr:col>81</xdr:col>
      <xdr:colOff>44450</xdr:colOff>
      <xdr:row>88</xdr:row>
      <xdr:rowOff>137886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754705"/>
          <a:ext cx="0" cy="14707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109963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197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137886</xdr:rowOff>
    </xdr:from>
    <xdr:to>
      <xdr:col>81</xdr:col>
      <xdr:colOff>133350</xdr:colOff>
      <xdr:row>88</xdr:row>
      <xdr:rowOff>137886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22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125082</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49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38705</xdr:rowOff>
    </xdr:from>
    <xdr:to>
      <xdr:col>81</xdr:col>
      <xdr:colOff>133350</xdr:colOff>
      <xdr:row>80</xdr:row>
      <xdr:rowOff>38705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754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157238</xdr:rowOff>
    </xdr:from>
    <xdr:to>
      <xdr:col>81</xdr:col>
      <xdr:colOff>44450</xdr:colOff>
      <xdr:row>85</xdr:row>
      <xdr:rowOff>8768</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559038"/>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56441</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6296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84364</xdr:rowOff>
    </xdr:from>
    <xdr:to>
      <xdr:col>81</xdr:col>
      <xdr:colOff>95250</xdr:colOff>
      <xdr:row>86</xdr:row>
      <xdr:rowOff>14514</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157238</xdr:rowOff>
    </xdr:from>
    <xdr:to>
      <xdr:col>77</xdr:col>
      <xdr:colOff>44450</xdr:colOff>
      <xdr:row>84</xdr:row>
      <xdr:rowOff>157238</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5590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107345</xdr:rowOff>
    </xdr:from>
    <xdr:to>
      <xdr:col>77</xdr:col>
      <xdr:colOff>95250</xdr:colOff>
      <xdr:row>86</xdr:row>
      <xdr:rowOff>37495</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22272</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76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99786</xdr:rowOff>
    </xdr:from>
    <xdr:to>
      <xdr:col>72</xdr:col>
      <xdr:colOff>203200</xdr:colOff>
      <xdr:row>84</xdr:row>
      <xdr:rowOff>157238</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a:off x="14401800" y="14501586"/>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107345</xdr:rowOff>
    </xdr:from>
    <xdr:to>
      <xdr:col>73</xdr:col>
      <xdr:colOff>44450</xdr:colOff>
      <xdr:row>86</xdr:row>
      <xdr:rowOff>37495</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8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22272</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66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76805</xdr:rowOff>
    </xdr:from>
    <xdr:to>
      <xdr:col>68</xdr:col>
      <xdr:colOff>152400</xdr:colOff>
      <xdr:row>84</xdr:row>
      <xdr:rowOff>99786</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a:off x="13512800" y="14478605"/>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84364</xdr:rowOff>
    </xdr:from>
    <xdr:to>
      <xdr:col>68</xdr:col>
      <xdr:colOff>203200</xdr:colOff>
      <xdr:row>86</xdr:row>
      <xdr:rowOff>14514</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170741</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84364</xdr:rowOff>
    </xdr:from>
    <xdr:to>
      <xdr:col>64</xdr:col>
      <xdr:colOff>152400</xdr:colOff>
      <xdr:row>86</xdr:row>
      <xdr:rowOff>14514</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170741</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743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129418</xdr:rowOff>
    </xdr:from>
    <xdr:to>
      <xdr:col>81</xdr:col>
      <xdr:colOff>95250</xdr:colOff>
      <xdr:row>85</xdr:row>
      <xdr:rowOff>59568</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5312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145945</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43762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106438</xdr:rowOff>
    </xdr:from>
    <xdr:to>
      <xdr:col>77</xdr:col>
      <xdr:colOff>95250</xdr:colOff>
      <xdr:row>85</xdr:row>
      <xdr:rowOff>36588</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46765</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4277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106438</xdr:rowOff>
    </xdr:from>
    <xdr:to>
      <xdr:col>73</xdr:col>
      <xdr:colOff>44450</xdr:colOff>
      <xdr:row>85</xdr:row>
      <xdr:rowOff>36588</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50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46765</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427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48986</xdr:rowOff>
    </xdr:from>
    <xdr:to>
      <xdr:col>68</xdr:col>
      <xdr:colOff>203200</xdr:colOff>
      <xdr:row>84</xdr:row>
      <xdr:rowOff>150586</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160763</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4219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26005</xdr:rowOff>
    </xdr:from>
    <xdr:to>
      <xdr:col>64</xdr:col>
      <xdr:colOff>152400</xdr:colOff>
      <xdr:row>84</xdr:row>
      <xdr:rowOff>127605</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42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137782</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419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令和元年度においては、公立保育所の廃止に伴い、社会福祉法人（認定こども園）に引継ぎ保育のため、職員を派遣したこと等により減となっている。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今後も引続き、定員適正化計画に基づき</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適正な定員管理を行う</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とともに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、人口減少や定年延長もふまえつつ、</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今後予定されている大量の定年退職者により、業務に支障がないよう、令和２年度に策定予定の第４次定員適正化計画に反映させていく必要がある。</a:t>
          </a: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a:extLst>
            <a:ext uri="{FF2B5EF4-FFF2-40B4-BE49-F238E27FC236}">
              <a16:creationId xmlns:a16="http://schemas.microsoft.com/office/drawing/2014/main" id="{00000000-0008-0000-0300-00003A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25929</xdr:rowOff>
    </xdr:from>
    <xdr:to>
      <xdr:col>81</xdr:col>
      <xdr:colOff>44450</xdr:colOff>
      <xdr:row>67</xdr:row>
      <xdr:rowOff>9631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flipV="1">
          <a:off x="17018000" y="10141479"/>
          <a:ext cx="0" cy="13553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16" name="定員管理の状況最小値テキスト">
          <a:extLst>
            <a:ext uri="{FF2B5EF4-FFF2-40B4-BE49-F238E27FC236}">
              <a16:creationId xmlns:a16="http://schemas.microsoft.com/office/drawing/2014/main" id="{00000000-0008-0000-0300-00003C010000}"/>
            </a:ext>
          </a:extLst>
        </xdr:cNvPr>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112306</xdr:rowOff>
    </xdr:from>
    <xdr:ext cx="762000" cy="259045"/>
    <xdr:sp macro="" textlink="">
      <xdr:nvSpPr>
        <xdr:cNvPr id="318" name="定員管理の状況最大値テキスト">
          <a:extLst>
            <a:ext uri="{FF2B5EF4-FFF2-40B4-BE49-F238E27FC236}">
              <a16:creationId xmlns:a16="http://schemas.microsoft.com/office/drawing/2014/main" id="{00000000-0008-0000-0300-00003E010000}"/>
            </a:ext>
          </a:extLst>
        </xdr:cNvPr>
        <xdr:cNvSpPr txBox="1"/>
      </xdr:nvSpPr>
      <xdr:spPr>
        <a:xfrm>
          <a:off x="17106900" y="9884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25929</xdr:rowOff>
    </xdr:from>
    <xdr:to>
      <xdr:col>81</xdr:col>
      <xdr:colOff>133350</xdr:colOff>
      <xdr:row>59</xdr:row>
      <xdr:rowOff>25929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0141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152506</xdr:rowOff>
    </xdr:from>
    <xdr:to>
      <xdr:col>81</xdr:col>
      <xdr:colOff>44450</xdr:colOff>
      <xdr:row>64</xdr:row>
      <xdr:rowOff>41381</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flipV="1">
          <a:off x="16179800" y="10953856"/>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12188</xdr:rowOff>
    </xdr:from>
    <xdr:ext cx="762000" cy="259045"/>
    <xdr:sp macro="" textlink="">
      <xdr:nvSpPr>
        <xdr:cNvPr id="321" name="定員管理の状況平均値テキスト">
          <a:extLst>
            <a:ext uri="{FF2B5EF4-FFF2-40B4-BE49-F238E27FC236}">
              <a16:creationId xmlns:a16="http://schemas.microsoft.com/office/drawing/2014/main" id="{00000000-0008-0000-0300-000041010000}"/>
            </a:ext>
          </a:extLst>
        </xdr:cNvPr>
        <xdr:cNvSpPr txBox="1"/>
      </xdr:nvSpPr>
      <xdr:spPr>
        <a:xfrm>
          <a:off x="17106900" y="104706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167111</xdr:rowOff>
    </xdr:from>
    <xdr:to>
      <xdr:col>81</xdr:col>
      <xdr:colOff>95250</xdr:colOff>
      <xdr:row>62</xdr:row>
      <xdr:rowOff>97261</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9672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41381</xdr:rowOff>
    </xdr:from>
    <xdr:to>
      <xdr:col>77</xdr:col>
      <xdr:colOff>44450</xdr:colOff>
      <xdr:row>64</xdr:row>
      <xdr:rowOff>51435</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flipV="1">
          <a:off x="15290800" y="1101418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149013</xdr:rowOff>
    </xdr:from>
    <xdr:to>
      <xdr:col>77</xdr:col>
      <xdr:colOff>95250</xdr:colOff>
      <xdr:row>62</xdr:row>
      <xdr:rowOff>79163</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129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89340</xdr:rowOff>
    </xdr:from>
    <xdr:ext cx="7366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798800" y="103763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7196</xdr:rowOff>
    </xdr:from>
    <xdr:to>
      <xdr:col>72</xdr:col>
      <xdr:colOff>203200</xdr:colOff>
      <xdr:row>64</xdr:row>
      <xdr:rowOff>51435</xdr:rowOff>
    </xdr:to>
    <xdr:cxnSp macro="">
      <xdr:nvCxnSpPr>
        <xdr:cNvPr id="326" name="直線コネクタ 325">
          <a:extLst>
            <a:ext uri="{FF2B5EF4-FFF2-40B4-BE49-F238E27FC236}">
              <a16:creationId xmlns:a16="http://schemas.microsoft.com/office/drawing/2014/main" id="{00000000-0008-0000-0300-000046010000}"/>
            </a:ext>
          </a:extLst>
        </xdr:cNvPr>
        <xdr:cNvCxnSpPr/>
      </xdr:nvCxnSpPr>
      <xdr:spPr>
        <a:xfrm>
          <a:off x="14401800" y="1097999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134938</xdr:rowOff>
    </xdr:from>
    <xdr:to>
      <xdr:col>73</xdr:col>
      <xdr:colOff>44450</xdr:colOff>
      <xdr:row>62</xdr:row>
      <xdr:rowOff>65088</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5240000" y="10593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75265</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4909800" y="1036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120332</xdr:rowOff>
    </xdr:from>
    <xdr:to>
      <xdr:col>68</xdr:col>
      <xdr:colOff>152400</xdr:colOff>
      <xdr:row>64</xdr:row>
      <xdr:rowOff>7196</xdr:rowOff>
    </xdr:to>
    <xdr:cxnSp macro="">
      <xdr:nvCxnSpPr>
        <xdr:cNvPr id="329" name="直線コネクタ 328">
          <a:extLst>
            <a:ext uri="{FF2B5EF4-FFF2-40B4-BE49-F238E27FC236}">
              <a16:creationId xmlns:a16="http://schemas.microsoft.com/office/drawing/2014/main" id="{00000000-0008-0000-0300-000049010000}"/>
            </a:ext>
          </a:extLst>
        </xdr:cNvPr>
        <xdr:cNvCxnSpPr/>
      </xdr:nvCxnSpPr>
      <xdr:spPr>
        <a:xfrm>
          <a:off x="13512800" y="10921682"/>
          <a:ext cx="889000" cy="5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128905</xdr:rowOff>
    </xdr:from>
    <xdr:to>
      <xdr:col>68</xdr:col>
      <xdr:colOff>203200</xdr:colOff>
      <xdr:row>62</xdr:row>
      <xdr:rowOff>59055</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4351000" y="10587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69232</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020800" y="103562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104775</xdr:rowOff>
    </xdr:from>
    <xdr:to>
      <xdr:col>64</xdr:col>
      <xdr:colOff>152400</xdr:colOff>
      <xdr:row>62</xdr:row>
      <xdr:rowOff>34925</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3462000" y="1056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45102</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131800" y="10332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101706</xdr:rowOff>
    </xdr:from>
    <xdr:to>
      <xdr:col>81</xdr:col>
      <xdr:colOff>95250</xdr:colOff>
      <xdr:row>64</xdr:row>
      <xdr:rowOff>31856</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967200" y="1090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73783</xdr:rowOff>
    </xdr:from>
    <xdr:ext cx="762000" cy="259045"/>
    <xdr:sp macro="" textlink="">
      <xdr:nvSpPr>
        <xdr:cNvPr id="340" name="定員管理の状況該当値テキスト">
          <a:extLst>
            <a:ext uri="{FF2B5EF4-FFF2-40B4-BE49-F238E27FC236}">
              <a16:creationId xmlns:a16="http://schemas.microsoft.com/office/drawing/2014/main" id="{00000000-0008-0000-0300-000054010000}"/>
            </a:ext>
          </a:extLst>
        </xdr:cNvPr>
        <xdr:cNvSpPr txBox="1"/>
      </xdr:nvSpPr>
      <xdr:spPr>
        <a:xfrm>
          <a:off x="17106900" y="10875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162031</xdr:rowOff>
    </xdr:from>
    <xdr:to>
      <xdr:col>77</xdr:col>
      <xdr:colOff>95250</xdr:colOff>
      <xdr:row>64</xdr:row>
      <xdr:rowOff>92181</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129000" y="1096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76958</xdr:rowOff>
    </xdr:from>
    <xdr:ext cx="7366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5798800" y="110497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635</xdr:rowOff>
    </xdr:from>
    <xdr:to>
      <xdr:col>73</xdr:col>
      <xdr:colOff>44450</xdr:colOff>
      <xdr:row>64</xdr:row>
      <xdr:rowOff>102235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5240000" y="10973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87012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909800" y="11059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127846</xdr:rowOff>
    </xdr:from>
    <xdr:to>
      <xdr:col>68</xdr:col>
      <xdr:colOff>203200</xdr:colOff>
      <xdr:row>64</xdr:row>
      <xdr:rowOff>57996</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4351000" y="1092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42773</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020800" y="11015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69532</xdr:rowOff>
    </xdr:from>
    <xdr:to>
      <xdr:col>64</xdr:col>
      <xdr:colOff>152400</xdr:colOff>
      <xdr:row>63</xdr:row>
      <xdr:rowOff>171132</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3462000" y="10870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155909</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131800" y="10957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％となっている。全国平均よりもやや高い値となっているが、兵庫県平均、類似団体内平均よりもやや低い値となっており、地方債発行に許可を要する</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％以下の水準内である。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令和元年度の単年度数値は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％となっており、単年度で比較すると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ている。主な要因としては、令和元年度の水道事業と下水道事業において、高料金対策に要する経費や、統合水道に係る統合前の簡易水道の建設改良に要する経費等に対する繰出金の減少等による分子側の数値の減少があげられる。今後も、市債残高の推移や公債費の動向を十分に管理するとともに、特別会計にかかる公債費繰出額や公債費に準ずる債務負担行為等も管理を徹底し、実質公債費比率を抑制することが必要である。</a:t>
          </a:r>
        </a:p>
      </xdr:txBody>
    </xdr:sp>
    <xdr:clientData/>
  </xdr:twoCellAnchor>
  <xdr:oneCellAnchor>
    <xdr:from>
      <xdr:col>61</xdr:col>
      <xdr:colOff>6350</xdr:colOff>
      <xdr:row>32</xdr:row>
      <xdr:rowOff>101600</xdr:rowOff>
    </xdr:from>
    <xdr:ext cx="298543" cy="225703"/>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78317</xdr:rowOff>
    </xdr:from>
    <xdr:to>
      <xdr:col>81</xdr:col>
      <xdr:colOff>44450</xdr:colOff>
      <xdr:row>45</xdr:row>
      <xdr:rowOff>162560</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7018000" y="642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77" name="公債費負担の状況最小値テキスト">
          <a:extLst>
            <a:ext uri="{FF2B5EF4-FFF2-40B4-BE49-F238E27FC236}">
              <a16:creationId xmlns:a16="http://schemas.microsoft.com/office/drawing/2014/main" id="{00000000-0008-0000-0300-000079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164694</xdr:rowOff>
    </xdr:from>
    <xdr:ext cx="762000" cy="259045"/>
    <xdr:sp macro="" textlink="">
      <xdr:nvSpPr>
        <xdr:cNvPr id="379" name="公債費負担の状況最大値テキスト">
          <a:extLst>
            <a:ext uri="{FF2B5EF4-FFF2-40B4-BE49-F238E27FC236}">
              <a16:creationId xmlns:a16="http://schemas.microsoft.com/office/drawing/2014/main" id="{00000000-0008-0000-0300-00007B010000}"/>
            </a:ext>
          </a:extLst>
        </xdr:cNvPr>
        <xdr:cNvSpPr txBox="1"/>
      </xdr:nvSpPr>
      <xdr:spPr>
        <a:xfrm>
          <a:off x="17106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78317</xdr:rowOff>
    </xdr:from>
    <xdr:to>
      <xdr:col>81</xdr:col>
      <xdr:colOff>133350</xdr:colOff>
      <xdr:row>37</xdr:row>
      <xdr:rowOff>78317</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6929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44027</xdr:rowOff>
    </xdr:from>
    <xdr:to>
      <xdr:col>81</xdr:col>
      <xdr:colOff>44450</xdr:colOff>
      <xdr:row>41</xdr:row>
      <xdr:rowOff>92287</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6179800" y="7073477"/>
          <a:ext cx="8382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5521</xdr:rowOff>
    </xdr:from>
    <xdr:ext cx="762000" cy="259045"/>
    <xdr:sp macro="" textlink="">
      <xdr:nvSpPr>
        <xdr:cNvPr id="382" name="公債費負担の状況平均値テキスト">
          <a:extLst>
            <a:ext uri="{FF2B5EF4-FFF2-40B4-BE49-F238E27FC236}">
              <a16:creationId xmlns:a16="http://schemas.microsoft.com/office/drawing/2014/main" id="{00000000-0008-0000-0300-00007E010000}"/>
            </a:ext>
          </a:extLst>
        </xdr:cNvPr>
        <xdr:cNvSpPr txBox="1"/>
      </xdr:nvSpPr>
      <xdr:spPr>
        <a:xfrm>
          <a:off x="17106900" y="7034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33444</xdr:rowOff>
    </xdr:from>
    <xdr:to>
      <xdr:col>81</xdr:col>
      <xdr:colOff>95250</xdr:colOff>
      <xdr:row>41</xdr:row>
      <xdr:rowOff>135044</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9672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60113</xdr:rowOff>
    </xdr:from>
    <xdr:to>
      <xdr:col>77</xdr:col>
      <xdr:colOff>44450</xdr:colOff>
      <xdr:row>41</xdr:row>
      <xdr:rowOff>92287</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5290800" y="7089563"/>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60113</xdr:rowOff>
    </xdr:from>
    <xdr:to>
      <xdr:col>72</xdr:col>
      <xdr:colOff>203200</xdr:colOff>
      <xdr:row>41</xdr:row>
      <xdr:rowOff>68156</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flipV="1">
          <a:off x="14401800" y="7089563"/>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81704</xdr:rowOff>
    </xdr:from>
    <xdr:to>
      <xdr:col>73</xdr:col>
      <xdr:colOff>44450</xdr:colOff>
      <xdr:row>42</xdr:row>
      <xdr:rowOff>11854</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5240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168081</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909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68156</xdr:rowOff>
    </xdr:from>
    <xdr:to>
      <xdr:col>68</xdr:col>
      <xdr:colOff>152400</xdr:colOff>
      <xdr:row>41</xdr:row>
      <xdr:rowOff>100330</xdr:rowOff>
    </xdr:to>
    <xdr:cxnSp macro="">
      <xdr:nvCxnSpPr>
        <xdr:cNvPr id="390" name="直線コネクタ 389">
          <a:extLst>
            <a:ext uri="{FF2B5EF4-FFF2-40B4-BE49-F238E27FC236}">
              <a16:creationId xmlns:a16="http://schemas.microsoft.com/office/drawing/2014/main" id="{00000000-0008-0000-0300-000086010000}"/>
            </a:ext>
          </a:extLst>
        </xdr:cNvPr>
        <xdr:cNvCxnSpPr/>
      </xdr:nvCxnSpPr>
      <xdr:spPr>
        <a:xfrm flipV="1">
          <a:off x="13512800" y="7097606"/>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20760</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020800" y="722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129963</xdr:rowOff>
    </xdr:from>
    <xdr:to>
      <xdr:col>64</xdr:col>
      <xdr:colOff>152400</xdr:colOff>
      <xdr:row>42</xdr:row>
      <xdr:rowOff>60113</xdr:rowOff>
    </xdr:to>
    <xdr:sp macro="" textlink="">
      <xdr:nvSpPr>
        <xdr:cNvPr id="393" name="フローチャート: 判断 392">
          <a:extLst>
            <a:ext uri="{FF2B5EF4-FFF2-40B4-BE49-F238E27FC236}">
              <a16:creationId xmlns:a16="http://schemas.microsoft.com/office/drawing/2014/main" id="{00000000-0008-0000-0300-000089010000}"/>
            </a:ext>
          </a:extLst>
        </xdr:cNvPr>
        <xdr:cNvSpPr/>
      </xdr:nvSpPr>
      <xdr:spPr>
        <a:xfrm>
          <a:off x="13462000" y="71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44890</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3131800" y="7245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164677</xdr:rowOff>
    </xdr:from>
    <xdr:to>
      <xdr:col>81</xdr:col>
      <xdr:colOff>95250</xdr:colOff>
      <xdr:row>41</xdr:row>
      <xdr:rowOff>94827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967200" y="702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9754</xdr:rowOff>
    </xdr:from>
    <xdr:ext cx="762000" cy="259045"/>
    <xdr:sp macro="" textlink="">
      <xdr:nvSpPr>
        <xdr:cNvPr id="401" name="公債費負担の状況該当値テキスト">
          <a:extLst>
            <a:ext uri="{FF2B5EF4-FFF2-40B4-BE49-F238E27FC236}">
              <a16:creationId xmlns:a16="http://schemas.microsoft.com/office/drawing/2014/main" id="{00000000-0008-0000-0300-000091010000}"/>
            </a:ext>
          </a:extLst>
        </xdr:cNvPr>
        <xdr:cNvSpPr txBox="1"/>
      </xdr:nvSpPr>
      <xdr:spPr>
        <a:xfrm>
          <a:off x="17106900" y="68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41487</xdr:rowOff>
    </xdr:from>
    <xdr:to>
      <xdr:col>77</xdr:col>
      <xdr:colOff>95250</xdr:colOff>
      <xdr:row>41</xdr:row>
      <xdr:rowOff>143087</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61290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153264</xdr:rowOff>
    </xdr:from>
    <xdr:ext cx="7366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5798800" y="6839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9313</xdr:rowOff>
    </xdr:from>
    <xdr:to>
      <xdr:col>73</xdr:col>
      <xdr:colOff>44450</xdr:colOff>
      <xdr:row>41</xdr:row>
      <xdr:rowOff>110913</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5240000" y="703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121090</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909800" y="680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17356</xdr:rowOff>
    </xdr:from>
    <xdr:to>
      <xdr:col>68</xdr:col>
      <xdr:colOff>203200</xdr:colOff>
      <xdr:row>41</xdr:row>
      <xdr:rowOff>118956</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4351000" y="7046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129133</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4020800" y="6815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将来負担比率は、公債費充当可能財源等が将来負担額を上回るため、該当しない。前年度から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当該比率の改善は、分子である公営企業等繰入見込額が約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億円減少したことが主な要因にあげられる。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今後も、継続的に地方債の繰上償還を実施し、地方債現在高の累増の抑制に努める。</a:t>
          </a: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137456</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70667"/>
          <a:ext cx="0" cy="15386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109533</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81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137456</xdr:rowOff>
    </xdr:from>
    <xdr:to>
      <xdr:col>81</xdr:col>
      <xdr:colOff>133350</xdr:colOff>
      <xdr:row>22</xdr:row>
      <xdr:rowOff>137456</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909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203200</xdr:colOff>
      <xdr:row>14</xdr:row>
      <xdr:rowOff>81365</xdr:rowOff>
    </xdr:from>
    <xdr:to>
      <xdr:col>77</xdr:col>
      <xdr:colOff>44450</xdr:colOff>
      <xdr:row>14</xdr:row>
      <xdr:rowOff>105495</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5290800" y="2481665"/>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96749</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497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124672</xdr:rowOff>
    </xdr:from>
    <xdr:to>
      <xdr:col>81</xdr:col>
      <xdr:colOff>95250</xdr:colOff>
      <xdr:row>15</xdr:row>
      <xdr:rowOff>54822</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524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152400</xdr:colOff>
      <xdr:row>14</xdr:row>
      <xdr:rowOff>98256</xdr:rowOff>
    </xdr:from>
    <xdr:to>
      <xdr:col>72</xdr:col>
      <xdr:colOff>203200</xdr:colOff>
      <xdr:row>14</xdr:row>
      <xdr:rowOff>105495</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4401800" y="2498556"/>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123063</xdr:rowOff>
    </xdr:from>
    <xdr:to>
      <xdr:col>77</xdr:col>
      <xdr:colOff>95250</xdr:colOff>
      <xdr:row>15</xdr:row>
      <xdr:rowOff>53213</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37990</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609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14</xdr:row>
      <xdr:rowOff>98256</xdr:rowOff>
    </xdr:from>
    <xdr:to>
      <xdr:col>68</xdr:col>
      <xdr:colOff>152400</xdr:colOff>
      <xdr:row>14</xdr:row>
      <xdr:rowOff>119168</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3512800" y="2498556"/>
          <a:ext cx="889000" cy="20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171323</xdr:rowOff>
    </xdr:from>
    <xdr:to>
      <xdr:col>73</xdr:col>
      <xdr:colOff>44450</xdr:colOff>
      <xdr:row>15</xdr:row>
      <xdr:rowOff>101473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571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86250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6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14351</xdr:rowOff>
    </xdr:from>
    <xdr:to>
      <xdr:col>68</xdr:col>
      <xdr:colOff>203200</xdr:colOff>
      <xdr:row>15</xdr:row>
      <xdr:rowOff>115951</xdr:rowOff>
    </xdr:to>
    <xdr:sp macro="" textlink="">
      <xdr:nvSpPr>
        <xdr:cNvPr id="452" name="フローチャート: 判断 451">
          <a:extLst>
            <a:ext uri="{FF2B5EF4-FFF2-40B4-BE49-F238E27FC236}">
              <a16:creationId xmlns:a16="http://schemas.microsoft.com/office/drawing/2014/main" id="{00000000-0008-0000-0300-0000C4010000}"/>
            </a:ext>
          </a:extLst>
        </xdr:cNvPr>
        <xdr:cNvSpPr/>
      </xdr:nvSpPr>
      <xdr:spPr>
        <a:xfrm>
          <a:off x="14351000" y="2586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100728</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020800" y="2672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48133</xdr:rowOff>
    </xdr:from>
    <xdr:to>
      <xdr:col>64</xdr:col>
      <xdr:colOff>152400</xdr:colOff>
      <xdr:row>15</xdr:row>
      <xdr:rowOff>149733</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3462000" y="26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134510</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131800" y="2706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30565</xdr:rowOff>
    </xdr:from>
    <xdr:to>
      <xdr:col>77</xdr:col>
      <xdr:colOff>95250</xdr:colOff>
      <xdr:row>14</xdr:row>
      <xdr:rowOff>132165</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6129000" y="2430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142342</xdr:rowOff>
    </xdr:from>
    <xdr:ext cx="7366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798800" y="219974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54695</xdr:rowOff>
    </xdr:from>
    <xdr:to>
      <xdr:col>73</xdr:col>
      <xdr:colOff>44450</xdr:colOff>
      <xdr:row>14</xdr:row>
      <xdr:rowOff>156295</xdr:rowOff>
    </xdr:to>
    <xdr:sp macro="" textlink="">
      <xdr:nvSpPr>
        <xdr:cNvPr id="463" name="楕円 462">
          <a:extLst>
            <a:ext uri="{FF2B5EF4-FFF2-40B4-BE49-F238E27FC236}">
              <a16:creationId xmlns:a16="http://schemas.microsoft.com/office/drawing/2014/main" id="{00000000-0008-0000-0300-0000CF010000}"/>
            </a:ext>
          </a:extLst>
        </xdr:cNvPr>
        <xdr:cNvSpPr/>
      </xdr:nvSpPr>
      <xdr:spPr>
        <a:xfrm>
          <a:off x="15240000" y="2454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166472</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909800" y="2223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47456</xdr:rowOff>
    </xdr:from>
    <xdr:to>
      <xdr:col>68</xdr:col>
      <xdr:colOff>203200</xdr:colOff>
      <xdr:row>14</xdr:row>
      <xdr:rowOff>149056</xdr:rowOff>
    </xdr:to>
    <xdr:sp macro="" textlink="">
      <xdr:nvSpPr>
        <xdr:cNvPr id="465" name="楕円 464">
          <a:extLst>
            <a:ext uri="{FF2B5EF4-FFF2-40B4-BE49-F238E27FC236}">
              <a16:creationId xmlns:a16="http://schemas.microsoft.com/office/drawing/2014/main" id="{00000000-0008-0000-0300-0000D1010000}"/>
            </a:ext>
          </a:extLst>
        </xdr:cNvPr>
        <xdr:cNvSpPr/>
      </xdr:nvSpPr>
      <xdr:spPr>
        <a:xfrm>
          <a:off x="14351000" y="2447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159233</xdr:rowOff>
    </xdr:from>
    <xdr:ext cx="762000" cy="259045"/>
    <xdr:sp macro="" textlink="">
      <xdr:nvSpPr>
        <xdr:cNvPr id="466" name="テキスト ボックス 465">
          <a:extLst>
            <a:ext uri="{FF2B5EF4-FFF2-40B4-BE49-F238E27FC236}">
              <a16:creationId xmlns:a16="http://schemas.microsoft.com/office/drawing/2014/main" id="{00000000-0008-0000-0300-0000D2010000}"/>
            </a:ext>
          </a:extLst>
        </xdr:cNvPr>
        <xdr:cNvSpPr txBox="1"/>
      </xdr:nvSpPr>
      <xdr:spPr>
        <a:xfrm>
          <a:off x="14020800" y="2216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68368</xdr:rowOff>
    </xdr:from>
    <xdr:to>
      <xdr:col>64</xdr:col>
      <xdr:colOff>152400</xdr:colOff>
      <xdr:row>14</xdr:row>
      <xdr:rowOff>169968</xdr:rowOff>
    </xdr:to>
    <xdr:sp macro="" textlink="">
      <xdr:nvSpPr>
        <xdr:cNvPr id="467" name="楕円 466">
          <a:extLst>
            <a:ext uri="{FF2B5EF4-FFF2-40B4-BE49-F238E27FC236}">
              <a16:creationId xmlns:a16="http://schemas.microsoft.com/office/drawing/2014/main" id="{00000000-0008-0000-0300-0000D3010000}"/>
            </a:ext>
          </a:extLst>
        </xdr:cNvPr>
        <xdr:cNvSpPr/>
      </xdr:nvSpPr>
      <xdr:spPr>
        <a:xfrm>
          <a:off x="13462000" y="2468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8695</xdr:rowOff>
    </xdr:from>
    <xdr:ext cx="762000" cy="259045"/>
    <xdr:sp macro="" textlink="">
      <xdr:nvSpPr>
        <xdr:cNvPr id="468" name="テキスト ボックス 467">
          <a:extLst>
            <a:ext uri="{FF2B5EF4-FFF2-40B4-BE49-F238E27FC236}">
              <a16:creationId xmlns:a16="http://schemas.microsoft.com/office/drawing/2014/main" id="{00000000-0008-0000-0300-0000D4010000}"/>
            </a:ext>
          </a:extLst>
        </xdr:cNvPr>
        <xdr:cNvSpPr txBox="1"/>
      </xdr:nvSpPr>
      <xdr:spPr>
        <a:xfrm>
          <a:off x="13131800" y="2237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63,941
62,942
493.21
37,419,954
35,708,675
1,215,104
21,203,798
37,128,874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昨年度の数値から横ばいの状況であるが、公立保育所の廃止により引継ぎ保育を実施するための職員を</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社会福祉法人（認定こども園）へ</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派遣したことや、看護専門学校の県派遣職員の給与を直接支払いではなく、負担金方式に変更したことによるもので、効果的な施策を実施したことによる現状維持ではない。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全国平均、兵庫県平均、類似団体平均のいずれよりも低い値となっているものの、今後も引き続き人件費の抑制を図る必要がある。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a:extLst>
            <a:ext uri="{FF2B5EF4-FFF2-40B4-BE49-F238E27FC236}">
              <a16:creationId xmlns:a16="http://schemas.microsoft.com/office/drawing/2014/main" id="{00000000-0008-0000-0400-00003C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39370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flipV="1">
          <a:off x="4826000" y="572770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11447</xdr:rowOff>
    </xdr:from>
    <xdr:ext cx="762000" cy="259045"/>
    <xdr:sp macro="" textlink="">
      <xdr:nvSpPr>
        <xdr:cNvPr id="62" name="人件費最小値テキスト">
          <a:extLst>
            <a:ext uri="{FF2B5EF4-FFF2-40B4-BE49-F238E27FC236}">
              <a16:creationId xmlns:a16="http://schemas.microsoft.com/office/drawing/2014/main" id="{00000000-0008-0000-0400-00003E000000}"/>
            </a:ext>
          </a:extLst>
        </xdr:cNvPr>
        <xdr:cNvSpPr txBox="1"/>
      </xdr:nvSpPr>
      <xdr:spPr>
        <a:xfrm>
          <a:off x="4914900" y="704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39370</xdr:rowOff>
    </xdr:from>
    <xdr:to>
      <xdr:col>24</xdr:col>
      <xdr:colOff>114300</xdr:colOff>
      <xdr:row>41</xdr:row>
      <xdr:rowOff>39370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7068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a:extLst>
            <a:ext uri="{FF2B5EF4-FFF2-40B4-BE49-F238E27FC236}">
              <a16:creationId xmlns:a16="http://schemas.microsoft.com/office/drawing/2014/main" id="{00000000-0008-0000-0400-000040000000}"/>
            </a:ext>
          </a:extLst>
        </xdr:cNvPr>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138430</xdr:rowOff>
    </xdr:from>
    <xdr:to>
      <xdr:col>24</xdr:col>
      <xdr:colOff>25400</xdr:colOff>
      <xdr:row>35</xdr:row>
      <xdr:rowOff>138430</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3987800" y="61391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158767</xdr:rowOff>
    </xdr:from>
    <xdr:ext cx="762000" cy="259045"/>
    <xdr:sp macro="" textlink="">
      <xdr:nvSpPr>
        <xdr:cNvPr id="67" name="人件費平均値テキスト">
          <a:extLst>
            <a:ext uri="{FF2B5EF4-FFF2-40B4-BE49-F238E27FC236}">
              <a16:creationId xmlns:a16="http://schemas.microsoft.com/office/drawing/2014/main" id="{00000000-0008-0000-0400-000043000000}"/>
            </a:ext>
          </a:extLst>
        </xdr:cNvPr>
        <xdr:cNvSpPr txBox="1"/>
      </xdr:nvSpPr>
      <xdr:spPr>
        <a:xfrm>
          <a:off x="4914900" y="61595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47752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115570</xdr:rowOff>
    </xdr:from>
    <xdr:to>
      <xdr:col>19</xdr:col>
      <xdr:colOff>187325</xdr:colOff>
      <xdr:row>35</xdr:row>
      <xdr:rowOff>138430</xdr:rowOff>
    </xdr:to>
    <xdr:cxnSp macro="">
      <xdr:nvCxnSpPr>
        <xdr:cNvPr id="69" name="直線コネクタ 68">
          <a:extLst>
            <a:ext uri="{FF2B5EF4-FFF2-40B4-BE49-F238E27FC236}">
              <a16:creationId xmlns:a16="http://schemas.microsoft.com/office/drawing/2014/main" id="{00000000-0008-0000-0400-000045000000}"/>
            </a:ext>
          </a:extLst>
        </xdr:cNvPr>
        <xdr:cNvCxnSpPr/>
      </xdr:nvCxnSpPr>
      <xdr:spPr>
        <a:xfrm>
          <a:off x="3098800" y="61163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15240</xdr:rowOff>
    </xdr:from>
    <xdr:to>
      <xdr:col>20</xdr:col>
      <xdr:colOff>38100</xdr:colOff>
      <xdr:row>36</xdr:row>
      <xdr:rowOff>116840</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3937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101617</xdr:rowOff>
    </xdr:from>
    <xdr:ext cx="736600" cy="259045"/>
    <xdr:sp macro="" textlink="">
      <xdr:nvSpPr>
        <xdr:cNvPr id="71" name="テキスト ボックス 70">
          <a:extLst>
            <a:ext uri="{FF2B5EF4-FFF2-40B4-BE49-F238E27FC236}">
              <a16:creationId xmlns:a16="http://schemas.microsoft.com/office/drawing/2014/main" id="{00000000-0008-0000-0400-000047000000}"/>
            </a:ext>
          </a:extLst>
        </xdr:cNvPr>
        <xdr:cNvSpPr txBox="1"/>
      </xdr:nvSpPr>
      <xdr:spPr>
        <a:xfrm>
          <a:off x="3606800" y="6273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69850</xdr:rowOff>
    </xdr:from>
    <xdr:to>
      <xdr:col>15</xdr:col>
      <xdr:colOff>98425</xdr:colOff>
      <xdr:row>35</xdr:row>
      <xdr:rowOff>115570</xdr:rowOff>
    </xdr:to>
    <xdr:cxnSp macro="">
      <xdr:nvCxnSpPr>
        <xdr:cNvPr id="72" name="直線コネクタ 71">
          <a:extLst>
            <a:ext uri="{FF2B5EF4-FFF2-40B4-BE49-F238E27FC236}">
              <a16:creationId xmlns:a16="http://schemas.microsoft.com/office/drawing/2014/main" id="{00000000-0008-0000-0400-000048000000}"/>
            </a:ext>
          </a:extLst>
        </xdr:cNvPr>
        <xdr:cNvCxnSpPr/>
      </xdr:nvCxnSpPr>
      <xdr:spPr>
        <a:xfrm>
          <a:off x="2209800" y="607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15240</xdr:rowOff>
    </xdr:from>
    <xdr:to>
      <xdr:col>15</xdr:col>
      <xdr:colOff>149225</xdr:colOff>
      <xdr:row>36</xdr:row>
      <xdr:rowOff>116840</xdr:rowOff>
    </xdr:to>
    <xdr:sp macro="" textlink="">
      <xdr:nvSpPr>
        <xdr:cNvPr id="73" name="フローチャート: 判断 72">
          <a:extLst>
            <a:ext uri="{FF2B5EF4-FFF2-40B4-BE49-F238E27FC236}">
              <a16:creationId xmlns:a16="http://schemas.microsoft.com/office/drawing/2014/main" id="{00000000-0008-0000-0400-000049000000}"/>
            </a:ext>
          </a:extLst>
        </xdr:cNvPr>
        <xdr:cNvSpPr/>
      </xdr:nvSpPr>
      <xdr:spPr>
        <a:xfrm>
          <a:off x="3048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101617</xdr:rowOff>
    </xdr:from>
    <xdr:ext cx="762000" cy="259045"/>
    <xdr:sp macro="" textlink="">
      <xdr:nvSpPr>
        <xdr:cNvPr id="74" name="テキスト ボックス 73">
          <a:extLst>
            <a:ext uri="{FF2B5EF4-FFF2-40B4-BE49-F238E27FC236}">
              <a16:creationId xmlns:a16="http://schemas.microsoft.com/office/drawing/2014/main" id="{00000000-0008-0000-0400-00004A000000}"/>
            </a:ext>
          </a:extLst>
        </xdr:cNvPr>
        <xdr:cNvSpPr txBox="1"/>
      </xdr:nvSpPr>
      <xdr:spPr>
        <a:xfrm>
          <a:off x="2717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157480</xdr:rowOff>
    </xdr:from>
    <xdr:to>
      <xdr:col>11</xdr:col>
      <xdr:colOff>9525</xdr:colOff>
      <xdr:row>35</xdr:row>
      <xdr:rowOff>69850</xdr:rowOff>
    </xdr:to>
    <xdr:cxnSp macro="">
      <xdr:nvCxnSpPr>
        <xdr:cNvPr id="75" name="直線コネクタ 74">
          <a:extLst>
            <a:ext uri="{FF2B5EF4-FFF2-40B4-BE49-F238E27FC236}">
              <a16:creationId xmlns:a16="http://schemas.microsoft.com/office/drawing/2014/main" id="{00000000-0008-0000-0400-00004B000000}"/>
            </a:ext>
          </a:extLst>
        </xdr:cNvPr>
        <xdr:cNvCxnSpPr/>
      </xdr:nvCxnSpPr>
      <xdr:spPr>
        <a:xfrm>
          <a:off x="1320800" y="59867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38100</xdr:rowOff>
    </xdr:from>
    <xdr:to>
      <xdr:col>11</xdr:col>
      <xdr:colOff>60325</xdr:colOff>
      <xdr:row>36</xdr:row>
      <xdr:rowOff>139700</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2159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124477</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18288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15240</xdr:rowOff>
    </xdr:from>
    <xdr:to>
      <xdr:col>6</xdr:col>
      <xdr:colOff>171450</xdr:colOff>
      <xdr:row>36</xdr:row>
      <xdr:rowOff>116840</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1270000" y="6187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101617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939800" y="627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87630</xdr:rowOff>
    </xdr:from>
    <xdr:to>
      <xdr:col>24</xdr:col>
      <xdr:colOff>76200</xdr:colOff>
      <xdr:row>36</xdr:row>
      <xdr:rowOff>17780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4775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104157</xdr:rowOff>
    </xdr:from>
    <xdr:ext cx="762000" cy="259045"/>
    <xdr:sp macro="" textlink="">
      <xdr:nvSpPr>
        <xdr:cNvPr id="86" name="人件費該当値テキスト">
          <a:extLst>
            <a:ext uri="{FF2B5EF4-FFF2-40B4-BE49-F238E27FC236}">
              <a16:creationId xmlns:a16="http://schemas.microsoft.com/office/drawing/2014/main" id="{00000000-0008-0000-0400-000056000000}"/>
            </a:ext>
          </a:extLst>
        </xdr:cNvPr>
        <xdr:cNvSpPr txBox="1"/>
      </xdr:nvSpPr>
      <xdr:spPr>
        <a:xfrm>
          <a:off x="4914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87630</xdr:rowOff>
    </xdr:from>
    <xdr:to>
      <xdr:col>20</xdr:col>
      <xdr:colOff>38100</xdr:colOff>
      <xdr:row>36</xdr:row>
      <xdr:rowOff>17780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937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27957</xdr:rowOff>
    </xdr:from>
    <xdr:ext cx="7366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3606800" y="5857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64770</xdr:rowOff>
    </xdr:from>
    <xdr:to>
      <xdr:col>15</xdr:col>
      <xdr:colOff>149225</xdr:colOff>
      <xdr:row>35</xdr:row>
      <xdr:rowOff>166370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048000" y="606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5097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2717800" y="5834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19050</xdr:rowOff>
    </xdr:from>
    <xdr:to>
      <xdr:col>11</xdr:col>
      <xdr:colOff>60325</xdr:colOff>
      <xdr:row>35</xdr:row>
      <xdr:rowOff>120650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2159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130827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1828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106680</xdr:rowOff>
    </xdr:from>
    <xdr:to>
      <xdr:col>6</xdr:col>
      <xdr:colOff>171450</xdr:colOff>
      <xdr:row>35</xdr:row>
      <xdr:rowOff>36830</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1270000" y="5935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47007</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939800" y="5704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％となっている。全国平均、類似団体内平均よりも低い値となっているが、兵庫県平均よりも高い値となっている。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主な要因としては、委託料・役務費・備品購入費の増額があげられる。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今後も事務の効率化を図り、経常経費の削減に取り組む必要がある。</a:t>
          </a:r>
        </a:p>
      </xdr:txBody>
    </xdr:sp>
    <xdr:clientData/>
  </xdr:twoCellAnchor>
  <xdr:oneCellAnchor>
    <xdr:from>
      <xdr:col>62</xdr:col>
      <xdr:colOff>6350</xdr:colOff>
      <xdr:row>9</xdr:row>
      <xdr:rowOff>107950</xdr:rowOff>
    </xdr:from>
    <xdr:ext cx="298543" cy="225703"/>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122428</xdr:rowOff>
    </xdr:from>
    <xdr:to>
      <xdr:col>82</xdr:col>
      <xdr:colOff>107950</xdr:colOff>
      <xdr:row>21</xdr:row>
      <xdr:rowOff>143002</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179828"/>
          <a:ext cx="0" cy="15636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115079</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1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143002</xdr:rowOff>
    </xdr:from>
    <xdr:to>
      <xdr:col>82</xdr:col>
      <xdr:colOff>196850</xdr:colOff>
      <xdr:row>21</xdr:row>
      <xdr:rowOff>143002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7434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37355</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23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122428</xdr:rowOff>
    </xdr:from>
    <xdr:to>
      <xdr:col>82</xdr:col>
      <xdr:colOff>196850</xdr:colOff>
      <xdr:row>12</xdr:row>
      <xdr:rowOff>122428</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1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110998</xdr:rowOff>
    </xdr:from>
    <xdr:to>
      <xdr:col>82</xdr:col>
      <xdr:colOff>107950</xdr:colOff>
      <xdr:row>15</xdr:row>
      <xdr:rowOff>120142</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8274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89425</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117348</xdr:rowOff>
    </xdr:from>
    <xdr:to>
      <xdr:col>82</xdr:col>
      <xdr:colOff>158750</xdr:colOff>
      <xdr:row>17</xdr:row>
      <xdr:rowOff>47498</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74422</xdr:rowOff>
    </xdr:from>
    <xdr:to>
      <xdr:col>78</xdr:col>
      <xdr:colOff>69850</xdr:colOff>
      <xdr:row>15</xdr:row>
      <xdr:rowOff>110998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6461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74422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893800" y="261874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148861</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892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99568</xdr:rowOff>
    </xdr:from>
    <xdr:to>
      <xdr:col>69</xdr:col>
      <xdr:colOff>92075</xdr:colOff>
      <xdr:row>15</xdr:row>
      <xdr:rowOff>46990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a:off x="13004800" y="2499868"/>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130573</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87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169926</xdr:rowOff>
    </xdr:from>
    <xdr:to>
      <xdr:col>65</xdr:col>
      <xdr:colOff>53975</xdr:colOff>
      <xdr:row>16</xdr:row>
      <xdr:rowOff>100076</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41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84853</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28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69342</xdr:rowOff>
    </xdr:from>
    <xdr:to>
      <xdr:col>82</xdr:col>
      <xdr:colOff>158750</xdr:colOff>
      <xdr:row>15</xdr:row>
      <xdr:rowOff>170942</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64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85869</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486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525</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4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23622</xdr:rowOff>
    </xdr:from>
    <xdr:to>
      <xdr:col>74</xdr:col>
      <xdr:colOff>31750</xdr:colOff>
      <xdr:row>15</xdr:row>
      <xdr:rowOff>125222</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95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135399</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64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48768</xdr:rowOff>
    </xdr:from>
    <xdr:to>
      <xdr:col>65</xdr:col>
      <xdr:colOff>53975</xdr:colOff>
      <xdr:row>14</xdr:row>
      <xdr:rowOff>150368</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449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160545</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217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％となっている。全国平均、兵庫県平均、類似団体内平均よりも低い値となっている。</a:t>
          </a: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60</xdr:row>
      <xdr:rowOff>99077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156227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41927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99077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152146</xdr:rowOff>
    </xdr:from>
    <xdr:to>
      <xdr:col>24</xdr:col>
      <xdr:colOff>25400</xdr:colOff>
      <xdr:row>61</xdr:row>
      <xdr:rowOff>161290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238996"/>
          <a:ext cx="0" cy="1380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133367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161290</xdr:rowOff>
    </xdr:from>
    <xdr:to>
      <xdr:col>24</xdr:col>
      <xdr:colOff>114300</xdr:colOff>
      <xdr:row>61</xdr:row>
      <xdr:rowOff>161290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67073</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82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152146</xdr:rowOff>
    </xdr:from>
    <xdr:to>
      <xdr:col>24</xdr:col>
      <xdr:colOff>114300</xdr:colOff>
      <xdr:row>53</xdr:row>
      <xdr:rowOff>152146</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238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108712</xdr:rowOff>
    </xdr:from>
    <xdr:to>
      <xdr:col>24</xdr:col>
      <xdr:colOff>25400</xdr:colOff>
      <xdr:row>54</xdr:row>
      <xdr:rowOff>154432</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67012"/>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34561</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635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62484</xdr:rowOff>
    </xdr:from>
    <xdr:to>
      <xdr:col>24</xdr:col>
      <xdr:colOff>76200</xdr:colOff>
      <xdr:row>56</xdr:row>
      <xdr:rowOff>164084</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108712</xdr:rowOff>
    </xdr:from>
    <xdr:to>
      <xdr:col>19</xdr:col>
      <xdr:colOff>187325</xdr:colOff>
      <xdr:row>54</xdr:row>
      <xdr:rowOff>117856</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67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35052</xdr:rowOff>
    </xdr:from>
    <xdr:to>
      <xdr:col>20</xdr:col>
      <xdr:colOff>38100</xdr:colOff>
      <xdr:row>56</xdr:row>
      <xdr:rowOff>136652</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121429</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722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108712</xdr:rowOff>
    </xdr:from>
    <xdr:to>
      <xdr:col>15</xdr:col>
      <xdr:colOff>98425</xdr:colOff>
      <xdr:row>54</xdr:row>
      <xdr:rowOff>117856</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3670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16764</xdr:rowOff>
    </xdr:from>
    <xdr:to>
      <xdr:col>15</xdr:col>
      <xdr:colOff>149225</xdr:colOff>
      <xdr:row>56</xdr:row>
      <xdr:rowOff>118364</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617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103141</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70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90424</xdr:rowOff>
    </xdr:from>
    <xdr:to>
      <xdr:col>11</xdr:col>
      <xdr:colOff>9525</xdr:colOff>
      <xdr:row>54</xdr:row>
      <xdr:rowOff>108712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3487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169926</xdr:rowOff>
    </xdr:from>
    <xdr:to>
      <xdr:col>11</xdr:col>
      <xdr:colOff>60325</xdr:colOff>
      <xdr:row>56</xdr:row>
      <xdr:rowOff>100076</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84853</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686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124206</xdr:rowOff>
    </xdr:from>
    <xdr:to>
      <xdr:col>6</xdr:col>
      <xdr:colOff>171450</xdr:colOff>
      <xdr:row>56</xdr:row>
      <xdr:rowOff>54356</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553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39133</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640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103632</xdr:rowOff>
    </xdr:from>
    <xdr:to>
      <xdr:col>24</xdr:col>
      <xdr:colOff>76200</xdr:colOff>
      <xdr:row>55</xdr:row>
      <xdr:rowOff>33782</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61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120159</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20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57912</xdr:rowOff>
    </xdr:from>
    <xdr:to>
      <xdr:col>20</xdr:col>
      <xdr:colOff>38100</xdr:colOff>
      <xdr:row>54</xdr:row>
      <xdr:rowOff>159512</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169689</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850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67056</xdr:rowOff>
    </xdr:from>
    <xdr:to>
      <xdr:col>15</xdr:col>
      <xdr:colOff>149225</xdr:colOff>
      <xdr:row>54</xdr:row>
      <xdr:rowOff>168656</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25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7383</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9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57912</xdr:rowOff>
    </xdr:from>
    <xdr:to>
      <xdr:col>11</xdr:col>
      <xdr:colOff>60325</xdr:colOff>
      <xdr:row>54</xdr:row>
      <xdr:rowOff>159512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16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169689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8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39624</xdr:rowOff>
    </xdr:from>
    <xdr:to>
      <xdr:col>6</xdr:col>
      <xdr:colOff>171450</xdr:colOff>
      <xdr:row>54</xdr:row>
      <xdr:rowOff>141224</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297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151401</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06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13.5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％となっている。全国平均、兵庫県平均よりもやや高い値となっているが、類似団体内平均よりもやや低い値となっている。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9" name="その他グラフ枠">
          <a:extLst>
            <a:ext uri="{FF2B5EF4-FFF2-40B4-BE49-F238E27FC236}">
              <a16:creationId xmlns:a16="http://schemas.microsoft.com/office/drawing/2014/main" id="{00000000-0008-0000-0400-0000EF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111760</xdr:rowOff>
    </xdr:from>
    <xdr:to>
      <xdr:col>82</xdr:col>
      <xdr:colOff>107950</xdr:colOff>
      <xdr:row>60</xdr:row>
      <xdr:rowOff>88900</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flipV="1">
          <a:off x="16510000" y="9027160"/>
          <a:ext cx="0" cy="134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60977</xdr:rowOff>
    </xdr:from>
    <xdr:ext cx="762000" cy="259045"/>
    <xdr:sp macro="" textlink="">
      <xdr:nvSpPr>
        <xdr:cNvPr id="241" name="その他最小値テキスト">
          <a:extLst>
            <a:ext uri="{FF2B5EF4-FFF2-40B4-BE49-F238E27FC236}">
              <a16:creationId xmlns:a16="http://schemas.microsoft.com/office/drawing/2014/main" id="{00000000-0008-0000-0400-0000F1000000}"/>
            </a:ext>
          </a:extLst>
        </xdr:cNvPr>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88900</xdr:rowOff>
    </xdr:from>
    <xdr:to>
      <xdr:col>82</xdr:col>
      <xdr:colOff>196850</xdr:colOff>
      <xdr:row>60</xdr:row>
      <xdr:rowOff>88900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26687</xdr:rowOff>
    </xdr:from>
    <xdr:ext cx="762000" cy="259045"/>
    <xdr:sp macro="" textlink="">
      <xdr:nvSpPr>
        <xdr:cNvPr id="243" name="その他最大値テキスト">
          <a:extLst>
            <a:ext uri="{FF2B5EF4-FFF2-40B4-BE49-F238E27FC236}">
              <a16:creationId xmlns:a16="http://schemas.microsoft.com/office/drawing/2014/main" id="{00000000-0008-0000-0400-0000F3000000}"/>
            </a:ext>
          </a:extLst>
        </xdr:cNvPr>
        <xdr:cNvSpPr txBox="1"/>
      </xdr:nvSpPr>
      <xdr:spPr>
        <a:xfrm>
          <a:off x="16598900" y="877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111760</xdr:rowOff>
    </xdr:from>
    <xdr:to>
      <xdr:col>82</xdr:col>
      <xdr:colOff>196850</xdr:colOff>
      <xdr:row>52</xdr:row>
      <xdr:rowOff>111760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9027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127000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5671800" y="963676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63517</xdr:rowOff>
    </xdr:from>
    <xdr:ext cx="762000" cy="259045"/>
    <xdr:sp macro="" textlink="">
      <xdr:nvSpPr>
        <xdr:cNvPr id="246" name="その他平均値テキスト">
          <a:extLst>
            <a:ext uri="{FF2B5EF4-FFF2-40B4-BE49-F238E27FC236}">
              <a16:creationId xmlns:a16="http://schemas.microsoft.com/office/drawing/2014/main" id="{00000000-0008-0000-0400-0000F6000000}"/>
            </a:ext>
          </a:extLst>
        </xdr:cNvPr>
        <xdr:cNvSpPr txBox="1"/>
      </xdr:nvSpPr>
      <xdr:spPr>
        <a:xfrm>
          <a:off x="16598900" y="96647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91440</xdr:rowOff>
    </xdr:from>
    <xdr:to>
      <xdr:col>82</xdr:col>
      <xdr:colOff>158750</xdr:colOff>
      <xdr:row>57</xdr:row>
      <xdr:rowOff>21590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64592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35560</xdr:rowOff>
    </xdr:from>
    <xdr:to>
      <xdr:col>78</xdr:col>
      <xdr:colOff>69850</xdr:colOff>
      <xdr:row>56</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4782800" y="96367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121920</xdr:rowOff>
    </xdr:from>
    <xdr:to>
      <xdr:col>78</xdr:col>
      <xdr:colOff>120650</xdr:colOff>
      <xdr:row>57</xdr:row>
      <xdr:rowOff>52070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5621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36847</xdr:rowOff>
    </xdr:from>
    <xdr:ext cx="7366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5290800" y="9809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127000</xdr:rowOff>
    </xdr:from>
    <xdr:to>
      <xdr:col>73</xdr:col>
      <xdr:colOff>180975</xdr:colOff>
      <xdr:row>57</xdr:row>
      <xdr:rowOff>1270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893800" y="97282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144780</xdr:rowOff>
    </xdr:from>
    <xdr:to>
      <xdr:col>74</xdr:col>
      <xdr:colOff>31750</xdr:colOff>
      <xdr:row>57</xdr:row>
      <xdr:rowOff>74930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4732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59707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44018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50800</xdr:rowOff>
    </xdr:from>
    <xdr:to>
      <xdr:col>69</xdr:col>
      <xdr:colOff>92075</xdr:colOff>
      <xdr:row>57</xdr:row>
      <xdr:rowOff>1270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3004800" y="965200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99060</xdr:rowOff>
    </xdr:from>
    <xdr:to>
      <xdr:col>65</xdr:col>
      <xdr:colOff>53975</xdr:colOff>
      <xdr:row>57</xdr:row>
      <xdr:rowOff>29210</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29540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13987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623800" y="978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64" name="楕円 263">
          <a:extLst>
            <a:ext uri="{FF2B5EF4-FFF2-40B4-BE49-F238E27FC236}">
              <a16:creationId xmlns:a16="http://schemas.microsoft.com/office/drawing/2014/main" id="{00000000-0008-0000-0400-000008010000}"/>
            </a:ext>
          </a:extLst>
        </xdr:cNvPr>
        <xdr:cNvSpPr/>
      </xdr:nvSpPr>
      <xdr:spPr>
        <a:xfrm>
          <a:off x="164592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92727</xdr:rowOff>
    </xdr:from>
    <xdr:ext cx="762000" cy="259045"/>
    <xdr:sp macro="" textlink="">
      <xdr:nvSpPr>
        <xdr:cNvPr id="265" name="その他該当値テキスト">
          <a:extLst>
            <a:ext uri="{FF2B5EF4-FFF2-40B4-BE49-F238E27FC236}">
              <a16:creationId xmlns:a16="http://schemas.microsoft.com/office/drawing/2014/main" id="{00000000-0008-0000-0400-000009010000}"/>
            </a:ext>
          </a:extLst>
        </xdr:cNvPr>
        <xdr:cNvSpPr txBox="1"/>
      </xdr:nvSpPr>
      <xdr:spPr>
        <a:xfrm>
          <a:off x="16598900" y="95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156210</xdr:rowOff>
    </xdr:from>
    <xdr:to>
      <xdr:col>78</xdr:col>
      <xdr:colOff>120650</xdr:colOff>
      <xdr:row>56</xdr:row>
      <xdr:rowOff>86360</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56210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96537</xdr:rowOff>
    </xdr:from>
    <xdr:ext cx="7366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5290800" y="9354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76200</xdr:rowOff>
    </xdr:from>
    <xdr:to>
      <xdr:col>74</xdr:col>
      <xdr:colOff>31750</xdr:colOff>
      <xdr:row>57</xdr:row>
      <xdr:rowOff>6350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16527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121920</xdr:rowOff>
    </xdr:from>
    <xdr:to>
      <xdr:col>69</xdr:col>
      <xdr:colOff>142875</xdr:colOff>
      <xdr:row>57</xdr:row>
      <xdr:rowOff>52070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3843000" y="9723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62247</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3512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0</xdr:rowOff>
    </xdr:from>
    <xdr:to>
      <xdr:col>65</xdr:col>
      <xdr:colOff>53975</xdr:colOff>
      <xdr:row>56</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111777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ポイント改善し、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11.4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％となっている。全国平均、兵庫県平均よりもやや高い値となっているが、類似団体内平均よりもやや低い値となっている。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主な要因としては、こども園経営基盤安定化補助金、柏原赤十字病院運営補助金の減額があげられる。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依然として、下水道事業への繰出金比率が高いことが課題である。下水道事業債の償還額のピークは過ぎ、減少傾向にあるが、収納率の向上、人件費や維持管理費の削減に取り組み、下水道事業への繰出金の抑制に努める必要がある。</a:t>
          </a:r>
        </a:p>
      </xdr:txBody>
    </xdr:sp>
    <xdr:clientData/>
  </xdr:twoCellAnchor>
  <xdr:oneCellAnchor>
    <xdr:from>
      <xdr:col>62</xdr:col>
      <xdr:colOff>6350</xdr:colOff>
      <xdr:row>29</xdr:row>
      <xdr:rowOff>107950</xdr:rowOff>
    </xdr:from>
    <xdr:ext cx="298543" cy="225703"/>
    <xdr:sp macro="" textlink="">
      <xdr:nvSpPr>
        <xdr:cNvPr id="285" name="テキスト ボックス 284">
          <a:extLst>
            <a:ext uri="{FF2B5EF4-FFF2-40B4-BE49-F238E27FC236}">
              <a16:creationId xmlns:a16="http://schemas.microsoft.com/office/drawing/2014/main" id="{00000000-0008-0000-0400-00001D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6" name="直線コネクタ 285">
          <a:extLst>
            <a:ext uri="{FF2B5EF4-FFF2-40B4-BE49-F238E27FC236}">
              <a16:creationId xmlns:a16="http://schemas.microsoft.com/office/drawing/2014/main" id="{00000000-0008-0000-0400-00001E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165862</xdr:rowOff>
    </xdr:from>
    <xdr:to>
      <xdr:col>82</xdr:col>
      <xdr:colOff>107950</xdr:colOff>
      <xdr:row>40</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823712"/>
          <a:ext cx="0" cy="10515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160799</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17272</xdr:rowOff>
    </xdr:from>
    <xdr:to>
      <xdr:col>82</xdr:col>
      <xdr:colOff>196850</xdr:colOff>
      <xdr:row>40</xdr:row>
      <xdr:rowOff>17272</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80789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567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165862</xdr:rowOff>
    </xdr:from>
    <xdr:to>
      <xdr:col>82</xdr:col>
      <xdr:colOff>196850</xdr:colOff>
      <xdr:row>33</xdr:row>
      <xdr:rowOff>165862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823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76708</xdr:rowOff>
    </xdr:from>
    <xdr:to>
      <xdr:col>82</xdr:col>
      <xdr:colOff>107950</xdr:colOff>
      <xdr:row>36</xdr:row>
      <xdr:rowOff>81280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flipV="1">
          <a:off x="15671800" y="624890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34561</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2067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62484</xdr:rowOff>
    </xdr:from>
    <xdr:to>
      <xdr:col>82</xdr:col>
      <xdr:colOff>158750</xdr:colOff>
      <xdr:row>36</xdr:row>
      <xdr:rowOff>164084</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81280</xdr:rowOff>
    </xdr:from>
    <xdr:to>
      <xdr:col>78</xdr:col>
      <xdr:colOff>69850</xdr:colOff>
      <xdr:row>36</xdr:row>
      <xdr:rowOff>122428</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4782800" y="6253480"/>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39624</xdr:rowOff>
    </xdr:from>
    <xdr:to>
      <xdr:col>78</xdr:col>
      <xdr:colOff>120650</xdr:colOff>
      <xdr:row>36</xdr:row>
      <xdr:rowOff>141224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126001</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2982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37</xdr:row>
      <xdr:rowOff>24130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629462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39624</xdr:rowOff>
    </xdr:from>
    <xdr:to>
      <xdr:col>74</xdr:col>
      <xdr:colOff>31750</xdr:colOff>
      <xdr:row>36</xdr:row>
      <xdr:rowOff>141224</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24130</xdr:rowOff>
    </xdr:from>
    <xdr:to>
      <xdr:col>69</xdr:col>
      <xdr:colOff>92075</xdr:colOff>
      <xdr:row>37</xdr:row>
      <xdr:rowOff>101854</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3004800" y="6367780"/>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128541</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114825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5944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25908</xdr:rowOff>
    </xdr:from>
    <xdr:to>
      <xdr:col>82</xdr:col>
      <xdr:colOff>158750</xdr:colOff>
      <xdr:row>36</xdr:row>
      <xdr:rowOff>127508</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198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42435</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604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30480</xdr:rowOff>
    </xdr:from>
    <xdr:to>
      <xdr:col>78</xdr:col>
      <xdr:colOff>120650</xdr:colOff>
      <xdr:row>36</xdr:row>
      <xdr:rowOff>132080</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142257</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9715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158005</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144780</xdr:rowOff>
    </xdr:from>
    <xdr:to>
      <xdr:col>69</xdr:col>
      <xdr:colOff>142875</xdr:colOff>
      <xdr:row>37</xdr:row>
      <xdr:rowOff>74930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631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59707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51054</xdr:rowOff>
    </xdr:from>
    <xdr:to>
      <xdr:col>65</xdr:col>
      <xdr:colOff>53975</xdr:colOff>
      <xdr:row>37</xdr:row>
      <xdr:rowOff>152654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137431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％となっている。全国平均、兵庫県平均、類似団体内平均よりも高い値となっている。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今後も、公債費の増加に備え、繰上償還を行うことによる後年の公債費削減や市債残高の圧縮に積極的に取り組む必要がある。</a:t>
          </a:r>
        </a:p>
      </xdr:txBody>
    </xdr:sp>
    <xdr:clientData/>
  </xdr:twoCellAnchor>
  <xdr:oneCellAnchor>
    <xdr:from>
      <xdr:col>3</xdr:col>
      <xdr:colOff>123825</xdr:colOff>
      <xdr:row>69</xdr:row>
      <xdr:rowOff>107950</xdr:rowOff>
    </xdr:from>
    <xdr:ext cx="298543" cy="225703"/>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5" name="公債費グラフ枠">
          <a:extLst>
            <a:ext uri="{FF2B5EF4-FFF2-40B4-BE49-F238E27FC236}">
              <a16:creationId xmlns:a16="http://schemas.microsoft.com/office/drawing/2014/main" id="{00000000-0008-0000-0400-000063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94996</xdr:rowOff>
    </xdr:from>
    <xdr:to>
      <xdr:col>24</xdr:col>
      <xdr:colOff>25400</xdr:colOff>
      <xdr:row>80</xdr:row>
      <xdr:rowOff>140715</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4826000" y="12782296"/>
          <a:ext cx="0" cy="1074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112792</xdr:rowOff>
    </xdr:from>
    <xdr:ext cx="762000" cy="259045"/>
    <xdr:sp macro="" textlink="">
      <xdr:nvSpPr>
        <xdr:cNvPr id="357" name="公債費最小値テキスト">
          <a:extLst>
            <a:ext uri="{FF2B5EF4-FFF2-40B4-BE49-F238E27FC236}">
              <a16:creationId xmlns:a16="http://schemas.microsoft.com/office/drawing/2014/main" id="{00000000-0008-0000-0400-000065010000}"/>
            </a:ext>
          </a:extLst>
        </xdr:cNvPr>
        <xdr:cNvSpPr txBox="1"/>
      </xdr:nvSpPr>
      <xdr:spPr>
        <a:xfrm>
          <a:off x="4914900" y="13828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140715</xdr:rowOff>
    </xdr:from>
    <xdr:to>
      <xdr:col>24</xdr:col>
      <xdr:colOff>114300</xdr:colOff>
      <xdr:row>80</xdr:row>
      <xdr:rowOff>140715</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4737100" y="138567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9923</xdr:rowOff>
    </xdr:from>
    <xdr:ext cx="762000" cy="259045"/>
    <xdr:sp macro="" textlink="">
      <xdr:nvSpPr>
        <xdr:cNvPr id="359" name="公債費最大値テキスト">
          <a:extLst>
            <a:ext uri="{FF2B5EF4-FFF2-40B4-BE49-F238E27FC236}">
              <a16:creationId xmlns:a16="http://schemas.microsoft.com/office/drawing/2014/main" id="{00000000-0008-0000-0400-000067010000}"/>
            </a:ext>
          </a:extLst>
        </xdr:cNvPr>
        <xdr:cNvSpPr txBox="1"/>
      </xdr:nvSpPr>
      <xdr:spPr>
        <a:xfrm>
          <a:off x="4914900" y="12525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94996</xdr:rowOff>
    </xdr:from>
    <xdr:to>
      <xdr:col>24</xdr:col>
      <xdr:colOff>114300</xdr:colOff>
      <xdr:row>74</xdr:row>
      <xdr:rowOff>94996</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2782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140715</xdr:rowOff>
    </xdr:from>
    <xdr:to>
      <xdr:col>24</xdr:col>
      <xdr:colOff>25400</xdr:colOff>
      <xdr:row>79</xdr:row>
      <xdr:rowOff>1270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3987800" y="13513815"/>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63009</xdr:rowOff>
    </xdr:from>
    <xdr:ext cx="762000" cy="259045"/>
    <xdr:sp macro="" textlink="">
      <xdr:nvSpPr>
        <xdr:cNvPr id="362" name="公債費平均値テキスト">
          <a:extLst>
            <a:ext uri="{FF2B5EF4-FFF2-40B4-BE49-F238E27FC236}">
              <a16:creationId xmlns:a16="http://schemas.microsoft.com/office/drawing/2014/main" id="{00000000-0008-0000-0400-00006A010000}"/>
            </a:ext>
          </a:extLst>
        </xdr:cNvPr>
        <xdr:cNvSpPr txBox="1"/>
      </xdr:nvSpPr>
      <xdr:spPr>
        <a:xfrm>
          <a:off x="4914900" y="13093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113285</xdr:rowOff>
    </xdr:from>
    <xdr:to>
      <xdr:col>19</xdr:col>
      <xdr:colOff>187325</xdr:colOff>
      <xdr:row>78</xdr:row>
      <xdr:rowOff>140715</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098800" y="13486385"/>
          <a:ext cx="889000" cy="2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55626</xdr:rowOff>
    </xdr:from>
    <xdr:to>
      <xdr:col>20</xdr:col>
      <xdr:colOff>38100</xdr:colOff>
      <xdr:row>77</xdr:row>
      <xdr:rowOff>157226</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3937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167403</xdr:rowOff>
    </xdr:from>
    <xdr:ext cx="7366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3606800" y="13026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62992</xdr:rowOff>
    </xdr:from>
    <xdr:to>
      <xdr:col>15</xdr:col>
      <xdr:colOff>98425</xdr:colOff>
      <xdr:row>78</xdr:row>
      <xdr:rowOff>113285</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2209800" y="13436092"/>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69342</xdr:rowOff>
    </xdr:from>
    <xdr:to>
      <xdr:col>15</xdr:col>
      <xdr:colOff>149225</xdr:colOff>
      <xdr:row>77</xdr:row>
      <xdr:rowOff>170942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048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9669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2717800" y="130398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30987</xdr:rowOff>
    </xdr:from>
    <xdr:to>
      <xdr:col>11</xdr:col>
      <xdr:colOff>9525</xdr:colOff>
      <xdr:row>78</xdr:row>
      <xdr:rowOff>62992</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1320800" y="13404087"/>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73913</xdr:rowOff>
    </xdr:from>
    <xdr:to>
      <xdr:col>11</xdr:col>
      <xdr:colOff>60325</xdr:colOff>
      <xdr:row>78</xdr:row>
      <xdr:rowOff>4063</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2159000" y="13275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14240</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1828800" y="13044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5097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939800" y="1303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121920</xdr:rowOff>
    </xdr:from>
    <xdr:to>
      <xdr:col>24</xdr:col>
      <xdr:colOff>76200</xdr:colOff>
      <xdr:row>79</xdr:row>
      <xdr:rowOff>52070</xdr:rowOff>
    </xdr:to>
    <xdr:sp macro="" textlink="">
      <xdr:nvSpPr>
        <xdr:cNvPr id="380" name="楕円 379">
          <a:extLst>
            <a:ext uri="{FF2B5EF4-FFF2-40B4-BE49-F238E27FC236}">
              <a16:creationId xmlns:a16="http://schemas.microsoft.com/office/drawing/2014/main" id="{00000000-0008-0000-0400-00007C010000}"/>
            </a:ext>
          </a:extLst>
        </xdr:cNvPr>
        <xdr:cNvSpPr/>
      </xdr:nvSpPr>
      <xdr:spPr>
        <a:xfrm>
          <a:off x="47752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93997</xdr:rowOff>
    </xdr:from>
    <xdr:ext cx="762000" cy="259045"/>
    <xdr:sp macro="" textlink="">
      <xdr:nvSpPr>
        <xdr:cNvPr id="381" name="公債費該当値テキスト">
          <a:extLst>
            <a:ext uri="{FF2B5EF4-FFF2-40B4-BE49-F238E27FC236}">
              <a16:creationId xmlns:a16="http://schemas.microsoft.com/office/drawing/2014/main" id="{00000000-0008-0000-0400-00007D010000}"/>
            </a:ext>
          </a:extLst>
        </xdr:cNvPr>
        <xdr:cNvSpPr txBox="1"/>
      </xdr:nvSpPr>
      <xdr:spPr>
        <a:xfrm>
          <a:off x="49149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89915</xdr:rowOff>
    </xdr:from>
    <xdr:to>
      <xdr:col>20</xdr:col>
      <xdr:colOff>38100</xdr:colOff>
      <xdr:row>79</xdr:row>
      <xdr:rowOff>20065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3937000" y="13463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4842</xdr:rowOff>
    </xdr:from>
    <xdr:ext cx="7366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3606800" y="13549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62485</xdr:rowOff>
    </xdr:from>
    <xdr:to>
      <xdr:col>15</xdr:col>
      <xdr:colOff>149225</xdr:colOff>
      <xdr:row>78</xdr:row>
      <xdr:rowOff>164085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048000" y="13435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148862</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2717800" y="13521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12192</xdr:rowOff>
    </xdr:from>
    <xdr:to>
      <xdr:col>11</xdr:col>
      <xdr:colOff>60325</xdr:colOff>
      <xdr:row>78</xdr:row>
      <xdr:rowOff>113792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2159000" y="13385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98569</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1828800" y="1347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151637</xdr:rowOff>
    </xdr:from>
    <xdr:to>
      <xdr:col>6</xdr:col>
      <xdr:colOff>171450</xdr:colOff>
      <xdr:row>78</xdr:row>
      <xdr:rowOff>81787</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1270000" y="1335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66564</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939800" y="1343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ポイント悪化し、</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68.4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％となっている。全国平均、兵庫県平均、類似団体内平均よりも低い値となっている。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今後も引き続き、人件費の抑制や行政サービスの適正化等により、経常経費の抑制を図っていく必要がある。</a:t>
          </a:r>
        </a:p>
      </xdr:txBody>
    </xdr:sp>
    <xdr:clientData/>
  </xdr:twoCellAnchor>
  <xdr:oneCellAnchor>
    <xdr:from>
      <xdr:col>62</xdr:col>
      <xdr:colOff>6350</xdr:colOff>
      <xdr:row>69</xdr:row>
      <xdr:rowOff>107950</xdr:rowOff>
    </xdr:from>
    <xdr:ext cx="298543" cy="225703"/>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2" name="直線コネクタ 401">
          <a:extLst>
            <a:ext uri="{FF2B5EF4-FFF2-40B4-BE49-F238E27FC236}">
              <a16:creationId xmlns:a16="http://schemas.microsoft.com/office/drawing/2014/main" id="{00000000-0008-0000-0400-000092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a:extLst>
            <a:ext uri="{FF2B5EF4-FFF2-40B4-BE49-F238E27FC236}">
              <a16:creationId xmlns:a16="http://schemas.microsoft.com/office/drawing/2014/main" id="{00000000-0008-0000-0400-0000A0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73660</xdr:rowOff>
    </xdr:from>
    <xdr:to>
      <xdr:col>82</xdr:col>
      <xdr:colOff>107950</xdr:colOff>
      <xdr:row>80</xdr:row>
      <xdr:rowOff>92711</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flipV="1">
          <a:off x="16510000" y="12760960"/>
          <a:ext cx="0" cy="1047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64788</xdr:rowOff>
    </xdr:from>
    <xdr:ext cx="762000" cy="259045"/>
    <xdr:sp macro="" textlink="">
      <xdr:nvSpPr>
        <xdr:cNvPr id="418" name="公債費以外最小値テキスト">
          <a:extLst>
            <a:ext uri="{FF2B5EF4-FFF2-40B4-BE49-F238E27FC236}">
              <a16:creationId xmlns:a16="http://schemas.microsoft.com/office/drawing/2014/main" id="{00000000-0008-0000-0400-0000A2010000}"/>
            </a:ext>
          </a:extLst>
        </xdr:cNvPr>
        <xdr:cNvSpPr txBox="1"/>
      </xdr:nvSpPr>
      <xdr:spPr>
        <a:xfrm>
          <a:off x="16598900" y="13780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92711</xdr:rowOff>
    </xdr:from>
    <xdr:to>
      <xdr:col>82</xdr:col>
      <xdr:colOff>196850</xdr:colOff>
      <xdr:row>80</xdr:row>
      <xdr:rowOff>92711</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a:off x="16421100" y="1380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160037</xdr:rowOff>
    </xdr:from>
    <xdr:ext cx="762000" cy="259045"/>
    <xdr:sp macro="" textlink="">
      <xdr:nvSpPr>
        <xdr:cNvPr id="420" name="公債費以外最大値テキスト">
          <a:extLst>
            <a:ext uri="{FF2B5EF4-FFF2-40B4-BE49-F238E27FC236}">
              <a16:creationId xmlns:a16="http://schemas.microsoft.com/office/drawing/2014/main" id="{00000000-0008-0000-0400-0000A4010000}"/>
            </a:ext>
          </a:extLst>
        </xdr:cNvPr>
        <xdr:cNvSpPr txBox="1"/>
      </xdr:nvSpPr>
      <xdr:spPr>
        <a:xfrm>
          <a:off x="16598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73660</xdr:rowOff>
    </xdr:from>
    <xdr:to>
      <xdr:col>82</xdr:col>
      <xdr:colOff>196850</xdr:colOff>
      <xdr:row>74</xdr:row>
      <xdr:rowOff>73660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77470</xdr:rowOff>
    </xdr:from>
    <xdr:to>
      <xdr:col>82</xdr:col>
      <xdr:colOff>107950</xdr:colOff>
      <xdr:row>74</xdr:row>
      <xdr:rowOff>142240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5671800" y="12764770"/>
          <a:ext cx="838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25416</xdr:rowOff>
    </xdr:from>
    <xdr:ext cx="762000" cy="259045"/>
    <xdr:sp macro="" textlink="">
      <xdr:nvSpPr>
        <xdr:cNvPr id="423" name="公債費以外平均値テキスト">
          <a:extLst>
            <a:ext uri="{FF2B5EF4-FFF2-40B4-BE49-F238E27FC236}">
              <a16:creationId xmlns:a16="http://schemas.microsoft.com/office/drawing/2014/main" id="{00000000-0008-0000-0400-0000A7010000}"/>
            </a:ext>
          </a:extLst>
        </xdr:cNvPr>
        <xdr:cNvSpPr txBox="1"/>
      </xdr:nvSpPr>
      <xdr:spPr>
        <a:xfrm>
          <a:off x="16598900" y="130556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53339</xdr:rowOff>
    </xdr:from>
    <xdr:to>
      <xdr:col>82</xdr:col>
      <xdr:colOff>158750</xdr:colOff>
      <xdr:row>76</xdr:row>
      <xdr:rowOff>154939</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64592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77470</xdr:rowOff>
    </xdr:from>
    <xdr:to>
      <xdr:col>78</xdr:col>
      <xdr:colOff>69850</xdr:colOff>
      <xdr:row>74</xdr:row>
      <xdr:rowOff>134620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4782800" y="1276477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22861</xdr:rowOff>
    </xdr:from>
    <xdr:to>
      <xdr:col>78</xdr:col>
      <xdr:colOff>120650</xdr:colOff>
      <xdr:row>76</xdr:row>
      <xdr:rowOff>124461</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56210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109238</xdr:rowOff>
    </xdr:from>
    <xdr:ext cx="7366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5290800" y="13139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134620</xdr:rowOff>
    </xdr:from>
    <xdr:to>
      <xdr:col>73</xdr:col>
      <xdr:colOff>180975</xdr:colOff>
      <xdr:row>75</xdr:row>
      <xdr:rowOff>8890</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893800" y="128219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19050</xdr:rowOff>
    </xdr:from>
    <xdr:to>
      <xdr:col>74</xdr:col>
      <xdr:colOff>31750</xdr:colOff>
      <xdr:row>76</xdr:row>
      <xdr:rowOff>120650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4732000" y="130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105427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4401800" y="1313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85090</xdr:rowOff>
    </xdr:from>
    <xdr:to>
      <xdr:col>69</xdr:col>
      <xdr:colOff>92075</xdr:colOff>
      <xdr:row>75</xdr:row>
      <xdr:rowOff>8890</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3004800" y="1277239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0</xdr:rowOff>
    </xdr:from>
    <xdr:to>
      <xdr:col>69</xdr:col>
      <xdr:colOff>142875</xdr:colOff>
      <xdr:row>76</xdr:row>
      <xdr:rowOff>101600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38430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86377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3512800" y="1311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83820</xdr:rowOff>
    </xdr:from>
    <xdr:to>
      <xdr:col>65</xdr:col>
      <xdr:colOff>53975</xdr:colOff>
      <xdr:row>76</xdr:row>
      <xdr:rowOff>13970</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2954000" y="12942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170197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623800" y="1302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91440</xdr:rowOff>
    </xdr:from>
    <xdr:to>
      <xdr:col>82</xdr:col>
      <xdr:colOff>158750</xdr:colOff>
      <xdr:row>75</xdr:row>
      <xdr:rowOff>21590</xdr:rowOff>
    </xdr:to>
    <xdr:sp macro="" textlink="">
      <xdr:nvSpPr>
        <xdr:cNvPr id="441" name="楕円 440">
          <a:extLst>
            <a:ext uri="{FF2B5EF4-FFF2-40B4-BE49-F238E27FC236}">
              <a16:creationId xmlns:a16="http://schemas.microsoft.com/office/drawing/2014/main" id="{00000000-0008-0000-0400-0000B9010000}"/>
            </a:ext>
          </a:extLst>
        </xdr:cNvPr>
        <xdr:cNvSpPr/>
      </xdr:nvSpPr>
      <xdr:spPr>
        <a:xfrm>
          <a:off x="16459200" y="12778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17</xdr:rowOff>
    </xdr:from>
    <xdr:ext cx="762000" cy="259045"/>
    <xdr:sp macro="" textlink="">
      <xdr:nvSpPr>
        <xdr:cNvPr id="442" name="公債費以外該当値テキスト">
          <a:extLst>
            <a:ext uri="{FF2B5EF4-FFF2-40B4-BE49-F238E27FC236}">
              <a16:creationId xmlns:a16="http://schemas.microsoft.com/office/drawing/2014/main" id="{00000000-0008-0000-0400-0000BA010000}"/>
            </a:ext>
          </a:extLst>
        </xdr:cNvPr>
        <xdr:cNvSpPr txBox="1"/>
      </xdr:nvSpPr>
      <xdr:spPr>
        <a:xfrm>
          <a:off x="16598900" y="1268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26670</xdr:rowOff>
    </xdr:from>
    <xdr:to>
      <xdr:col>78</xdr:col>
      <xdr:colOff>120650</xdr:colOff>
      <xdr:row>74</xdr:row>
      <xdr:rowOff>128270</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5621000" y="1271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138447</xdr:rowOff>
    </xdr:from>
    <xdr:ext cx="7366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5290800" y="12482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74</xdr:row>
      <xdr:rowOff>83820</xdr:rowOff>
    </xdr:from>
    <xdr:to>
      <xdr:col>74</xdr:col>
      <xdr:colOff>31750</xdr:colOff>
      <xdr:row>75</xdr:row>
      <xdr:rowOff>13970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4732000" y="127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73</xdr:row>
      <xdr:rowOff>24147</xdr:rowOff>
    </xdr:from>
    <xdr:ext cx="7620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4401800" y="12539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129540</xdr:rowOff>
    </xdr:from>
    <xdr:to>
      <xdr:col>69</xdr:col>
      <xdr:colOff>142875</xdr:colOff>
      <xdr:row>75</xdr:row>
      <xdr:rowOff>59690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3843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69867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3512800" y="12585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34290</xdr:rowOff>
    </xdr:from>
    <xdr:to>
      <xdr:col>65</xdr:col>
      <xdr:colOff>53975</xdr:colOff>
      <xdr:row>74</xdr:row>
      <xdr:rowOff>135890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2954000" y="12721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146067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2623800" y="12490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161546</xdr:rowOff>
    </xdr:from>
    <xdr:to>
      <xdr:col>29</xdr:col>
      <xdr:colOff>127000</xdr:colOff>
      <xdr:row>19</xdr:row>
      <xdr:rowOff>160566</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2095121"/>
          <a:ext cx="0" cy="13706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132643</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37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48,861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160566</xdr:rowOff>
    </xdr:from>
    <xdr:to>
      <xdr:col>30</xdr:col>
      <xdr:colOff>25400</xdr:colOff>
      <xdr:row>19</xdr:row>
      <xdr:rowOff>160566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657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76473</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838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161546</xdr:rowOff>
    </xdr:from>
    <xdr:to>
      <xdr:col>30</xdr:col>
      <xdr:colOff>25400</xdr:colOff>
      <xdr:row>11</xdr:row>
      <xdr:rowOff>161546</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209512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136939</xdr:rowOff>
    </xdr:from>
    <xdr:to>
      <xdr:col>29</xdr:col>
      <xdr:colOff>127000</xdr:colOff>
      <xdr:row>17</xdr:row>
      <xdr:rowOff>562</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5003800" y="2927764"/>
          <a:ext cx="647700" cy="350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156789</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476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11533</xdr:rowOff>
    </xdr:from>
    <xdr:to>
      <xdr:col>29</xdr:col>
      <xdr:colOff>177800</xdr:colOff>
      <xdr:row>17</xdr:row>
      <xdr:rowOff>113133</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29738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136939</xdr:rowOff>
    </xdr:from>
    <xdr:to>
      <xdr:col>26</xdr:col>
      <xdr:colOff>50800</xdr:colOff>
      <xdr:row>17</xdr:row>
      <xdr:rowOff>17185</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927764"/>
          <a:ext cx="698500" cy="516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31944</xdr:rowOff>
    </xdr:from>
    <xdr:to>
      <xdr:col>26</xdr:col>
      <xdr:colOff>101600</xdr:colOff>
      <xdr:row>17</xdr:row>
      <xdr:rowOff>133544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29942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118321</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080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17185</xdr:rowOff>
    </xdr:from>
    <xdr:to>
      <xdr:col>22</xdr:col>
      <xdr:colOff>114300</xdr:colOff>
      <xdr:row>17</xdr:row>
      <xdr:rowOff>45401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979460"/>
          <a:ext cx="698500" cy="28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49563</xdr:rowOff>
    </xdr:from>
    <xdr:to>
      <xdr:col>22</xdr:col>
      <xdr:colOff>165100</xdr:colOff>
      <xdr:row>17</xdr:row>
      <xdr:rowOff>151163</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118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135940</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098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45401</xdr:rowOff>
    </xdr:from>
    <xdr:to>
      <xdr:col>18</xdr:col>
      <xdr:colOff>177800</xdr:colOff>
      <xdr:row>17</xdr:row>
      <xdr:rowOff>48715</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3007676"/>
          <a:ext cx="698500" cy="33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63981</xdr:rowOff>
    </xdr:from>
    <xdr:to>
      <xdr:col>19</xdr:col>
      <xdr:colOff>38100</xdr:colOff>
      <xdr:row>17</xdr:row>
      <xdr:rowOff>165581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262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150358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12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73876</xdr:rowOff>
    </xdr:from>
    <xdr:to>
      <xdr:col>15</xdr:col>
      <xdr:colOff>101600</xdr:colOff>
      <xdr:row>18</xdr:row>
      <xdr:rowOff>4026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36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160253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2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121212</xdr:rowOff>
    </xdr:from>
    <xdr:to>
      <xdr:col>29</xdr:col>
      <xdr:colOff>177800</xdr:colOff>
      <xdr:row>17</xdr:row>
      <xdr:rowOff>51362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9120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137739</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757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86139</xdr:rowOff>
    </xdr:from>
    <xdr:to>
      <xdr:col>26</xdr:col>
      <xdr:colOff>101600</xdr:colOff>
      <xdr:row>17</xdr:row>
      <xdr:rowOff>16289</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87696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26466</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645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137835</xdr:rowOff>
    </xdr:from>
    <xdr:to>
      <xdr:col>22</xdr:col>
      <xdr:colOff>165100</xdr:colOff>
      <xdr:row>17</xdr:row>
      <xdr:rowOff>67985</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9286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78162</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697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166051</xdr:rowOff>
    </xdr:from>
    <xdr:to>
      <xdr:col>19</xdr:col>
      <xdr:colOff>38100</xdr:colOff>
      <xdr:row>17</xdr:row>
      <xdr:rowOff>96201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9568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106378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725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169365</xdr:rowOff>
    </xdr:from>
    <xdr:to>
      <xdr:col>15</xdr:col>
      <xdr:colOff>101600</xdr:colOff>
      <xdr:row>17</xdr:row>
      <xdr:rowOff>99515</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9601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109692</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729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181897</xdr:rowOff>
    </xdr:from>
    <xdr:to>
      <xdr:col>29</xdr:col>
      <xdr:colOff>127000</xdr:colOff>
      <xdr:row>37</xdr:row>
      <xdr:rowOff>266968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106447"/>
          <a:ext cx="0" cy="12852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239045</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363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266968</xdr:rowOff>
    </xdr:from>
    <xdr:to>
      <xdr:col>30</xdr:col>
      <xdr:colOff>25400</xdr:colOff>
      <xdr:row>37</xdr:row>
      <xdr:rowOff>266968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3916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96824</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9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181897</xdr:rowOff>
    </xdr:from>
    <xdr:to>
      <xdr:col>30</xdr:col>
      <xdr:colOff>25400</xdr:colOff>
      <xdr:row>33</xdr:row>
      <xdr:rowOff>181897</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106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185652</xdr:rowOff>
    </xdr:from>
    <xdr:to>
      <xdr:col>29</xdr:col>
      <xdr:colOff>127000</xdr:colOff>
      <xdr:row>35</xdr:row>
      <xdr:rowOff>198258</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5003800" y="6796002"/>
          <a:ext cx="647700" cy="126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183035</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7933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196934</xdr:rowOff>
    </xdr:from>
    <xdr:to>
      <xdr:col>29</xdr:col>
      <xdr:colOff>177800</xdr:colOff>
      <xdr:row>35</xdr:row>
      <xdr:rowOff>298534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072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129646</xdr:rowOff>
    </xdr:from>
    <xdr:to>
      <xdr:col>26</xdr:col>
      <xdr:colOff>50800</xdr:colOff>
      <xdr:row>35</xdr:row>
      <xdr:rowOff>185652</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4305300" y="6739996"/>
          <a:ext cx="698500" cy="560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182205</xdr:rowOff>
    </xdr:from>
    <xdr:to>
      <xdr:col>26</xdr:col>
      <xdr:colOff>101600</xdr:colOff>
      <xdr:row>35</xdr:row>
      <xdr:rowOff>283805</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792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268582</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878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48982</xdr:rowOff>
    </xdr:from>
    <xdr:to>
      <xdr:col>22</xdr:col>
      <xdr:colOff>114300</xdr:colOff>
      <xdr:row>35</xdr:row>
      <xdr:rowOff>129646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6659332"/>
          <a:ext cx="698500" cy="806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156112</xdr:rowOff>
    </xdr:from>
    <xdr:to>
      <xdr:col>22</xdr:col>
      <xdr:colOff>165100</xdr:colOff>
      <xdr:row>35</xdr:row>
      <xdr:rowOff>257712</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7664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242489</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852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48982</xdr:rowOff>
    </xdr:from>
    <xdr:to>
      <xdr:col>18</xdr:col>
      <xdr:colOff>177800</xdr:colOff>
      <xdr:row>35</xdr:row>
      <xdr:rowOff>271997</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6659332"/>
          <a:ext cx="698500" cy="223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144519</xdr:rowOff>
    </xdr:from>
    <xdr:to>
      <xdr:col>19</xdr:col>
      <xdr:colOff>38100</xdr:colOff>
      <xdr:row>35</xdr:row>
      <xdr:rowOff>246119</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75486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230896</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841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134917</xdr:rowOff>
    </xdr:from>
    <xdr:to>
      <xdr:col>15</xdr:col>
      <xdr:colOff>101600</xdr:colOff>
      <xdr:row>35</xdr:row>
      <xdr:rowOff>236517</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7452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246694</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5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147458</xdr:rowOff>
    </xdr:from>
    <xdr:to>
      <xdr:col>29</xdr:col>
      <xdr:colOff>177800</xdr:colOff>
      <xdr:row>35</xdr:row>
      <xdr:rowOff>249058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757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335435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602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134852</xdr:rowOff>
    </xdr:from>
    <xdr:to>
      <xdr:col>26</xdr:col>
      <xdr:colOff>101600</xdr:colOff>
      <xdr:row>35</xdr:row>
      <xdr:rowOff>236452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674520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246629</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65140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78846</xdr:rowOff>
    </xdr:from>
    <xdr:to>
      <xdr:col>22</xdr:col>
      <xdr:colOff>165100</xdr:colOff>
      <xdr:row>35</xdr:row>
      <xdr:rowOff>180446</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6689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190623</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645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341082</xdr:rowOff>
    </xdr:from>
    <xdr:to>
      <xdr:col>19</xdr:col>
      <xdr:colOff>38100</xdr:colOff>
      <xdr:row>35</xdr:row>
      <xdr:rowOff>99782</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66085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109959</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6377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221197</xdr:rowOff>
    </xdr:from>
    <xdr:to>
      <xdr:col>15</xdr:col>
      <xdr:colOff>101600</xdr:colOff>
      <xdr:row>35</xdr:row>
      <xdr:rowOff>322797</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6831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307574</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6917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63,941
62,942
493.21
37,419,954
35,708,675
1,215,104
21,203,798
37,128,874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34338</xdr:rowOff>
    </xdr:from>
    <xdr:to>
      <xdr:col>24</xdr:col>
      <xdr:colOff>62865</xdr:colOff>
      <xdr:row>39</xdr:row>
      <xdr:rowOff>1466</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177838"/>
          <a:ext cx="1270" cy="1510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5293</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69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1466</xdr:rowOff>
    </xdr:from>
    <xdr:to>
      <xdr:col>24</xdr:col>
      <xdr:colOff>152400</xdr:colOff>
      <xdr:row>39</xdr:row>
      <xdr:rowOff>1466</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688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152465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4953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34338</xdr:rowOff>
    </xdr:from>
    <xdr:to>
      <xdr:col>24</xdr:col>
      <xdr:colOff>152400</xdr:colOff>
      <xdr:row>30</xdr:row>
      <xdr:rowOff>34338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177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139357</xdr:rowOff>
    </xdr:from>
    <xdr:to>
      <xdr:col>24</xdr:col>
      <xdr:colOff>63500</xdr:colOff>
      <xdr:row>33</xdr:row>
      <xdr:rowOff>170081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97207"/>
          <a:ext cx="838200" cy="30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49062</xdr:rowOff>
    </xdr:from>
    <xdr:ext cx="534377"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604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70635</xdr:rowOff>
    </xdr:from>
    <xdr:to>
      <xdr:col>24</xdr:col>
      <xdr:colOff>114300</xdr:colOff>
      <xdr:row>36</xdr:row>
      <xdr:rowOff>785</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607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139357</xdr:rowOff>
    </xdr:from>
    <xdr:to>
      <xdr:col>19</xdr:col>
      <xdr:colOff>177800</xdr:colOff>
      <xdr:row>34</xdr:row>
      <xdr:rowOff>20942</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97207"/>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85540</xdr:rowOff>
    </xdr:from>
    <xdr:to>
      <xdr:col>20</xdr:col>
      <xdr:colOff>38100</xdr:colOff>
      <xdr:row>36</xdr:row>
      <xdr:rowOff>15690</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6086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6817</xdr:rowOff>
    </xdr:from>
    <xdr:ext cx="534377"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530111" y="6179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20942</xdr:rowOff>
    </xdr:from>
    <xdr:to>
      <xdr:col>15</xdr:col>
      <xdr:colOff>50800</xdr:colOff>
      <xdr:row>34</xdr:row>
      <xdr:rowOff>94277</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850242"/>
          <a:ext cx="889000" cy="7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103850</xdr:rowOff>
    </xdr:from>
    <xdr:to>
      <xdr:col>15</xdr:col>
      <xdr:colOff>101600</xdr:colOff>
      <xdr:row>36</xdr:row>
      <xdr:rowOff>34000</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610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25127</xdr:rowOff>
    </xdr:from>
    <xdr:ext cx="534377"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41111" y="6197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80401</xdr:rowOff>
    </xdr:from>
    <xdr:to>
      <xdr:col>10</xdr:col>
      <xdr:colOff>114300</xdr:colOff>
      <xdr:row>34</xdr:row>
      <xdr:rowOff>94277</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1130300" y="5909701"/>
          <a:ext cx="889000" cy="13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99164</xdr:rowOff>
    </xdr:from>
    <xdr:to>
      <xdr:col>10</xdr:col>
      <xdr:colOff>165100</xdr:colOff>
      <xdr:row>36</xdr:row>
      <xdr:rowOff>29314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099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20441</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52111" y="6192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90820</xdr:rowOff>
    </xdr:from>
    <xdr:to>
      <xdr:col>6</xdr:col>
      <xdr:colOff>38100</xdr:colOff>
      <xdr:row>36</xdr:row>
      <xdr:rowOff>20970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091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12097</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63111" y="618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119281</xdr:rowOff>
    </xdr:from>
    <xdr:to>
      <xdr:col>24</xdr:col>
      <xdr:colOff>114300</xdr:colOff>
      <xdr:row>34</xdr:row>
      <xdr:rowOff>49431</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777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142158</xdr:rowOff>
    </xdr:from>
    <xdr:ext cx="534377"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28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88557</xdr:rowOff>
    </xdr:from>
    <xdr:to>
      <xdr:col>20</xdr:col>
      <xdr:colOff>38100</xdr:colOff>
      <xdr:row>34</xdr:row>
      <xdr:rowOff>18707</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746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35234</xdr:rowOff>
    </xdr:from>
    <xdr:ext cx="534377"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530111" y="552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141592</xdr:rowOff>
    </xdr:from>
    <xdr:to>
      <xdr:col>15</xdr:col>
      <xdr:colOff>101600</xdr:colOff>
      <xdr:row>34</xdr:row>
      <xdr:rowOff>71742</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99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88269</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41111" y="557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43477</xdr:rowOff>
    </xdr:from>
    <xdr:to>
      <xdr:col>10</xdr:col>
      <xdr:colOff>165100</xdr:colOff>
      <xdr:row>34</xdr:row>
      <xdr:rowOff>145077</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872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161604</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52111" y="5648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29601</xdr:rowOff>
    </xdr:from>
    <xdr:to>
      <xdr:col>6</xdr:col>
      <xdr:colOff>38100</xdr:colOff>
      <xdr:row>34</xdr:row>
      <xdr:rowOff>131201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85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147728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63111" y="5634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28078</xdr:rowOff>
    </xdr:from>
    <xdr:to>
      <xdr:col>24</xdr:col>
      <xdr:colOff>62865</xdr:colOff>
      <xdr:row>59</xdr:row>
      <xdr:rowOff>10965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772028"/>
          <a:ext cx="1270" cy="13544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14792</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130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10965</xdr:rowOff>
    </xdr:from>
    <xdr:to>
      <xdr:col>24</xdr:col>
      <xdr:colOff>152400</xdr:colOff>
      <xdr:row>59</xdr:row>
      <xdr:rowOff>10965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12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146205</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547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28078</xdr:rowOff>
    </xdr:from>
    <xdr:to>
      <xdr:col>24</xdr:col>
      <xdr:colOff>152400</xdr:colOff>
      <xdr:row>51</xdr:row>
      <xdr:rowOff>28078</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772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64382</xdr:rowOff>
    </xdr:from>
    <xdr:to>
      <xdr:col>24</xdr:col>
      <xdr:colOff>63500</xdr:colOff>
      <xdr:row>56</xdr:row>
      <xdr:rowOff>107238</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65582"/>
          <a:ext cx="838200" cy="42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165048</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7662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15171</xdr:rowOff>
    </xdr:from>
    <xdr:to>
      <xdr:col>24</xdr:col>
      <xdr:colOff>114300</xdr:colOff>
      <xdr:row>57</xdr:row>
      <xdr:rowOff>116771</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107238</xdr:rowOff>
    </xdr:from>
    <xdr:to>
      <xdr:col>19</xdr:col>
      <xdr:colOff>177800</xdr:colOff>
      <xdr:row>56</xdr:row>
      <xdr:rowOff>130861</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908300" y="9708438"/>
          <a:ext cx="889000" cy="2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45869</xdr:rowOff>
    </xdr:from>
    <xdr:to>
      <xdr:col>20</xdr:col>
      <xdr:colOff>38100</xdr:colOff>
      <xdr:row>57</xdr:row>
      <xdr:rowOff>147469</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138596</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911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110907</xdr:rowOff>
    </xdr:from>
    <xdr:to>
      <xdr:col>15</xdr:col>
      <xdr:colOff>50800</xdr:colOff>
      <xdr:row>56</xdr:row>
      <xdr:rowOff>130861</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a:off x="2019300" y="9712107"/>
          <a:ext cx="889000" cy="1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48013</xdr:rowOff>
    </xdr:from>
    <xdr:to>
      <xdr:col>15</xdr:col>
      <xdr:colOff>101600</xdr:colOff>
      <xdr:row>57</xdr:row>
      <xdr:rowOff>149613</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82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140740</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91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110907</xdr:rowOff>
    </xdr:from>
    <xdr:to>
      <xdr:col>10</xdr:col>
      <xdr:colOff>114300</xdr:colOff>
      <xdr:row>56</xdr:row>
      <xdr:rowOff>140462</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flipV="1">
          <a:off x="1130300" y="9712107"/>
          <a:ext cx="889000" cy="29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156696</xdr:rowOff>
    </xdr:from>
    <xdr:to>
      <xdr:col>10</xdr:col>
      <xdr:colOff>165100</xdr:colOff>
      <xdr:row>57</xdr:row>
      <xdr:rowOff>86846</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5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77973</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50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97358</xdr:rowOff>
    </xdr:from>
    <xdr:to>
      <xdr:col>6</xdr:col>
      <xdr:colOff>38100</xdr:colOff>
      <xdr:row>58</xdr:row>
      <xdr:rowOff>27508</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870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18635</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962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13582</xdr:rowOff>
    </xdr:from>
    <xdr:to>
      <xdr:col>24</xdr:col>
      <xdr:colOff>114300</xdr:colOff>
      <xdr:row>56</xdr:row>
      <xdr:rowOff>115182</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61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36459</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66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56438</xdr:rowOff>
    </xdr:from>
    <xdr:to>
      <xdr:col>20</xdr:col>
      <xdr:colOff>38100</xdr:colOff>
      <xdr:row>56</xdr:row>
      <xdr:rowOff>158038</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57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3115</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432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80061</xdr:rowOff>
    </xdr:from>
    <xdr:to>
      <xdr:col>15</xdr:col>
      <xdr:colOff>101600</xdr:colOff>
      <xdr:row>57</xdr:row>
      <xdr:rowOff>10211</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68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26738</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456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60107</xdr:rowOff>
    </xdr:from>
    <xdr:to>
      <xdr:col>10</xdr:col>
      <xdr:colOff>165100</xdr:colOff>
      <xdr:row>56</xdr:row>
      <xdr:rowOff>161707</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6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6784</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436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89662</xdr:rowOff>
    </xdr:from>
    <xdr:to>
      <xdr:col>6</xdr:col>
      <xdr:colOff>38100</xdr:colOff>
      <xdr:row>57</xdr:row>
      <xdr:rowOff>19812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690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36339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466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65133</xdr:rowOff>
    </xdr:from>
    <xdr:to>
      <xdr:col>24</xdr:col>
      <xdr:colOff>62865</xdr:colOff>
      <xdr:row>79</xdr:row>
      <xdr:rowOff>41619</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066633"/>
          <a:ext cx="1270" cy="151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45446</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899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41619</xdr:rowOff>
    </xdr:from>
    <xdr:to>
      <xdr:col>24</xdr:col>
      <xdr:colOff>152400</xdr:colOff>
      <xdr:row>79</xdr:row>
      <xdr:rowOff>41619</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8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11810</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841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65133</xdr:rowOff>
    </xdr:from>
    <xdr:to>
      <xdr:col>24</xdr:col>
      <xdr:colOff>152400</xdr:colOff>
      <xdr:row>70</xdr:row>
      <xdr:rowOff>65133</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06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159948</xdr:rowOff>
    </xdr:from>
    <xdr:to>
      <xdr:col>24</xdr:col>
      <xdr:colOff>63500</xdr:colOff>
      <xdr:row>75</xdr:row>
      <xdr:rowOff>32803</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flipV="1">
          <a:off x="3797300" y="12847248"/>
          <a:ext cx="838200" cy="4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117401</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476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138974</xdr:rowOff>
    </xdr:from>
    <xdr:to>
      <xdr:col>24</xdr:col>
      <xdr:colOff>114300</xdr:colOff>
      <xdr:row>77</xdr:row>
      <xdr:rowOff>69124</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169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38027</xdr:rowOff>
    </xdr:from>
    <xdr:to>
      <xdr:col>19</xdr:col>
      <xdr:colOff>177800</xdr:colOff>
      <xdr:row>75</xdr:row>
      <xdr:rowOff>32803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a:off x="2908300" y="12553877"/>
          <a:ext cx="889000" cy="33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118618</xdr:rowOff>
    </xdr:from>
    <xdr:to>
      <xdr:col>20</xdr:col>
      <xdr:colOff>38100</xdr:colOff>
      <xdr:row>77</xdr:row>
      <xdr:rowOff>48768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14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39895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241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38027</xdr:rowOff>
    </xdr:from>
    <xdr:to>
      <xdr:col>15</xdr:col>
      <xdr:colOff>50800</xdr:colOff>
      <xdr:row>73</xdr:row>
      <xdr:rowOff>67419</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2553877"/>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24783</xdr:rowOff>
    </xdr:from>
    <xdr:to>
      <xdr:col>15</xdr:col>
      <xdr:colOff>101600</xdr:colOff>
      <xdr:row>76</xdr:row>
      <xdr:rowOff>126383</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05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117510</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47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73</xdr:row>
      <xdr:rowOff>67419</xdr:rowOff>
    </xdr:from>
    <xdr:to>
      <xdr:col>10</xdr:col>
      <xdr:colOff>114300</xdr:colOff>
      <xdr:row>74</xdr:row>
      <xdr:rowOff>51853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flipV="1">
          <a:off x="1130300" y="12583269"/>
          <a:ext cx="889000" cy="155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128307</xdr:rowOff>
    </xdr:from>
    <xdr:to>
      <xdr:col>10</xdr:col>
      <xdr:colOff>165100</xdr:colOff>
      <xdr:row>77</xdr:row>
      <xdr:rowOff>58457</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158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49584</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251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146050</xdr:rowOff>
    </xdr:from>
    <xdr:to>
      <xdr:col>6</xdr:col>
      <xdr:colOff>38100</xdr:colOff>
      <xdr:row>77</xdr:row>
      <xdr:rowOff>76200</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17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67327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26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109148</xdr:rowOff>
    </xdr:from>
    <xdr:to>
      <xdr:col>24</xdr:col>
      <xdr:colOff>114300</xdr:colOff>
      <xdr:row>75</xdr:row>
      <xdr:rowOff>39298</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27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132025</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2647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153453</xdr:rowOff>
    </xdr:from>
    <xdr:to>
      <xdr:col>20</xdr:col>
      <xdr:colOff>38100</xdr:colOff>
      <xdr:row>75</xdr:row>
      <xdr:rowOff>83603</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284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100130</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2615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72</xdr:row>
      <xdr:rowOff>158677</xdr:rowOff>
    </xdr:from>
    <xdr:to>
      <xdr:col>15</xdr:col>
      <xdr:colOff>101600</xdr:colOff>
      <xdr:row>73</xdr:row>
      <xdr:rowOff>88827</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2503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71</xdr:row>
      <xdr:rowOff>105354</xdr:rowOff>
    </xdr:from>
    <xdr:ext cx="534377"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41111" y="1227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16619</xdr:rowOff>
    </xdr:from>
    <xdr:to>
      <xdr:col>10</xdr:col>
      <xdr:colOff>165100</xdr:colOff>
      <xdr:row>73</xdr:row>
      <xdr:rowOff>118219</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2532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71</xdr:row>
      <xdr:rowOff>134746</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2307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1053</xdr:rowOff>
    </xdr:from>
    <xdr:to>
      <xdr:col>6</xdr:col>
      <xdr:colOff>38100</xdr:colOff>
      <xdr:row>74</xdr:row>
      <xdr:rowOff>102653</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268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72</xdr:row>
      <xdr:rowOff>119180</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24635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a:extLst>
            <a:ext uri="{FF2B5EF4-FFF2-40B4-BE49-F238E27FC236}">
              <a16:creationId xmlns:a16="http://schemas.microsoft.com/office/drawing/2014/main" id="{00000000-0008-0000-06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76963</xdr:rowOff>
    </xdr:from>
    <xdr:to>
      <xdr:col>24</xdr:col>
      <xdr:colOff>62865</xdr:colOff>
      <xdr:row>99</xdr:row>
      <xdr:rowOff>121869</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flipV="1">
          <a:off x="4633595" y="15678913"/>
          <a:ext cx="1270" cy="141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125696</xdr:rowOff>
    </xdr:from>
    <xdr:ext cx="534377" cy="259045"/>
    <xdr:sp macro="" textlink="">
      <xdr:nvSpPr>
        <xdr:cNvPr id="232" name="扶助費最小値テキスト">
          <a:extLst>
            <a:ext uri="{FF2B5EF4-FFF2-40B4-BE49-F238E27FC236}">
              <a16:creationId xmlns:a16="http://schemas.microsoft.com/office/drawing/2014/main" id="{00000000-0008-0000-0600-0000E8000000}"/>
            </a:ext>
          </a:extLst>
        </xdr:cNvPr>
        <xdr:cNvSpPr txBox="1"/>
      </xdr:nvSpPr>
      <xdr:spPr>
        <a:xfrm>
          <a:off x="4686300" y="17099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53,904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121869</xdr:rowOff>
    </xdr:from>
    <xdr:to>
      <xdr:col>24</xdr:col>
      <xdr:colOff>152400</xdr:colOff>
      <xdr:row>99</xdr:row>
      <xdr:rowOff>121869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7095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23640</xdr:rowOff>
    </xdr:from>
    <xdr:ext cx="599010" cy="259045"/>
    <xdr:sp macro="" textlink="">
      <xdr:nvSpPr>
        <xdr:cNvPr id="234" name="扶助費最大値テキスト">
          <a:extLst>
            <a:ext uri="{FF2B5EF4-FFF2-40B4-BE49-F238E27FC236}">
              <a16:creationId xmlns:a16="http://schemas.microsoft.com/office/drawing/2014/main" id="{00000000-0008-0000-0600-0000EA000000}"/>
            </a:ext>
          </a:extLst>
        </xdr:cNvPr>
        <xdr:cNvSpPr txBox="1"/>
      </xdr:nvSpPr>
      <xdr:spPr>
        <a:xfrm>
          <a:off x="4686300" y="15454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165,440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76963</xdr:rowOff>
    </xdr:from>
    <xdr:to>
      <xdr:col>24</xdr:col>
      <xdr:colOff>152400</xdr:colOff>
      <xdr:row>91</xdr:row>
      <xdr:rowOff>76963</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5678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141097</xdr:rowOff>
    </xdr:from>
    <xdr:to>
      <xdr:col>24</xdr:col>
      <xdr:colOff>63500</xdr:colOff>
      <xdr:row>98</xdr:row>
      <xdr:rowOff>69342</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3797300" y="16771747"/>
          <a:ext cx="838200" cy="99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54360</xdr:rowOff>
    </xdr:from>
    <xdr:ext cx="534377" cy="259045"/>
    <xdr:sp macro="" textlink="">
      <xdr:nvSpPr>
        <xdr:cNvPr id="237" name="扶助費平均値テキスト">
          <a:extLst>
            <a:ext uri="{FF2B5EF4-FFF2-40B4-BE49-F238E27FC236}">
              <a16:creationId xmlns:a16="http://schemas.microsoft.com/office/drawing/2014/main" id="{00000000-0008-0000-0600-0000ED000000}"/>
            </a:ext>
          </a:extLst>
        </xdr:cNvPr>
        <xdr:cNvSpPr txBox="1"/>
      </xdr:nvSpPr>
      <xdr:spPr>
        <a:xfrm>
          <a:off x="4686300" y="16513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31483</xdr:rowOff>
    </xdr:from>
    <xdr:to>
      <xdr:col>24</xdr:col>
      <xdr:colOff>114300</xdr:colOff>
      <xdr:row>97</xdr:row>
      <xdr:rowOff>133083</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4584700" y="16662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52070</xdr:rowOff>
    </xdr:from>
    <xdr:to>
      <xdr:col>19</xdr:col>
      <xdr:colOff>177800</xdr:colOff>
      <xdr:row>98</xdr:row>
      <xdr:rowOff>69342</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908300" y="16854170"/>
          <a:ext cx="889000" cy="17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80975</xdr:rowOff>
    </xdr:from>
    <xdr:to>
      <xdr:col>20</xdr:col>
      <xdr:colOff>38100</xdr:colOff>
      <xdr:row>98</xdr:row>
      <xdr:rowOff>11125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3746500" y="16711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27652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3530111" y="16486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52070</xdr:rowOff>
    </xdr:from>
    <xdr:to>
      <xdr:col>15</xdr:col>
      <xdr:colOff>50800</xdr:colOff>
      <xdr:row>98</xdr:row>
      <xdr:rowOff>61113</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2019300" y="16854170"/>
          <a:ext cx="889000" cy="9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84252</xdr:rowOff>
    </xdr:from>
    <xdr:to>
      <xdr:col>15</xdr:col>
      <xdr:colOff>101600</xdr:colOff>
      <xdr:row>98</xdr:row>
      <xdr:rowOff>14402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2857500" y="16714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30929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2641111" y="16490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61113</xdr:rowOff>
    </xdr:from>
    <xdr:to>
      <xdr:col>10</xdr:col>
      <xdr:colOff>114300</xdr:colOff>
      <xdr:row>98</xdr:row>
      <xdr:rowOff>107175</xdr:rowOff>
    </xdr:to>
    <xdr:cxnSp macro="">
      <xdr:nvCxnSpPr>
        <xdr:cNvPr id="245" name="直線コネクタ 244">
          <a:extLst>
            <a:ext uri="{FF2B5EF4-FFF2-40B4-BE49-F238E27FC236}">
              <a16:creationId xmlns:a16="http://schemas.microsoft.com/office/drawing/2014/main" id="{00000000-0008-0000-0600-0000F5000000}"/>
            </a:ext>
          </a:extLst>
        </xdr:cNvPr>
        <xdr:cNvCxnSpPr/>
      </xdr:nvCxnSpPr>
      <xdr:spPr>
        <a:xfrm flipV="1">
          <a:off x="1130300" y="16863213"/>
          <a:ext cx="889000" cy="46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92951</xdr:rowOff>
    </xdr:from>
    <xdr:to>
      <xdr:col>10</xdr:col>
      <xdr:colOff>165100</xdr:colOff>
      <xdr:row>98</xdr:row>
      <xdr:rowOff>23101</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968500" y="1672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39628</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1752111" y="1649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155600</xdr:rowOff>
    </xdr:from>
    <xdr:to>
      <xdr:col>6</xdr:col>
      <xdr:colOff>38100</xdr:colOff>
      <xdr:row>98</xdr:row>
      <xdr:rowOff>85750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079500" y="1678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102277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863111" y="16561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90297</xdr:rowOff>
    </xdr:from>
    <xdr:to>
      <xdr:col>24</xdr:col>
      <xdr:colOff>114300</xdr:colOff>
      <xdr:row>98</xdr:row>
      <xdr:rowOff>20447</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4584700" y="16720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68724</xdr:rowOff>
    </xdr:from>
    <xdr:ext cx="534377" cy="259045"/>
    <xdr:sp macro="" textlink="">
      <xdr:nvSpPr>
        <xdr:cNvPr id="256" name="扶助費該当値テキスト">
          <a:extLst>
            <a:ext uri="{FF2B5EF4-FFF2-40B4-BE49-F238E27FC236}">
              <a16:creationId xmlns:a16="http://schemas.microsoft.com/office/drawing/2014/main" id="{00000000-0008-0000-0600-000000010000}"/>
            </a:ext>
          </a:extLst>
        </xdr:cNvPr>
        <xdr:cNvSpPr txBox="1"/>
      </xdr:nvSpPr>
      <xdr:spPr>
        <a:xfrm>
          <a:off x="4686300" y="16699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18542</xdr:rowOff>
    </xdr:from>
    <xdr:to>
      <xdr:col>20</xdr:col>
      <xdr:colOff>38100</xdr:colOff>
      <xdr:row>98</xdr:row>
      <xdr:rowOff>120142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3746500" y="16820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111269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3530111" y="16913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1270</xdr:rowOff>
    </xdr:from>
    <xdr:to>
      <xdr:col>15</xdr:col>
      <xdr:colOff>101600</xdr:colOff>
      <xdr:row>98</xdr:row>
      <xdr:rowOff>102870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2857500" y="1680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93997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2641111" y="1689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10313</xdr:rowOff>
    </xdr:from>
    <xdr:to>
      <xdr:col>10</xdr:col>
      <xdr:colOff>165100</xdr:colOff>
      <xdr:row>98</xdr:row>
      <xdr:rowOff>111913</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968500" y="1681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103040</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1752111" y="16905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56375</xdr:rowOff>
    </xdr:from>
    <xdr:to>
      <xdr:col>6</xdr:col>
      <xdr:colOff>38100</xdr:colOff>
      <xdr:row>98</xdr:row>
      <xdr:rowOff>157975</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079500" y="16858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149102</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863111" y="16951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100087</xdr:rowOff>
    </xdr:from>
    <xdr:to>
      <xdr:col>54</xdr:col>
      <xdr:colOff>189865</xdr:colOff>
      <xdr:row>38</xdr:row>
      <xdr:rowOff>114358</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243587"/>
          <a:ext cx="1270" cy="13858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118185</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33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114358</xdr:rowOff>
    </xdr:from>
    <xdr:to>
      <xdr:col>55</xdr:col>
      <xdr:colOff>88900</xdr:colOff>
      <xdr:row>38</xdr:row>
      <xdr:rowOff>114358</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29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46764</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018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100087</xdr:rowOff>
    </xdr:from>
    <xdr:to>
      <xdr:col>55</xdr:col>
      <xdr:colOff>88900</xdr:colOff>
      <xdr:row>30</xdr:row>
      <xdr:rowOff>100087</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2435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135117</xdr:rowOff>
    </xdr:from>
    <xdr:to>
      <xdr:col>55</xdr:col>
      <xdr:colOff>0</xdr:colOff>
      <xdr:row>34</xdr:row>
      <xdr:rowOff>141790</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964417"/>
          <a:ext cx="838200" cy="6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3460</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1756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25033</xdr:rowOff>
    </xdr:from>
    <xdr:to>
      <xdr:col>55</xdr:col>
      <xdr:colOff>50800</xdr:colOff>
      <xdr:row>36</xdr:row>
      <xdr:rowOff>126633</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1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63282</xdr:rowOff>
    </xdr:from>
    <xdr:to>
      <xdr:col>50</xdr:col>
      <xdr:colOff>114300</xdr:colOff>
      <xdr:row>34</xdr:row>
      <xdr:rowOff>135117</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8750300" y="5892582"/>
          <a:ext cx="889000" cy="71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69915</xdr:rowOff>
    </xdr:from>
    <xdr:to>
      <xdr:col>50</xdr:col>
      <xdr:colOff>165100</xdr:colOff>
      <xdr:row>37</xdr:row>
      <xdr:rowOff>65</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6242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162642</xdr:rowOff>
    </xdr:from>
    <xdr:ext cx="534377"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72111" y="6334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159436</xdr:rowOff>
    </xdr:from>
    <xdr:to>
      <xdr:col>45</xdr:col>
      <xdr:colOff>177800</xdr:colOff>
      <xdr:row>34</xdr:row>
      <xdr:rowOff>63282</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7861300" y="5817286"/>
          <a:ext cx="889000" cy="7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84600</xdr:rowOff>
    </xdr:from>
    <xdr:to>
      <xdr:col>46</xdr:col>
      <xdr:colOff>38100</xdr:colOff>
      <xdr:row>37</xdr:row>
      <xdr:rowOff>14750</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25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5877</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349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159436</xdr:rowOff>
    </xdr:from>
    <xdr:to>
      <xdr:col>41</xdr:col>
      <xdr:colOff>50800</xdr:colOff>
      <xdr:row>34</xdr:row>
      <xdr:rowOff>13589</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6972300" y="5817286"/>
          <a:ext cx="889000" cy="25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87213</xdr:rowOff>
    </xdr:from>
    <xdr:to>
      <xdr:col>41</xdr:col>
      <xdr:colOff>101600</xdr:colOff>
      <xdr:row>37</xdr:row>
      <xdr:rowOff>17363</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259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8490</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352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85014</xdr:rowOff>
    </xdr:from>
    <xdr:to>
      <xdr:col>36</xdr:col>
      <xdr:colOff>165100</xdr:colOff>
      <xdr:row>37</xdr:row>
      <xdr:rowOff>15164</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257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6291</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34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90990</xdr:rowOff>
    </xdr:from>
    <xdr:to>
      <xdr:col>55</xdr:col>
      <xdr:colOff>50800</xdr:colOff>
      <xdr:row>35</xdr:row>
      <xdr:rowOff>21140</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5920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113867</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577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84317</xdr:rowOff>
    </xdr:from>
    <xdr:to>
      <xdr:col>50</xdr:col>
      <xdr:colOff>165100</xdr:colOff>
      <xdr:row>35</xdr:row>
      <xdr:rowOff>14467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913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30994</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72111" y="5688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12482</xdr:rowOff>
    </xdr:from>
    <xdr:to>
      <xdr:col>46</xdr:col>
      <xdr:colOff>38100</xdr:colOff>
      <xdr:row>34</xdr:row>
      <xdr:rowOff>114082</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584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130609</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56170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108636</xdr:rowOff>
    </xdr:from>
    <xdr:to>
      <xdr:col>41</xdr:col>
      <xdr:colOff>101600</xdr:colOff>
      <xdr:row>34</xdr:row>
      <xdr:rowOff>38786</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5766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55313</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554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134239</xdr:rowOff>
    </xdr:from>
    <xdr:to>
      <xdr:col>36</xdr:col>
      <xdr:colOff>165100</xdr:colOff>
      <xdr:row>34</xdr:row>
      <xdr:rowOff>64389</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5792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80916</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5567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165353</xdr:rowOff>
    </xdr:from>
    <xdr:to>
      <xdr:col>54</xdr:col>
      <xdr:colOff>189865</xdr:colOff>
      <xdr:row>58</xdr:row>
      <xdr:rowOff>129577</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10475595" y="8566403"/>
          <a:ext cx="1270" cy="1507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133404</xdr:rowOff>
    </xdr:from>
    <xdr:ext cx="534377" cy="259045"/>
    <xdr:sp macro="" textlink="">
      <xdr:nvSpPr>
        <xdr:cNvPr id="348" name="普通建設事業費最小値テキスト">
          <a:extLst>
            <a:ext uri="{FF2B5EF4-FFF2-40B4-BE49-F238E27FC236}">
              <a16:creationId xmlns:a16="http://schemas.microsoft.com/office/drawing/2014/main" id="{00000000-0008-0000-0600-00005C010000}"/>
            </a:ext>
          </a:extLst>
        </xdr:cNvPr>
        <xdr:cNvSpPr txBox="1"/>
      </xdr:nvSpPr>
      <xdr:spPr>
        <a:xfrm>
          <a:off x="10528300" y="10077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129577</xdr:rowOff>
    </xdr:from>
    <xdr:to>
      <xdr:col>55</xdr:col>
      <xdr:colOff>88900</xdr:colOff>
      <xdr:row>58</xdr:row>
      <xdr:rowOff>129577</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10073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112030</xdr:rowOff>
    </xdr:from>
    <xdr:ext cx="599010" cy="259045"/>
    <xdr:sp macro="" textlink="">
      <xdr:nvSpPr>
        <xdr:cNvPr id="350" name="普通建設事業費最大値テキスト">
          <a:extLst>
            <a:ext uri="{FF2B5EF4-FFF2-40B4-BE49-F238E27FC236}">
              <a16:creationId xmlns:a16="http://schemas.microsoft.com/office/drawing/2014/main" id="{00000000-0008-0000-0600-00005E010000}"/>
            </a:ext>
          </a:extLst>
        </xdr:cNvPr>
        <xdr:cNvSpPr txBox="1"/>
      </xdr:nvSpPr>
      <xdr:spPr>
        <a:xfrm>
          <a:off x="10528300" y="8341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418,267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165353</xdr:rowOff>
    </xdr:from>
    <xdr:to>
      <xdr:col>55</xdr:col>
      <xdr:colOff>88900</xdr:colOff>
      <xdr:row>49</xdr:row>
      <xdr:rowOff>165353</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10388600" y="8566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105608</xdr:rowOff>
    </xdr:from>
    <xdr:to>
      <xdr:col>55</xdr:col>
      <xdr:colOff>0</xdr:colOff>
      <xdr:row>57</xdr:row>
      <xdr:rowOff>126826</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a:off x="9639300" y="9706808"/>
          <a:ext cx="838200" cy="19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77298</xdr:rowOff>
    </xdr:from>
    <xdr:ext cx="534377" cy="259045"/>
    <xdr:sp macro="" textlink="">
      <xdr:nvSpPr>
        <xdr:cNvPr id="353" name="普通建設事業費平均値テキスト">
          <a:extLst>
            <a:ext uri="{FF2B5EF4-FFF2-40B4-BE49-F238E27FC236}">
              <a16:creationId xmlns:a16="http://schemas.microsoft.com/office/drawing/2014/main" id="{00000000-0008-0000-0600-000061010000}"/>
            </a:ext>
          </a:extLst>
        </xdr:cNvPr>
        <xdr:cNvSpPr txBox="1"/>
      </xdr:nvSpPr>
      <xdr:spPr>
        <a:xfrm>
          <a:off x="10528300" y="9849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98871</xdr:rowOff>
    </xdr:from>
    <xdr:to>
      <xdr:col>55</xdr:col>
      <xdr:colOff>50800</xdr:colOff>
      <xdr:row>58</xdr:row>
      <xdr:rowOff>29021</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10426700" y="987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105608</xdr:rowOff>
    </xdr:from>
    <xdr:to>
      <xdr:col>50</xdr:col>
      <xdr:colOff>114300</xdr:colOff>
      <xdr:row>57</xdr:row>
      <xdr:rowOff>147293</xdr:rowOff>
    </xdr:to>
    <xdr:cxnSp macro="">
      <xdr:nvCxnSpPr>
        <xdr:cNvPr id="355" name="直線コネクタ 354">
          <a:extLst>
            <a:ext uri="{FF2B5EF4-FFF2-40B4-BE49-F238E27FC236}">
              <a16:creationId xmlns:a16="http://schemas.microsoft.com/office/drawing/2014/main" id="{00000000-0008-0000-0600-000063010000}"/>
            </a:ext>
          </a:extLst>
        </xdr:cNvPr>
        <xdr:cNvCxnSpPr/>
      </xdr:nvCxnSpPr>
      <xdr:spPr>
        <a:xfrm flipV="1">
          <a:off x="8750300" y="9706808"/>
          <a:ext cx="889000" cy="21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128204</xdr:rowOff>
    </xdr:from>
    <xdr:to>
      <xdr:col>50</xdr:col>
      <xdr:colOff>165100</xdr:colOff>
      <xdr:row>58</xdr:row>
      <xdr:rowOff>58354</xdr:rowOff>
    </xdr:to>
    <xdr:sp macro="" textlink="">
      <xdr:nvSpPr>
        <xdr:cNvPr id="356" name="フローチャート: 判断 355">
          <a:extLst>
            <a:ext uri="{FF2B5EF4-FFF2-40B4-BE49-F238E27FC236}">
              <a16:creationId xmlns:a16="http://schemas.microsoft.com/office/drawing/2014/main" id="{00000000-0008-0000-0600-000064010000}"/>
            </a:ext>
          </a:extLst>
        </xdr:cNvPr>
        <xdr:cNvSpPr/>
      </xdr:nvSpPr>
      <xdr:spPr>
        <a:xfrm>
          <a:off x="9588500" y="9900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49481</xdr:rowOff>
    </xdr:from>
    <xdr:ext cx="534377"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9372111" y="9993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25099</xdr:rowOff>
    </xdr:from>
    <xdr:to>
      <xdr:col>45</xdr:col>
      <xdr:colOff>177800</xdr:colOff>
      <xdr:row>57</xdr:row>
      <xdr:rowOff>147293</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7861300" y="9797749"/>
          <a:ext cx="889000" cy="122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130391</xdr:rowOff>
    </xdr:from>
    <xdr:to>
      <xdr:col>46</xdr:col>
      <xdr:colOff>38100</xdr:colOff>
      <xdr:row>58</xdr:row>
      <xdr:rowOff>60541</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8699500" y="990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51668</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8483111" y="9995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25099</xdr:rowOff>
    </xdr:from>
    <xdr:to>
      <xdr:col>41</xdr:col>
      <xdr:colOff>50800</xdr:colOff>
      <xdr:row>57</xdr:row>
      <xdr:rowOff>145262</xdr:rowOff>
    </xdr:to>
    <xdr:cxnSp macro="">
      <xdr:nvCxnSpPr>
        <xdr:cNvPr id="361" name="直線コネクタ 360">
          <a:extLst>
            <a:ext uri="{FF2B5EF4-FFF2-40B4-BE49-F238E27FC236}">
              <a16:creationId xmlns:a16="http://schemas.microsoft.com/office/drawing/2014/main" id="{00000000-0008-0000-0600-000069010000}"/>
            </a:ext>
          </a:extLst>
        </xdr:cNvPr>
        <xdr:cNvCxnSpPr/>
      </xdr:nvCxnSpPr>
      <xdr:spPr>
        <a:xfrm flipV="1">
          <a:off x="6972300" y="9797749"/>
          <a:ext cx="889000" cy="12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118256</xdr:rowOff>
    </xdr:from>
    <xdr:to>
      <xdr:col>41</xdr:col>
      <xdr:colOff>101600</xdr:colOff>
      <xdr:row>58</xdr:row>
      <xdr:rowOff>48406</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7810500" y="989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39533</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7594111" y="998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129945</xdr:rowOff>
    </xdr:from>
    <xdr:to>
      <xdr:col>36</xdr:col>
      <xdr:colOff>165100</xdr:colOff>
      <xdr:row>58</xdr:row>
      <xdr:rowOff>60095</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6921500" y="9902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51222</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05111" y="9995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76026</xdr:rowOff>
    </xdr:from>
    <xdr:to>
      <xdr:col>55</xdr:col>
      <xdr:colOff>50800</xdr:colOff>
      <xdr:row>58</xdr:row>
      <xdr:rowOff>6176</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10426700" y="9848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98903</xdr:rowOff>
    </xdr:from>
    <xdr:ext cx="534377" cy="259045"/>
    <xdr:sp macro="" textlink="">
      <xdr:nvSpPr>
        <xdr:cNvPr id="372" name="普通建設事業費該当値テキスト">
          <a:extLst>
            <a:ext uri="{FF2B5EF4-FFF2-40B4-BE49-F238E27FC236}">
              <a16:creationId xmlns:a16="http://schemas.microsoft.com/office/drawing/2014/main" id="{00000000-0008-0000-0600-000074010000}"/>
            </a:ext>
          </a:extLst>
        </xdr:cNvPr>
        <xdr:cNvSpPr txBox="1"/>
      </xdr:nvSpPr>
      <xdr:spPr>
        <a:xfrm>
          <a:off x="10528300" y="9700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54808</xdr:rowOff>
    </xdr:from>
    <xdr:to>
      <xdr:col>50</xdr:col>
      <xdr:colOff>165100</xdr:colOff>
      <xdr:row>56</xdr:row>
      <xdr:rowOff>156408</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9588500" y="9656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1485</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339795" y="9431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96493</xdr:rowOff>
    </xdr:from>
    <xdr:to>
      <xdr:col>46</xdr:col>
      <xdr:colOff>38100</xdr:colOff>
      <xdr:row>58</xdr:row>
      <xdr:rowOff>26643</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8699500" y="986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43170</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8483111" y="9644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145749</xdr:rowOff>
    </xdr:from>
    <xdr:to>
      <xdr:col>41</xdr:col>
      <xdr:colOff>101600</xdr:colOff>
      <xdr:row>57</xdr:row>
      <xdr:rowOff>75899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7810500" y="974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92426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7594111" y="9522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94462</xdr:rowOff>
    </xdr:from>
    <xdr:to>
      <xdr:col>36</xdr:col>
      <xdr:colOff>165100</xdr:colOff>
      <xdr:row>58</xdr:row>
      <xdr:rowOff>24612</xdr:rowOff>
    </xdr:to>
    <xdr:sp macro="" textlink="">
      <xdr:nvSpPr>
        <xdr:cNvPr id="379" name="楕円 378">
          <a:extLst>
            <a:ext uri="{FF2B5EF4-FFF2-40B4-BE49-F238E27FC236}">
              <a16:creationId xmlns:a16="http://schemas.microsoft.com/office/drawing/2014/main" id="{00000000-0008-0000-0600-00007B010000}"/>
            </a:ext>
          </a:extLst>
        </xdr:cNvPr>
        <xdr:cNvSpPr/>
      </xdr:nvSpPr>
      <xdr:spPr>
        <a:xfrm>
          <a:off x="6921500" y="986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41139</xdr:rowOff>
    </xdr:from>
    <xdr:ext cx="534377" cy="259045"/>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705111" y="964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25775</xdr:rowOff>
    </xdr:from>
    <xdr:to>
      <xdr:col>54</xdr:col>
      <xdr:colOff>189865</xdr:colOff>
      <xdr:row>78</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98725"/>
          <a:ext cx="1270" cy="1314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143902</xdr:rowOff>
    </xdr:from>
    <xdr:ext cx="599010"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7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25775</xdr:rowOff>
    </xdr:from>
    <xdr:to>
      <xdr:col>55</xdr:col>
      <xdr:colOff>88900</xdr:colOff>
      <xdr:row>71</xdr:row>
      <xdr:rowOff>25775</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98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34813</xdr:rowOff>
    </xdr:from>
    <xdr:to>
      <xdr:col>55</xdr:col>
      <xdr:colOff>0</xdr:colOff>
      <xdr:row>78</xdr:row>
      <xdr:rowOff>100746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a:off x="9639300" y="13407913"/>
          <a:ext cx="838200" cy="65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32219</xdr:rowOff>
    </xdr:from>
    <xdr:ext cx="534377"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233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9342</xdr:rowOff>
    </xdr:from>
    <xdr:to>
      <xdr:col>55</xdr:col>
      <xdr:colOff>50800</xdr:colOff>
      <xdr:row>78</xdr:row>
      <xdr:rowOff>110942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8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27781</xdr:rowOff>
    </xdr:from>
    <xdr:to>
      <xdr:col>50</xdr:col>
      <xdr:colOff>114300</xdr:colOff>
      <xdr:row>78</xdr:row>
      <xdr:rowOff>34813</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a:off x="8750300" y="13400881"/>
          <a:ext cx="889000" cy="7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24174</xdr:rowOff>
    </xdr:from>
    <xdr:to>
      <xdr:col>50</xdr:col>
      <xdr:colOff>165100</xdr:colOff>
      <xdr:row>78</xdr:row>
      <xdr:rowOff>125774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97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116901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90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27781</xdr:rowOff>
    </xdr:from>
    <xdr:to>
      <xdr:col>45</xdr:col>
      <xdr:colOff>177800</xdr:colOff>
      <xdr:row>78</xdr:row>
      <xdr:rowOff>40652</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400881"/>
          <a:ext cx="889000" cy="12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15304</xdr:rowOff>
    </xdr:from>
    <xdr:to>
      <xdr:col>46</xdr:col>
      <xdr:colOff>38100</xdr:colOff>
      <xdr:row>78</xdr:row>
      <xdr:rowOff>116904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8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108031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81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40652</xdr:rowOff>
    </xdr:from>
    <xdr:to>
      <xdr:col>41</xdr:col>
      <xdr:colOff>50800</xdr:colOff>
      <xdr:row>78</xdr:row>
      <xdr:rowOff>60024</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6972300" y="13413752"/>
          <a:ext cx="889000" cy="19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170689</xdr:rowOff>
    </xdr:from>
    <xdr:to>
      <xdr:col>41</xdr:col>
      <xdr:colOff>101600</xdr:colOff>
      <xdr:row>78</xdr:row>
      <xdr:rowOff>100839</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372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91966</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465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164086</xdr:rowOff>
    </xdr:from>
    <xdr:to>
      <xdr:col>36</xdr:col>
      <xdr:colOff>165100</xdr:colOff>
      <xdr:row>78</xdr:row>
      <xdr:rowOff>94236</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36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110763</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14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49946</xdr:rowOff>
    </xdr:from>
    <xdr:to>
      <xdr:col>55</xdr:col>
      <xdr:colOff>50800</xdr:colOff>
      <xdr:row>78</xdr:row>
      <xdr:rowOff>151546</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3423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159219</xdr:rowOff>
    </xdr:from>
    <xdr:ext cx="469744"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3360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155463</xdr:rowOff>
    </xdr:from>
    <xdr:to>
      <xdr:col>50</xdr:col>
      <xdr:colOff>165100</xdr:colOff>
      <xdr:row>78</xdr:row>
      <xdr:rowOff>85613</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3357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102140</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3132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148431</xdr:rowOff>
    </xdr:from>
    <xdr:to>
      <xdr:col>46</xdr:col>
      <xdr:colOff>38100</xdr:colOff>
      <xdr:row>78</xdr:row>
      <xdr:rowOff>78581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350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95108</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3125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161302</xdr:rowOff>
    </xdr:from>
    <xdr:to>
      <xdr:col>41</xdr:col>
      <xdr:colOff>101600</xdr:colOff>
      <xdr:row>78</xdr:row>
      <xdr:rowOff>91452</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362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107979</xdr:rowOff>
    </xdr:from>
    <xdr:ext cx="534377"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594111" y="13138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9224</xdr:rowOff>
    </xdr:from>
    <xdr:to>
      <xdr:col>36</xdr:col>
      <xdr:colOff>165100</xdr:colOff>
      <xdr:row>78</xdr:row>
      <xdr:rowOff>110824</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82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101951</xdr:rowOff>
    </xdr:from>
    <xdr:ext cx="534377"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05111" y="13475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7835</xdr:rowOff>
    </xdr:from>
    <xdr:to>
      <xdr:col>54</xdr:col>
      <xdr:colOff>189865</xdr:colOff>
      <xdr:row>98</xdr:row>
      <xdr:rowOff>126695</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438335"/>
          <a:ext cx="1270" cy="1490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130522</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32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126695</xdr:rowOff>
    </xdr:from>
    <xdr:to>
      <xdr:col>55</xdr:col>
      <xdr:colOff>88900</xdr:colOff>
      <xdr:row>98</xdr:row>
      <xdr:rowOff>126695</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8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125962</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2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7835</xdr:rowOff>
    </xdr:from>
    <xdr:to>
      <xdr:col>55</xdr:col>
      <xdr:colOff>88900</xdr:colOff>
      <xdr:row>90</xdr:row>
      <xdr:rowOff>7835</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438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39357</xdr:rowOff>
    </xdr:from>
    <xdr:to>
      <xdr:col>55</xdr:col>
      <xdr:colOff>0</xdr:colOff>
      <xdr:row>95</xdr:row>
      <xdr:rowOff>41211</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flipV="1">
          <a:off x="9639300" y="16327107"/>
          <a:ext cx="838200" cy="1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43959</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5031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65532</xdr:rowOff>
    </xdr:from>
    <xdr:to>
      <xdr:col>55</xdr:col>
      <xdr:colOff>50800</xdr:colOff>
      <xdr:row>96</xdr:row>
      <xdr:rowOff>167132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52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41211</xdr:rowOff>
    </xdr:from>
    <xdr:to>
      <xdr:col>50</xdr:col>
      <xdr:colOff>114300</xdr:colOff>
      <xdr:row>97</xdr:row>
      <xdr:rowOff>45605</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flipV="1">
          <a:off x="8750300" y="16328961"/>
          <a:ext cx="889000" cy="347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123737</xdr:rowOff>
    </xdr:from>
    <xdr:to>
      <xdr:col>50</xdr:col>
      <xdr:colOff>165100</xdr:colOff>
      <xdr:row>97</xdr:row>
      <xdr:rowOff>53887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58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45014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675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103899</xdr:rowOff>
    </xdr:from>
    <xdr:to>
      <xdr:col>45</xdr:col>
      <xdr:colOff>177800</xdr:colOff>
      <xdr:row>97</xdr:row>
      <xdr:rowOff>45605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7861300" y="16220199"/>
          <a:ext cx="889000" cy="45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157784</xdr:rowOff>
    </xdr:from>
    <xdr:to>
      <xdr:col>46</xdr:col>
      <xdr:colOff>38100</xdr:colOff>
      <xdr:row>97</xdr:row>
      <xdr:rowOff>87934</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61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104461</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3922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103899</xdr:rowOff>
    </xdr:from>
    <xdr:to>
      <xdr:col>41</xdr:col>
      <xdr:colOff>50800</xdr:colOff>
      <xdr:row>96</xdr:row>
      <xdr:rowOff>68098</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6972300" y="16220199"/>
          <a:ext cx="889000" cy="307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145745</xdr:rowOff>
    </xdr:from>
    <xdr:to>
      <xdr:col>41</xdr:col>
      <xdr:colOff>101600</xdr:colOff>
      <xdr:row>97</xdr:row>
      <xdr:rowOff>75895</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60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67022</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69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32398</xdr:rowOff>
    </xdr:from>
    <xdr:to>
      <xdr:col>36</xdr:col>
      <xdr:colOff>165100</xdr:colOff>
      <xdr:row>97</xdr:row>
      <xdr:rowOff>133998</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663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125125</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75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160007</xdr:rowOff>
    </xdr:from>
    <xdr:to>
      <xdr:col>55</xdr:col>
      <xdr:colOff>50800</xdr:colOff>
      <xdr:row>95</xdr:row>
      <xdr:rowOff>90157</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276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11434</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127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161861</xdr:rowOff>
    </xdr:from>
    <xdr:to>
      <xdr:col>50</xdr:col>
      <xdr:colOff>165100</xdr:colOff>
      <xdr:row>95</xdr:row>
      <xdr:rowOff>92011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278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108538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053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166255</xdr:rowOff>
    </xdr:from>
    <xdr:to>
      <xdr:col>46</xdr:col>
      <xdr:colOff>38100</xdr:colOff>
      <xdr:row>97</xdr:row>
      <xdr:rowOff>96405</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62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87532</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83111" y="1671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53099</xdr:rowOff>
    </xdr:from>
    <xdr:to>
      <xdr:col>41</xdr:col>
      <xdr:colOff>101600</xdr:colOff>
      <xdr:row>94</xdr:row>
      <xdr:rowOff>154699</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169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171226</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594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17298</xdr:rowOff>
    </xdr:from>
    <xdr:to>
      <xdr:col>36</xdr:col>
      <xdr:colOff>165100</xdr:colOff>
      <xdr:row>96</xdr:row>
      <xdr:rowOff>118898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47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135425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5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124854</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096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56735</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43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71531</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4872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124854</xdr:rowOff>
    </xdr:from>
    <xdr:to>
      <xdr:col>86</xdr:col>
      <xdr:colOff>25400</xdr:colOff>
      <xdr:row>29</xdr:row>
      <xdr:rowOff>124854</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09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104966</xdr:rowOff>
    </xdr:from>
    <xdr:to>
      <xdr:col>85</xdr:col>
      <xdr:colOff>127000</xdr:colOff>
      <xdr:row>38</xdr:row>
      <xdr:rowOff>109766</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20066"/>
          <a:ext cx="838200" cy="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101185</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16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122758</xdr:rowOff>
    </xdr:from>
    <xdr:to>
      <xdr:col>85</xdr:col>
      <xdr:colOff>177800</xdr:colOff>
      <xdr:row>39</xdr:row>
      <xdr:rowOff>52908</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3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109766</xdr:rowOff>
    </xdr:from>
    <xdr:to>
      <xdr:col>81</xdr:col>
      <xdr:colOff>50800</xdr:colOff>
      <xdr:row>39</xdr:row>
      <xdr:rowOff>23647</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4592300" y="6624866"/>
          <a:ext cx="889000" cy="85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137464</xdr:rowOff>
    </xdr:from>
    <xdr:to>
      <xdr:col>81</xdr:col>
      <xdr:colOff>101600</xdr:colOff>
      <xdr:row>39</xdr:row>
      <xdr:rowOff>67614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58741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45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14783</xdr:rowOff>
    </xdr:from>
    <xdr:to>
      <xdr:col>76</xdr:col>
      <xdr:colOff>114300</xdr:colOff>
      <xdr:row>39</xdr:row>
      <xdr:rowOff>23647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3703300" y="6529883"/>
          <a:ext cx="889000" cy="180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148489</xdr:rowOff>
    </xdr:from>
    <xdr:to>
      <xdr:col>76</xdr:col>
      <xdr:colOff>165100</xdr:colOff>
      <xdr:row>39</xdr:row>
      <xdr:rowOff>78639</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6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69766</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56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109918</xdr:rowOff>
    </xdr:from>
    <xdr:to>
      <xdr:col>71</xdr:col>
      <xdr:colOff>177800</xdr:colOff>
      <xdr:row>38</xdr:row>
      <xdr:rowOff>14783</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a:off x="12814300" y="6282118"/>
          <a:ext cx="889000" cy="247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135725</xdr:rowOff>
    </xdr:from>
    <xdr:to>
      <xdr:col>72</xdr:col>
      <xdr:colOff>38100</xdr:colOff>
      <xdr:row>39</xdr:row>
      <xdr:rowOff>65875</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57002</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43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146774</xdr:rowOff>
    </xdr:from>
    <xdr:to>
      <xdr:col>67</xdr:col>
      <xdr:colOff>101600</xdr:colOff>
      <xdr:row>39</xdr:row>
      <xdr:rowOff>76924</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6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68051</xdr:rowOff>
    </xdr:from>
    <xdr:ext cx="469744"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579428" y="6754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54166</xdr:rowOff>
    </xdr:from>
    <xdr:to>
      <xdr:col>85</xdr:col>
      <xdr:colOff>177800</xdr:colOff>
      <xdr:row>38</xdr:row>
      <xdr:rowOff>155766</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69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13543</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57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58966</xdr:rowOff>
    </xdr:from>
    <xdr:to>
      <xdr:col>81</xdr:col>
      <xdr:colOff>101600</xdr:colOff>
      <xdr:row>38</xdr:row>
      <xdr:rowOff>160566</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5643</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349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144297</xdr:rowOff>
    </xdr:from>
    <xdr:to>
      <xdr:col>76</xdr:col>
      <xdr:colOff>165100</xdr:colOff>
      <xdr:row>39</xdr:row>
      <xdr:rowOff>74447</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659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90974</xdr:rowOff>
    </xdr:from>
    <xdr:ext cx="469744"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57428" y="6434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135433</xdr:rowOff>
    </xdr:from>
    <xdr:to>
      <xdr:col>72</xdr:col>
      <xdr:colOff>38100</xdr:colOff>
      <xdr:row>38</xdr:row>
      <xdr:rowOff>65583</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479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82110</xdr:rowOff>
    </xdr:from>
    <xdr:ext cx="534377"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36111" y="625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59118</xdr:rowOff>
    </xdr:from>
    <xdr:to>
      <xdr:col>67</xdr:col>
      <xdr:colOff>101600</xdr:colOff>
      <xdr:row>36</xdr:row>
      <xdr:rowOff>160718</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231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5795</xdr:rowOff>
    </xdr:from>
    <xdr:ext cx="534377"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547111" y="6006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129674</xdr:rowOff>
    </xdr:from>
    <xdr:to>
      <xdr:col>85</xdr:col>
      <xdr:colOff>126364</xdr:colOff>
      <xdr:row>78</xdr:row>
      <xdr:rowOff>110717</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2131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114544</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487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110717</xdr:rowOff>
    </xdr:from>
    <xdr:to>
      <xdr:col>86</xdr:col>
      <xdr:colOff>25400</xdr:colOff>
      <xdr:row>78</xdr:row>
      <xdr:rowOff>110717</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48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76351</xdr:rowOff>
    </xdr:from>
    <xdr:ext cx="534377"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90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129674</xdr:rowOff>
    </xdr:from>
    <xdr:to>
      <xdr:col>86</xdr:col>
      <xdr:colOff>25400</xdr:colOff>
      <xdr:row>70</xdr:row>
      <xdr:rowOff>129674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2131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76509</xdr:rowOff>
    </xdr:from>
    <xdr:to>
      <xdr:col>85</xdr:col>
      <xdr:colOff>127000</xdr:colOff>
      <xdr:row>72</xdr:row>
      <xdr:rowOff>131290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5481300" y="12420909"/>
          <a:ext cx="838200" cy="5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53333</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120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74906</xdr:rowOff>
    </xdr:from>
    <xdr:to>
      <xdr:col>85</xdr:col>
      <xdr:colOff>177800</xdr:colOff>
      <xdr:row>76</xdr:row>
      <xdr:rowOff>5057</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72279</xdr:rowOff>
    </xdr:from>
    <xdr:to>
      <xdr:col>81</xdr:col>
      <xdr:colOff>50800</xdr:colOff>
      <xdr:row>72</xdr:row>
      <xdr:rowOff>76509</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4592300" y="1241667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65273</xdr:rowOff>
    </xdr:from>
    <xdr:to>
      <xdr:col>81</xdr:col>
      <xdr:colOff>101600</xdr:colOff>
      <xdr:row>75</xdr:row>
      <xdr:rowOff>166874</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157999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3016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72279</xdr:rowOff>
    </xdr:from>
    <xdr:to>
      <xdr:col>76</xdr:col>
      <xdr:colOff>114300</xdr:colOff>
      <xdr:row>72</xdr:row>
      <xdr:rowOff>143342</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2416679"/>
          <a:ext cx="889000" cy="7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67885</xdr:rowOff>
    </xdr:from>
    <xdr:to>
      <xdr:col>76</xdr:col>
      <xdr:colOff>165100</xdr:colOff>
      <xdr:row>75</xdr:row>
      <xdr:rowOff>169484</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292663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160613</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30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61405</xdr:rowOff>
    </xdr:from>
    <xdr:to>
      <xdr:col>71</xdr:col>
      <xdr:colOff>177800</xdr:colOff>
      <xdr:row>72</xdr:row>
      <xdr:rowOff>143342</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a:off x="12814300" y="12405805"/>
          <a:ext cx="889000" cy="81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68065</xdr:rowOff>
    </xdr:from>
    <xdr:to>
      <xdr:col>72</xdr:col>
      <xdr:colOff>38100</xdr:colOff>
      <xdr:row>75</xdr:row>
      <xdr:rowOff>169664</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292681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160791</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3019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62268</xdr:rowOff>
    </xdr:from>
    <xdr:to>
      <xdr:col>67</xdr:col>
      <xdr:colOff>101600</xdr:colOff>
      <xdr:row>75</xdr:row>
      <xdr:rowOff>163869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292101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154995</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3013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80490</xdr:rowOff>
    </xdr:from>
    <xdr:to>
      <xdr:col>85</xdr:col>
      <xdr:colOff>177800</xdr:colOff>
      <xdr:row>73</xdr:row>
      <xdr:rowOff>10640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242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103367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227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25709</xdr:rowOff>
    </xdr:from>
    <xdr:to>
      <xdr:col>81</xdr:col>
      <xdr:colOff>101600</xdr:colOff>
      <xdr:row>72</xdr:row>
      <xdr:rowOff>127309</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237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143836</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214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21479</xdr:rowOff>
    </xdr:from>
    <xdr:to>
      <xdr:col>76</xdr:col>
      <xdr:colOff>165100</xdr:colOff>
      <xdr:row>72</xdr:row>
      <xdr:rowOff>123079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2365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139606</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2141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72</xdr:row>
      <xdr:rowOff>92542</xdr:rowOff>
    </xdr:from>
    <xdr:to>
      <xdr:col>72</xdr:col>
      <xdr:colOff>38100</xdr:colOff>
      <xdr:row>73</xdr:row>
      <xdr:rowOff>22692</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2436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71</xdr:row>
      <xdr:rowOff>39219</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2212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10605</xdr:rowOff>
    </xdr:from>
    <xdr:to>
      <xdr:col>67</xdr:col>
      <xdr:colOff>101600</xdr:colOff>
      <xdr:row>72</xdr:row>
      <xdr:rowOff>112205</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235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128732</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213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59196</xdr:rowOff>
    </xdr:from>
    <xdr:to>
      <xdr:col>85</xdr:col>
      <xdr:colOff>126364</xdr:colOff>
      <xdr:row>98</xdr:row>
      <xdr:rowOff>139609</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flipV="1">
          <a:off x="16317595" y="15489696"/>
          <a:ext cx="1269" cy="1452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143436</xdr:rowOff>
    </xdr:from>
    <xdr:ext cx="313932" cy="259045"/>
    <xdr:sp macro="" textlink="">
      <xdr:nvSpPr>
        <xdr:cNvPr id="680" name="積立金最小値テキスト">
          <a:extLst>
            <a:ext uri="{FF2B5EF4-FFF2-40B4-BE49-F238E27FC236}">
              <a16:creationId xmlns:a16="http://schemas.microsoft.com/office/drawing/2014/main" id="{00000000-0008-0000-0600-0000A8020000}"/>
            </a:ext>
          </a:extLst>
        </xdr:cNvPr>
        <xdr:cNvSpPr txBox="1"/>
      </xdr:nvSpPr>
      <xdr:spPr>
        <a:xfrm>
          <a:off x="16370300" y="169455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139609</xdr:rowOff>
    </xdr:from>
    <xdr:to>
      <xdr:col>86</xdr:col>
      <xdr:colOff>25400</xdr:colOff>
      <xdr:row>98</xdr:row>
      <xdr:rowOff>139609</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6230600" y="16941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5873</xdr:rowOff>
    </xdr:from>
    <xdr:ext cx="599010" cy="259045"/>
    <xdr:sp macro="" textlink="">
      <xdr:nvSpPr>
        <xdr:cNvPr id="682" name="積立金最大値テキスト">
          <a:extLst>
            <a:ext uri="{FF2B5EF4-FFF2-40B4-BE49-F238E27FC236}">
              <a16:creationId xmlns:a16="http://schemas.microsoft.com/office/drawing/2014/main" id="{00000000-0008-0000-0600-0000AA020000}"/>
            </a:ext>
          </a:extLst>
        </xdr:cNvPr>
        <xdr:cNvSpPr txBox="1"/>
      </xdr:nvSpPr>
      <xdr:spPr>
        <a:xfrm>
          <a:off x="16370300" y="15264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59196</xdr:rowOff>
    </xdr:from>
    <xdr:to>
      <xdr:col>86</xdr:col>
      <xdr:colOff>25400</xdr:colOff>
      <xdr:row>90</xdr:row>
      <xdr:rowOff>59196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5489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30201</xdr:rowOff>
    </xdr:from>
    <xdr:to>
      <xdr:col>85</xdr:col>
      <xdr:colOff>127000</xdr:colOff>
      <xdr:row>97</xdr:row>
      <xdr:rowOff>135886</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flipV="1">
          <a:off x="15481300" y="16660851"/>
          <a:ext cx="838200" cy="10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113577</xdr:rowOff>
    </xdr:from>
    <xdr:ext cx="534377" cy="259045"/>
    <xdr:sp macro="" textlink="">
      <xdr:nvSpPr>
        <xdr:cNvPr id="685" name="積立金平均値テキスト">
          <a:extLst>
            <a:ext uri="{FF2B5EF4-FFF2-40B4-BE49-F238E27FC236}">
              <a16:creationId xmlns:a16="http://schemas.microsoft.com/office/drawing/2014/main" id="{00000000-0008-0000-0600-0000AD020000}"/>
            </a:ext>
          </a:extLst>
        </xdr:cNvPr>
        <xdr:cNvSpPr txBox="1"/>
      </xdr:nvSpPr>
      <xdr:spPr>
        <a:xfrm>
          <a:off x="16370300" y="167442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135150</xdr:rowOff>
    </xdr:from>
    <xdr:to>
      <xdr:col>85</xdr:col>
      <xdr:colOff>177800</xdr:colOff>
      <xdr:row>98</xdr:row>
      <xdr:rowOff>65300</xdr:rowOff>
    </xdr:to>
    <xdr:sp macro="" textlink="">
      <xdr:nvSpPr>
        <xdr:cNvPr id="686" name="フローチャート: 判断 685">
          <a:extLst>
            <a:ext uri="{FF2B5EF4-FFF2-40B4-BE49-F238E27FC236}">
              <a16:creationId xmlns:a16="http://schemas.microsoft.com/office/drawing/2014/main" id="{00000000-0008-0000-0600-0000AE020000}"/>
            </a:ext>
          </a:extLst>
        </xdr:cNvPr>
        <xdr:cNvSpPr/>
      </xdr:nvSpPr>
      <xdr:spPr>
        <a:xfrm>
          <a:off x="16268700" y="1676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134872</xdr:rowOff>
    </xdr:from>
    <xdr:to>
      <xdr:col>81</xdr:col>
      <xdr:colOff>50800</xdr:colOff>
      <xdr:row>97</xdr:row>
      <xdr:rowOff>135886</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4592300" y="16765522"/>
          <a:ext cx="889000" cy="1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120986</xdr:rowOff>
    </xdr:from>
    <xdr:to>
      <xdr:col>81</xdr:col>
      <xdr:colOff>101600</xdr:colOff>
      <xdr:row>98</xdr:row>
      <xdr:rowOff>51136</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5430500" y="1675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42263</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684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80282</xdr:rowOff>
    </xdr:from>
    <xdr:to>
      <xdr:col>76</xdr:col>
      <xdr:colOff>114300</xdr:colOff>
      <xdr:row>97</xdr:row>
      <xdr:rowOff>134872</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3703300" y="16710932"/>
          <a:ext cx="889000" cy="54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149982</xdr:rowOff>
    </xdr:from>
    <xdr:to>
      <xdr:col>76</xdr:col>
      <xdr:colOff>165100</xdr:colOff>
      <xdr:row>98</xdr:row>
      <xdr:rowOff>80132</xdr:rowOff>
    </xdr:to>
    <xdr:sp macro="" textlink="">
      <xdr:nvSpPr>
        <xdr:cNvPr id="691" name="フローチャート: 判断 690">
          <a:extLst>
            <a:ext uri="{FF2B5EF4-FFF2-40B4-BE49-F238E27FC236}">
              <a16:creationId xmlns:a16="http://schemas.microsoft.com/office/drawing/2014/main" id="{00000000-0008-0000-0600-0000B3020000}"/>
            </a:ext>
          </a:extLst>
        </xdr:cNvPr>
        <xdr:cNvSpPr/>
      </xdr:nvSpPr>
      <xdr:spPr>
        <a:xfrm>
          <a:off x="14541500" y="16780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71259</xdr:rowOff>
    </xdr:from>
    <xdr:ext cx="534377" cy="259045"/>
    <xdr:sp macro="" textlink="">
      <xdr:nvSpPr>
        <xdr:cNvPr id="692" name="テキスト ボックス 691">
          <a:extLst>
            <a:ext uri="{FF2B5EF4-FFF2-40B4-BE49-F238E27FC236}">
              <a16:creationId xmlns:a16="http://schemas.microsoft.com/office/drawing/2014/main" id="{00000000-0008-0000-0600-0000B4020000}"/>
            </a:ext>
          </a:extLst>
        </xdr:cNvPr>
        <xdr:cNvSpPr txBox="1"/>
      </xdr:nvSpPr>
      <xdr:spPr>
        <a:xfrm>
          <a:off x="14325111" y="16873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80282</xdr:rowOff>
    </xdr:from>
    <xdr:to>
      <xdr:col>71</xdr:col>
      <xdr:colOff>177800</xdr:colOff>
      <xdr:row>98</xdr:row>
      <xdr:rowOff>17371</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flipV="1">
          <a:off x="12814300" y="16710932"/>
          <a:ext cx="889000" cy="10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125375</xdr:rowOff>
    </xdr:from>
    <xdr:to>
      <xdr:col>72</xdr:col>
      <xdr:colOff>38100</xdr:colOff>
      <xdr:row>98</xdr:row>
      <xdr:rowOff>55525</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3652500" y="16756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46652</xdr:rowOff>
    </xdr:from>
    <xdr:ext cx="534377"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3436111" y="1684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140526</xdr:rowOff>
    </xdr:from>
    <xdr:to>
      <xdr:col>67</xdr:col>
      <xdr:colOff>101600</xdr:colOff>
      <xdr:row>98</xdr:row>
      <xdr:rowOff>70676</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2763500" y="1677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61803</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2547111" y="1686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150851</xdr:rowOff>
    </xdr:from>
    <xdr:to>
      <xdr:col>85</xdr:col>
      <xdr:colOff>177800</xdr:colOff>
      <xdr:row>97</xdr:row>
      <xdr:rowOff>81001</xdr:rowOff>
    </xdr:to>
    <xdr:sp macro="" textlink="">
      <xdr:nvSpPr>
        <xdr:cNvPr id="703" name="楕円 702">
          <a:extLst>
            <a:ext uri="{FF2B5EF4-FFF2-40B4-BE49-F238E27FC236}">
              <a16:creationId xmlns:a16="http://schemas.microsoft.com/office/drawing/2014/main" id="{00000000-0008-0000-0600-0000BF020000}"/>
            </a:ext>
          </a:extLst>
        </xdr:cNvPr>
        <xdr:cNvSpPr/>
      </xdr:nvSpPr>
      <xdr:spPr>
        <a:xfrm>
          <a:off x="16268700" y="16610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2278</xdr:rowOff>
    </xdr:from>
    <xdr:ext cx="534377" cy="259045"/>
    <xdr:sp macro="" textlink="">
      <xdr:nvSpPr>
        <xdr:cNvPr id="704" name="積立金該当値テキスト">
          <a:extLst>
            <a:ext uri="{FF2B5EF4-FFF2-40B4-BE49-F238E27FC236}">
              <a16:creationId xmlns:a16="http://schemas.microsoft.com/office/drawing/2014/main" id="{00000000-0008-0000-0600-0000C0020000}"/>
            </a:ext>
          </a:extLst>
        </xdr:cNvPr>
        <xdr:cNvSpPr txBox="1"/>
      </xdr:nvSpPr>
      <xdr:spPr>
        <a:xfrm>
          <a:off x="16370300" y="16461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85086</xdr:rowOff>
    </xdr:from>
    <xdr:to>
      <xdr:col>81</xdr:col>
      <xdr:colOff>101600</xdr:colOff>
      <xdr:row>98</xdr:row>
      <xdr:rowOff>15236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5430500" y="16715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31763</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5214111" y="16490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84072</xdr:rowOff>
    </xdr:from>
    <xdr:to>
      <xdr:col>76</xdr:col>
      <xdr:colOff>165100</xdr:colOff>
      <xdr:row>98</xdr:row>
      <xdr:rowOff>14222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4541500" y="16714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30749</xdr:rowOff>
    </xdr:from>
    <xdr:ext cx="534377"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325111" y="16489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29482</xdr:rowOff>
    </xdr:from>
    <xdr:to>
      <xdr:col>72</xdr:col>
      <xdr:colOff>38100</xdr:colOff>
      <xdr:row>97</xdr:row>
      <xdr:rowOff>131082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3652500" y="1666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147609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436111" y="16435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138021</xdr:rowOff>
    </xdr:from>
    <xdr:to>
      <xdr:col>67</xdr:col>
      <xdr:colOff>101600</xdr:colOff>
      <xdr:row>98</xdr:row>
      <xdr:rowOff>68171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2763500" y="1676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84698</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2547111" y="16543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3759</xdr:rowOff>
    </xdr:from>
    <xdr:to>
      <xdr:col>116</xdr:col>
      <xdr:colOff>62864</xdr:colOff>
      <xdr:row>39</xdr:row>
      <xdr:rowOff>44450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flipV="1">
          <a:off x="22159595" y="5318709"/>
          <a:ext cx="1269" cy="1412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121886</xdr:rowOff>
    </xdr:from>
    <xdr:ext cx="534377" cy="259045"/>
    <xdr:sp macro="" textlink="">
      <xdr:nvSpPr>
        <xdr:cNvPr id="739" name="投資及び出資金最大値テキスト">
          <a:extLst>
            <a:ext uri="{FF2B5EF4-FFF2-40B4-BE49-F238E27FC236}">
              <a16:creationId xmlns:a16="http://schemas.microsoft.com/office/drawing/2014/main" id="{00000000-0008-0000-0600-0000E3020000}"/>
            </a:ext>
          </a:extLst>
        </xdr:cNvPr>
        <xdr:cNvSpPr txBox="1"/>
      </xdr:nvSpPr>
      <xdr:spPr>
        <a:xfrm>
          <a:off x="22212300" y="5093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3759</xdr:rowOff>
    </xdr:from>
    <xdr:to>
      <xdr:col>116</xdr:col>
      <xdr:colOff>152400</xdr:colOff>
      <xdr:row>31</xdr:row>
      <xdr:rowOff>3759</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5318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36</xdr:row>
      <xdr:rowOff>74778</xdr:rowOff>
    </xdr:from>
    <xdr:to>
      <xdr:col>116</xdr:col>
      <xdr:colOff>63500</xdr:colOff>
      <xdr:row>37</xdr:row>
      <xdr:rowOff>102286</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flipV="1">
          <a:off x="21323300" y="6246978"/>
          <a:ext cx="838200" cy="198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108246</xdr:rowOff>
    </xdr:from>
    <xdr:ext cx="469744" cy="259045"/>
    <xdr:sp macro="" textlink="">
      <xdr:nvSpPr>
        <xdr:cNvPr id="742" name="投資及び出資金平均値テキスト">
          <a:extLst>
            <a:ext uri="{FF2B5EF4-FFF2-40B4-BE49-F238E27FC236}">
              <a16:creationId xmlns:a16="http://schemas.microsoft.com/office/drawing/2014/main" id="{00000000-0008-0000-0600-0000E6020000}"/>
            </a:ext>
          </a:extLst>
        </xdr:cNvPr>
        <xdr:cNvSpPr txBox="1"/>
      </xdr:nvSpPr>
      <xdr:spPr>
        <a:xfrm>
          <a:off x="22212300" y="64518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129819</xdr:rowOff>
    </xdr:from>
    <xdr:to>
      <xdr:col>116</xdr:col>
      <xdr:colOff>114300</xdr:colOff>
      <xdr:row>38</xdr:row>
      <xdr:rowOff>59969</xdr:rowOff>
    </xdr:to>
    <xdr:sp macro="" textlink="">
      <xdr:nvSpPr>
        <xdr:cNvPr id="743" name="フローチャート: 判断 742">
          <a:extLst>
            <a:ext uri="{FF2B5EF4-FFF2-40B4-BE49-F238E27FC236}">
              <a16:creationId xmlns:a16="http://schemas.microsoft.com/office/drawing/2014/main" id="{00000000-0008-0000-0600-0000E7020000}"/>
            </a:ext>
          </a:extLst>
        </xdr:cNvPr>
        <xdr:cNvSpPr/>
      </xdr:nvSpPr>
      <xdr:spPr>
        <a:xfrm>
          <a:off x="22110700" y="6473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79273</xdr:rowOff>
    </xdr:from>
    <xdr:to>
      <xdr:col>111</xdr:col>
      <xdr:colOff>177800</xdr:colOff>
      <xdr:row>37</xdr:row>
      <xdr:rowOff>102286</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0434300" y="5908573"/>
          <a:ext cx="889000" cy="5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143535</xdr:rowOff>
    </xdr:from>
    <xdr:to>
      <xdr:col>112</xdr:col>
      <xdr:colOff>38100</xdr:colOff>
      <xdr:row>38</xdr:row>
      <xdr:rowOff>73685</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1272500" y="6487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64812</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088428" y="6579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34</xdr:row>
      <xdr:rowOff>79273</xdr:rowOff>
    </xdr:from>
    <xdr:to>
      <xdr:col>107</xdr:col>
      <xdr:colOff>50800</xdr:colOff>
      <xdr:row>35</xdr:row>
      <xdr:rowOff>55347</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flipV="1">
          <a:off x="19545300" y="5908573"/>
          <a:ext cx="889000" cy="147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163119</xdr:rowOff>
    </xdr:from>
    <xdr:to>
      <xdr:col>107</xdr:col>
      <xdr:colOff>101600</xdr:colOff>
      <xdr:row>38</xdr:row>
      <xdr:rowOff>93269</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20383500" y="650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84396</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20199428" y="659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55347</xdr:rowOff>
    </xdr:from>
    <xdr:to>
      <xdr:col>102</xdr:col>
      <xdr:colOff>114300</xdr:colOff>
      <xdr:row>37</xdr:row>
      <xdr:rowOff>9855</xdr:rowOff>
    </xdr:to>
    <xdr:cxnSp macro="">
      <xdr:nvCxnSpPr>
        <xdr:cNvPr id="750" name="直線コネクタ 749">
          <a:extLst>
            <a:ext uri="{FF2B5EF4-FFF2-40B4-BE49-F238E27FC236}">
              <a16:creationId xmlns:a16="http://schemas.microsoft.com/office/drawing/2014/main" id="{00000000-0008-0000-0600-0000EE020000}"/>
            </a:ext>
          </a:extLst>
        </xdr:cNvPr>
        <xdr:cNvCxnSpPr/>
      </xdr:nvCxnSpPr>
      <xdr:spPr>
        <a:xfrm flipV="1">
          <a:off x="18656300" y="6056097"/>
          <a:ext cx="889000" cy="297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4394</xdr:rowOff>
    </xdr:from>
    <xdr:to>
      <xdr:col>102</xdr:col>
      <xdr:colOff>165100</xdr:colOff>
      <xdr:row>38</xdr:row>
      <xdr:rowOff>105994</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19494500" y="6519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97121</xdr:rowOff>
    </xdr:from>
    <xdr:ext cx="469744"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9310428" y="6612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20625</xdr:rowOff>
    </xdr:from>
    <xdr:to>
      <xdr:col>98</xdr:col>
      <xdr:colOff>38100</xdr:colOff>
      <xdr:row>38</xdr:row>
      <xdr:rowOff>122225</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8605500" y="653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113352</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8421428" y="6628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23978</xdr:rowOff>
    </xdr:from>
    <xdr:to>
      <xdr:col>116</xdr:col>
      <xdr:colOff>114300</xdr:colOff>
      <xdr:row>36</xdr:row>
      <xdr:rowOff>125578</xdr:rowOff>
    </xdr:to>
    <xdr:sp macro="" textlink="">
      <xdr:nvSpPr>
        <xdr:cNvPr id="760" name="楕円 759">
          <a:extLst>
            <a:ext uri="{FF2B5EF4-FFF2-40B4-BE49-F238E27FC236}">
              <a16:creationId xmlns:a16="http://schemas.microsoft.com/office/drawing/2014/main" id="{00000000-0008-0000-0600-0000F8020000}"/>
            </a:ext>
          </a:extLst>
        </xdr:cNvPr>
        <xdr:cNvSpPr/>
      </xdr:nvSpPr>
      <xdr:spPr>
        <a:xfrm>
          <a:off x="22110700" y="619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35</xdr:row>
      <xdr:rowOff>46855</xdr:rowOff>
    </xdr:from>
    <xdr:ext cx="469744" cy="259045"/>
    <xdr:sp macro="" textlink="">
      <xdr:nvSpPr>
        <xdr:cNvPr id="761" name="投資及び出資金該当値テキスト">
          <a:extLst>
            <a:ext uri="{FF2B5EF4-FFF2-40B4-BE49-F238E27FC236}">
              <a16:creationId xmlns:a16="http://schemas.microsoft.com/office/drawing/2014/main" id="{00000000-0008-0000-0600-0000F9020000}"/>
            </a:ext>
          </a:extLst>
        </xdr:cNvPr>
        <xdr:cNvSpPr txBox="1"/>
      </xdr:nvSpPr>
      <xdr:spPr>
        <a:xfrm>
          <a:off x="22212300" y="604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51486</xdr:rowOff>
    </xdr:from>
    <xdr:to>
      <xdr:col>112</xdr:col>
      <xdr:colOff>38100</xdr:colOff>
      <xdr:row>37</xdr:row>
      <xdr:rowOff>153086</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1272500" y="6395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169613</xdr:rowOff>
    </xdr:from>
    <xdr:ext cx="469744"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088428" y="6170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28473</xdr:rowOff>
    </xdr:from>
    <xdr:to>
      <xdr:col>107</xdr:col>
      <xdr:colOff>101600</xdr:colOff>
      <xdr:row>34</xdr:row>
      <xdr:rowOff>130073</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0383500" y="58577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32</xdr:row>
      <xdr:rowOff>146600</xdr:rowOff>
    </xdr:from>
    <xdr:ext cx="534377"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167111" y="563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4547</xdr:rowOff>
    </xdr:from>
    <xdr:to>
      <xdr:col>102</xdr:col>
      <xdr:colOff>165100</xdr:colOff>
      <xdr:row>35</xdr:row>
      <xdr:rowOff>106147</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19494500" y="6005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122674</xdr:rowOff>
    </xdr:from>
    <xdr:ext cx="469744"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9310428" y="5780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130505</xdr:rowOff>
    </xdr:from>
    <xdr:to>
      <xdr:col>98</xdr:col>
      <xdr:colOff>38100</xdr:colOff>
      <xdr:row>37</xdr:row>
      <xdr:rowOff>60655</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8605500" y="63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35</xdr:row>
      <xdr:rowOff>77182</xdr:rowOff>
    </xdr:from>
    <xdr:ext cx="469744"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8421428" y="6077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0" name="直線コネクタ 779">
          <a:extLst>
            <a:ext uri="{FF2B5EF4-FFF2-40B4-BE49-F238E27FC236}">
              <a16:creationId xmlns:a16="http://schemas.microsoft.com/office/drawing/2014/main" id="{00000000-0008-0000-0600-00000C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貸付金グラフ枠">
          <a:extLst>
            <a:ext uri="{FF2B5EF4-FFF2-40B4-BE49-F238E27FC236}">
              <a16:creationId xmlns:a16="http://schemas.microsoft.com/office/drawing/2014/main" id="{00000000-0008-0000-06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42773</xdr:rowOff>
    </xdr:from>
    <xdr:to>
      <xdr:col>116</xdr:col>
      <xdr:colOff>62864</xdr:colOff>
      <xdr:row>58</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flipV="1">
          <a:off x="22159595" y="8615273"/>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2" name="貸付金最小値テキスト">
          <a:extLst>
            <a:ext uri="{FF2B5EF4-FFF2-40B4-BE49-F238E27FC236}">
              <a16:creationId xmlns:a16="http://schemas.microsoft.com/office/drawing/2014/main" id="{00000000-0008-0000-0600-000018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160900</xdr:rowOff>
    </xdr:from>
    <xdr:ext cx="534377" cy="259045"/>
    <xdr:sp macro="" textlink="">
      <xdr:nvSpPr>
        <xdr:cNvPr id="794" name="貸付金最大値テキスト">
          <a:extLst>
            <a:ext uri="{FF2B5EF4-FFF2-40B4-BE49-F238E27FC236}">
              <a16:creationId xmlns:a16="http://schemas.microsoft.com/office/drawing/2014/main" id="{00000000-0008-0000-0600-00001A030000}"/>
            </a:ext>
          </a:extLst>
        </xdr:cNvPr>
        <xdr:cNvSpPr txBox="1"/>
      </xdr:nvSpPr>
      <xdr:spPr>
        <a:xfrm>
          <a:off x="22212300" y="8390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42773</xdr:rowOff>
    </xdr:from>
    <xdr:to>
      <xdr:col>116</xdr:col>
      <xdr:colOff>152400</xdr:colOff>
      <xdr:row>50</xdr:row>
      <xdr:rowOff>42773</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8615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56</xdr:row>
      <xdr:rowOff>104450</xdr:rowOff>
    </xdr:from>
    <xdr:to>
      <xdr:col>116</xdr:col>
      <xdr:colOff>63500</xdr:colOff>
      <xdr:row>56</xdr:row>
      <xdr:rowOff>104542</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21323300" y="9705650"/>
          <a:ext cx="838200" cy="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10268</xdr:rowOff>
    </xdr:from>
    <xdr:ext cx="469744" cy="259045"/>
    <xdr:sp macro="" textlink="">
      <xdr:nvSpPr>
        <xdr:cNvPr id="797" name="貸付金平均値テキスト">
          <a:extLst>
            <a:ext uri="{FF2B5EF4-FFF2-40B4-BE49-F238E27FC236}">
              <a16:creationId xmlns:a16="http://schemas.microsoft.com/office/drawing/2014/main" id="{00000000-0008-0000-0600-00001D030000}"/>
            </a:ext>
          </a:extLst>
        </xdr:cNvPr>
        <xdr:cNvSpPr txBox="1"/>
      </xdr:nvSpPr>
      <xdr:spPr>
        <a:xfrm>
          <a:off x="22212300" y="97829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31841</xdr:rowOff>
    </xdr:from>
    <xdr:to>
      <xdr:col>116</xdr:col>
      <xdr:colOff>114300</xdr:colOff>
      <xdr:row>57</xdr:row>
      <xdr:rowOff>133441</xdr:rowOff>
    </xdr:to>
    <xdr:sp macro="" textlink="">
      <xdr:nvSpPr>
        <xdr:cNvPr id="798" name="フローチャート: 判断 797">
          <a:extLst>
            <a:ext uri="{FF2B5EF4-FFF2-40B4-BE49-F238E27FC236}">
              <a16:creationId xmlns:a16="http://schemas.microsoft.com/office/drawing/2014/main" id="{00000000-0008-0000-0600-00001E030000}"/>
            </a:ext>
          </a:extLst>
        </xdr:cNvPr>
        <xdr:cNvSpPr/>
      </xdr:nvSpPr>
      <xdr:spPr>
        <a:xfrm>
          <a:off x="22110700" y="980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100243</xdr:rowOff>
    </xdr:from>
    <xdr:to>
      <xdr:col>111</xdr:col>
      <xdr:colOff>177800</xdr:colOff>
      <xdr:row>56</xdr:row>
      <xdr:rowOff>104450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0434300" y="9701443"/>
          <a:ext cx="889000" cy="4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13233</xdr:rowOff>
    </xdr:from>
    <xdr:to>
      <xdr:col>112</xdr:col>
      <xdr:colOff>38100</xdr:colOff>
      <xdr:row>57</xdr:row>
      <xdr:rowOff>114833</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1272500" y="9785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105960</xdr:rowOff>
    </xdr:from>
    <xdr:ext cx="469744"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088428" y="9878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56</xdr:row>
      <xdr:rowOff>100243</xdr:rowOff>
    </xdr:from>
    <xdr:to>
      <xdr:col>107</xdr:col>
      <xdr:colOff>50800</xdr:colOff>
      <xdr:row>57</xdr:row>
      <xdr:rowOff>16256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19545300" y="9701443"/>
          <a:ext cx="889000" cy="87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4501</xdr:rowOff>
    </xdr:from>
    <xdr:to>
      <xdr:col>107</xdr:col>
      <xdr:colOff>101600</xdr:colOff>
      <xdr:row>57</xdr:row>
      <xdr:rowOff>106101</xdr:rowOff>
    </xdr:to>
    <xdr:sp macro="" textlink="">
      <xdr:nvSpPr>
        <xdr:cNvPr id="803" name="フローチャート: 判断 802">
          <a:extLst>
            <a:ext uri="{FF2B5EF4-FFF2-40B4-BE49-F238E27FC236}">
              <a16:creationId xmlns:a16="http://schemas.microsoft.com/office/drawing/2014/main" id="{00000000-0008-0000-0600-000023030000}"/>
            </a:ext>
          </a:extLst>
        </xdr:cNvPr>
        <xdr:cNvSpPr/>
      </xdr:nvSpPr>
      <xdr:spPr>
        <a:xfrm>
          <a:off x="20383500" y="9777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97228</xdr:rowOff>
    </xdr:from>
    <xdr:ext cx="469744" cy="259045"/>
    <xdr:sp macro="" textlink="">
      <xdr:nvSpPr>
        <xdr:cNvPr id="804" name="テキスト ボックス 803">
          <a:extLst>
            <a:ext uri="{FF2B5EF4-FFF2-40B4-BE49-F238E27FC236}">
              <a16:creationId xmlns:a16="http://schemas.microsoft.com/office/drawing/2014/main" id="{00000000-0008-0000-0600-000024030000}"/>
            </a:ext>
          </a:extLst>
        </xdr:cNvPr>
        <xdr:cNvSpPr txBox="1"/>
      </xdr:nvSpPr>
      <xdr:spPr>
        <a:xfrm>
          <a:off x="20199428" y="9869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16256</xdr:rowOff>
    </xdr:from>
    <xdr:to>
      <xdr:col>102</xdr:col>
      <xdr:colOff>114300</xdr:colOff>
      <xdr:row>57</xdr:row>
      <xdr:rowOff>24394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18656300" y="9788906"/>
          <a:ext cx="889000" cy="8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143261</xdr:rowOff>
    </xdr:from>
    <xdr:to>
      <xdr:col>102</xdr:col>
      <xdr:colOff>165100</xdr:colOff>
      <xdr:row>57</xdr:row>
      <xdr:rowOff>73411</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19494500" y="97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64538</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9310428" y="983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130917</xdr:rowOff>
    </xdr:from>
    <xdr:to>
      <xdr:col>98</xdr:col>
      <xdr:colOff>38100</xdr:colOff>
      <xdr:row>57</xdr:row>
      <xdr:rowOff>61067</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8605500" y="973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77594</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8421428" y="9507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53742</xdr:rowOff>
    </xdr:from>
    <xdr:to>
      <xdr:col>116</xdr:col>
      <xdr:colOff>114300</xdr:colOff>
      <xdr:row>56</xdr:row>
      <xdr:rowOff>155342</xdr:rowOff>
    </xdr:to>
    <xdr:sp macro="" textlink="">
      <xdr:nvSpPr>
        <xdr:cNvPr id="815" name="楕円 814">
          <a:extLst>
            <a:ext uri="{FF2B5EF4-FFF2-40B4-BE49-F238E27FC236}">
              <a16:creationId xmlns:a16="http://schemas.microsoft.com/office/drawing/2014/main" id="{00000000-0008-0000-0600-00002F030000}"/>
            </a:ext>
          </a:extLst>
        </xdr:cNvPr>
        <xdr:cNvSpPr/>
      </xdr:nvSpPr>
      <xdr:spPr>
        <a:xfrm>
          <a:off x="22110700" y="9654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55</xdr:row>
      <xdr:rowOff>76619</xdr:rowOff>
    </xdr:from>
    <xdr:ext cx="469744" cy="259045"/>
    <xdr:sp macro="" textlink="">
      <xdr:nvSpPr>
        <xdr:cNvPr id="816" name="貸付金該当値テキスト">
          <a:extLst>
            <a:ext uri="{FF2B5EF4-FFF2-40B4-BE49-F238E27FC236}">
              <a16:creationId xmlns:a16="http://schemas.microsoft.com/office/drawing/2014/main" id="{00000000-0008-0000-0600-000030030000}"/>
            </a:ext>
          </a:extLst>
        </xdr:cNvPr>
        <xdr:cNvSpPr txBox="1"/>
      </xdr:nvSpPr>
      <xdr:spPr>
        <a:xfrm>
          <a:off x="22212300" y="9506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53650</xdr:rowOff>
    </xdr:from>
    <xdr:to>
      <xdr:col>112</xdr:col>
      <xdr:colOff>38100</xdr:colOff>
      <xdr:row>56</xdr:row>
      <xdr:rowOff>155250</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1272500" y="96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327</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088428" y="9430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56</xdr:row>
      <xdr:rowOff>49443</xdr:rowOff>
    </xdr:from>
    <xdr:to>
      <xdr:col>107</xdr:col>
      <xdr:colOff>101600</xdr:colOff>
      <xdr:row>56</xdr:row>
      <xdr:rowOff>151043</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0383500" y="9650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54</xdr:row>
      <xdr:rowOff>167570</xdr:rowOff>
    </xdr:from>
    <xdr:ext cx="469744"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199428" y="9425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136906</xdr:rowOff>
    </xdr:from>
    <xdr:to>
      <xdr:col>102</xdr:col>
      <xdr:colOff>165100</xdr:colOff>
      <xdr:row>57</xdr:row>
      <xdr:rowOff>67056</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19494500" y="9738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83583</xdr:rowOff>
    </xdr:from>
    <xdr:ext cx="469744"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10428" y="9513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145044</xdr:rowOff>
    </xdr:from>
    <xdr:to>
      <xdr:col>98</xdr:col>
      <xdr:colOff>38100</xdr:colOff>
      <xdr:row>57</xdr:row>
      <xdr:rowOff>75194</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8605500" y="974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66321</xdr:rowOff>
    </xdr:from>
    <xdr:ext cx="469744"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8421428" y="9838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35" name="直線コネクタ 834">
          <a:extLst>
            <a:ext uri="{FF2B5EF4-FFF2-40B4-BE49-F238E27FC236}">
              <a16:creationId xmlns:a16="http://schemas.microsoft.com/office/drawing/2014/main" id="{00000000-0008-0000-0600-000043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36" name="テキスト ボックス 835">
          <a:extLst>
            <a:ext uri="{FF2B5EF4-FFF2-40B4-BE49-F238E27FC236}">
              <a16:creationId xmlns:a16="http://schemas.microsoft.com/office/drawing/2014/main" id="{00000000-0008-0000-0600-000044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9" name="直線コネクタ 838">
          <a:extLst>
            <a:ext uri="{FF2B5EF4-FFF2-40B4-BE49-F238E27FC236}">
              <a16:creationId xmlns:a16="http://schemas.microsoft.com/office/drawing/2014/main" id="{00000000-0008-0000-0600-000047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41" name="直線コネクタ 840">
          <a:extLst>
            <a:ext uri="{FF2B5EF4-FFF2-40B4-BE49-F238E27FC236}">
              <a16:creationId xmlns:a16="http://schemas.microsoft.com/office/drawing/2014/main" id="{00000000-0008-0000-0600-000049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9" name="繰出金グラフ枠">
          <a:extLst>
            <a:ext uri="{FF2B5EF4-FFF2-40B4-BE49-F238E27FC236}">
              <a16:creationId xmlns:a16="http://schemas.microsoft.com/office/drawing/2014/main" id="{00000000-0008-0000-0600-000051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6165</xdr:rowOff>
    </xdr:from>
    <xdr:to>
      <xdr:col>116</xdr:col>
      <xdr:colOff>62864</xdr:colOff>
      <xdr:row>78</xdr:row>
      <xdr:rowOff>42007</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flipV="1">
          <a:off x="22159595" y="12179115"/>
          <a:ext cx="1269" cy="1235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45834</xdr:rowOff>
    </xdr:from>
    <xdr:ext cx="534377" cy="259045"/>
    <xdr:sp macro="" textlink="">
      <xdr:nvSpPr>
        <xdr:cNvPr id="851" name="繰出金最小値テキスト">
          <a:extLst>
            <a:ext uri="{FF2B5EF4-FFF2-40B4-BE49-F238E27FC236}">
              <a16:creationId xmlns:a16="http://schemas.microsoft.com/office/drawing/2014/main" id="{00000000-0008-0000-0600-000053030000}"/>
            </a:ext>
          </a:extLst>
        </xdr:cNvPr>
        <xdr:cNvSpPr txBox="1"/>
      </xdr:nvSpPr>
      <xdr:spPr>
        <a:xfrm>
          <a:off x="22212300" y="13418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42007</xdr:rowOff>
    </xdr:from>
    <xdr:to>
      <xdr:col>116</xdr:col>
      <xdr:colOff>152400</xdr:colOff>
      <xdr:row>78</xdr:row>
      <xdr:rowOff>42007</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22072600" y="13415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124292</xdr:rowOff>
    </xdr:from>
    <xdr:ext cx="534377" cy="259045"/>
    <xdr:sp macro="" textlink="">
      <xdr:nvSpPr>
        <xdr:cNvPr id="853" name="繰出金最大値テキスト">
          <a:extLst>
            <a:ext uri="{FF2B5EF4-FFF2-40B4-BE49-F238E27FC236}">
              <a16:creationId xmlns:a16="http://schemas.microsoft.com/office/drawing/2014/main" id="{00000000-0008-0000-0600-000055030000}"/>
            </a:ext>
          </a:extLst>
        </xdr:cNvPr>
        <xdr:cNvSpPr txBox="1"/>
      </xdr:nvSpPr>
      <xdr:spPr>
        <a:xfrm>
          <a:off x="22212300" y="11954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6165</xdr:rowOff>
    </xdr:from>
    <xdr:to>
      <xdr:col>116</xdr:col>
      <xdr:colOff>152400</xdr:colOff>
      <xdr:row>71</xdr:row>
      <xdr:rowOff>6165</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22072600" y="1217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27261</xdr:rowOff>
    </xdr:from>
    <xdr:to>
      <xdr:col>116</xdr:col>
      <xdr:colOff>63500</xdr:colOff>
      <xdr:row>75</xdr:row>
      <xdr:rowOff>69846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1323300" y="12886011"/>
          <a:ext cx="838200" cy="42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50345</xdr:rowOff>
    </xdr:from>
    <xdr:ext cx="534377" cy="259045"/>
    <xdr:sp macro="" textlink="">
      <xdr:nvSpPr>
        <xdr:cNvPr id="856" name="繰出金平均値テキスト">
          <a:extLst>
            <a:ext uri="{FF2B5EF4-FFF2-40B4-BE49-F238E27FC236}">
              <a16:creationId xmlns:a16="http://schemas.microsoft.com/office/drawing/2014/main" id="{00000000-0008-0000-0600-000058030000}"/>
            </a:ext>
          </a:extLst>
        </xdr:cNvPr>
        <xdr:cNvSpPr txBox="1"/>
      </xdr:nvSpPr>
      <xdr:spPr>
        <a:xfrm>
          <a:off x="22212300" y="129090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71918</xdr:rowOff>
    </xdr:from>
    <xdr:to>
      <xdr:col>116</xdr:col>
      <xdr:colOff>114300</xdr:colOff>
      <xdr:row>76</xdr:row>
      <xdr:rowOff>2068</xdr:rowOff>
    </xdr:to>
    <xdr:sp macro="" textlink="">
      <xdr:nvSpPr>
        <xdr:cNvPr id="857" name="フローチャート: 判断 856">
          <a:extLst>
            <a:ext uri="{FF2B5EF4-FFF2-40B4-BE49-F238E27FC236}">
              <a16:creationId xmlns:a16="http://schemas.microsoft.com/office/drawing/2014/main" id="{00000000-0008-0000-0600-000059030000}"/>
            </a:ext>
          </a:extLst>
        </xdr:cNvPr>
        <xdr:cNvSpPr/>
      </xdr:nvSpPr>
      <xdr:spPr>
        <a:xfrm>
          <a:off x="22110700" y="12930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69846</xdr:rowOff>
    </xdr:from>
    <xdr:to>
      <xdr:col>111</xdr:col>
      <xdr:colOff>177800</xdr:colOff>
      <xdr:row>75</xdr:row>
      <xdr:rowOff>74761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20434300" y="12928596"/>
          <a:ext cx="889000" cy="4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50413</xdr:rowOff>
    </xdr:from>
    <xdr:to>
      <xdr:col>112</xdr:col>
      <xdr:colOff>38100</xdr:colOff>
      <xdr:row>75</xdr:row>
      <xdr:rowOff>152012</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1272500" y="1290916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143141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1056111" y="13001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74761</xdr:rowOff>
    </xdr:from>
    <xdr:to>
      <xdr:col>107</xdr:col>
      <xdr:colOff>50800</xdr:colOff>
      <xdr:row>75</xdr:row>
      <xdr:rowOff>74778</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9545300" y="12933511"/>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45058</xdr:rowOff>
    </xdr:from>
    <xdr:to>
      <xdr:col>107</xdr:col>
      <xdr:colOff>101600</xdr:colOff>
      <xdr:row>75</xdr:row>
      <xdr:rowOff>146658</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0383500" y="12903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137785</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20167111" y="1299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74778</xdr:rowOff>
    </xdr:from>
    <xdr:to>
      <xdr:col>102</xdr:col>
      <xdr:colOff>114300</xdr:colOff>
      <xdr:row>75</xdr:row>
      <xdr:rowOff>109982</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18656300" y="12933528"/>
          <a:ext cx="889000" cy="35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33007</xdr:rowOff>
    </xdr:from>
    <xdr:to>
      <xdr:col>102</xdr:col>
      <xdr:colOff>165100</xdr:colOff>
      <xdr:row>75</xdr:row>
      <xdr:rowOff>134607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19494500" y="1289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125734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19278111" y="12984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52830</xdr:rowOff>
    </xdr:from>
    <xdr:to>
      <xdr:col>98</xdr:col>
      <xdr:colOff>38100</xdr:colOff>
      <xdr:row>75</xdr:row>
      <xdr:rowOff>154431</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18605500" y="12911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170957</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18389111" y="12686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147911</xdr:rowOff>
    </xdr:from>
    <xdr:to>
      <xdr:col>116</xdr:col>
      <xdr:colOff>114300</xdr:colOff>
      <xdr:row>75</xdr:row>
      <xdr:rowOff>78061</xdr:rowOff>
    </xdr:to>
    <xdr:sp macro="" textlink="">
      <xdr:nvSpPr>
        <xdr:cNvPr id="874" name="楕円 873">
          <a:extLst>
            <a:ext uri="{FF2B5EF4-FFF2-40B4-BE49-F238E27FC236}">
              <a16:creationId xmlns:a16="http://schemas.microsoft.com/office/drawing/2014/main" id="{00000000-0008-0000-0600-00006A030000}"/>
            </a:ext>
          </a:extLst>
        </xdr:cNvPr>
        <xdr:cNvSpPr/>
      </xdr:nvSpPr>
      <xdr:spPr>
        <a:xfrm>
          <a:off x="22110700" y="1283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170788</xdr:rowOff>
    </xdr:from>
    <xdr:ext cx="534377" cy="259045"/>
    <xdr:sp macro="" textlink="">
      <xdr:nvSpPr>
        <xdr:cNvPr id="875" name="繰出金該当値テキスト">
          <a:extLst>
            <a:ext uri="{FF2B5EF4-FFF2-40B4-BE49-F238E27FC236}">
              <a16:creationId xmlns:a16="http://schemas.microsoft.com/office/drawing/2014/main" id="{00000000-0008-0000-0600-00006B030000}"/>
            </a:ext>
          </a:extLst>
        </xdr:cNvPr>
        <xdr:cNvSpPr txBox="1"/>
      </xdr:nvSpPr>
      <xdr:spPr>
        <a:xfrm>
          <a:off x="22212300" y="12686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19046</xdr:rowOff>
    </xdr:from>
    <xdr:to>
      <xdr:col>112</xdr:col>
      <xdr:colOff>38100</xdr:colOff>
      <xdr:row>75</xdr:row>
      <xdr:rowOff>120646</xdr:rowOff>
    </xdr:to>
    <xdr:sp macro="" textlink="">
      <xdr:nvSpPr>
        <xdr:cNvPr id="876" name="楕円 875">
          <a:extLst>
            <a:ext uri="{FF2B5EF4-FFF2-40B4-BE49-F238E27FC236}">
              <a16:creationId xmlns:a16="http://schemas.microsoft.com/office/drawing/2014/main" id="{00000000-0008-0000-0600-00006C030000}"/>
            </a:ext>
          </a:extLst>
        </xdr:cNvPr>
        <xdr:cNvSpPr/>
      </xdr:nvSpPr>
      <xdr:spPr>
        <a:xfrm>
          <a:off x="21272500" y="1287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137173</xdr:rowOff>
    </xdr:from>
    <xdr:ext cx="534377"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056111" y="1265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23961</xdr:rowOff>
    </xdr:from>
    <xdr:to>
      <xdr:col>107</xdr:col>
      <xdr:colOff>101600</xdr:colOff>
      <xdr:row>75</xdr:row>
      <xdr:rowOff>125561</xdr:rowOff>
    </xdr:to>
    <xdr:sp macro="" textlink="">
      <xdr:nvSpPr>
        <xdr:cNvPr id="878" name="楕円 877">
          <a:extLst>
            <a:ext uri="{FF2B5EF4-FFF2-40B4-BE49-F238E27FC236}">
              <a16:creationId xmlns:a16="http://schemas.microsoft.com/office/drawing/2014/main" id="{00000000-0008-0000-0600-00006E030000}"/>
            </a:ext>
          </a:extLst>
        </xdr:cNvPr>
        <xdr:cNvSpPr/>
      </xdr:nvSpPr>
      <xdr:spPr>
        <a:xfrm>
          <a:off x="20383500" y="12882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142088</xdr:rowOff>
    </xdr:from>
    <xdr:ext cx="534377"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0167111" y="12657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23978</xdr:rowOff>
    </xdr:from>
    <xdr:to>
      <xdr:col>102</xdr:col>
      <xdr:colOff>165100</xdr:colOff>
      <xdr:row>75</xdr:row>
      <xdr:rowOff>125578</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19494500" y="1288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142105</xdr:rowOff>
    </xdr:from>
    <xdr:ext cx="534377" cy="259045"/>
    <xdr:sp macro="" textlink="">
      <xdr:nvSpPr>
        <xdr:cNvPr id="881" name="テキスト ボックス 880">
          <a:extLst>
            <a:ext uri="{FF2B5EF4-FFF2-40B4-BE49-F238E27FC236}">
              <a16:creationId xmlns:a16="http://schemas.microsoft.com/office/drawing/2014/main" id="{00000000-0008-0000-0600-000071030000}"/>
            </a:ext>
          </a:extLst>
        </xdr:cNvPr>
        <xdr:cNvSpPr txBox="1"/>
      </xdr:nvSpPr>
      <xdr:spPr>
        <a:xfrm>
          <a:off x="19278111" y="12657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59182</xdr:rowOff>
    </xdr:from>
    <xdr:to>
      <xdr:col>98</xdr:col>
      <xdr:colOff>38100</xdr:colOff>
      <xdr:row>75</xdr:row>
      <xdr:rowOff>160781</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18605500" y="1291793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151909</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18389111" y="13010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5" name="テキスト ボックス 894">
          <a:extLst>
            <a:ext uri="{FF2B5EF4-FFF2-40B4-BE49-F238E27FC236}">
              <a16:creationId xmlns:a16="http://schemas.microsoft.com/office/drawing/2014/main" id="{00000000-0008-0000-0600-00007F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8" name="前年度繰上充用金グラフ枠">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0" name="前年度繰上充用金最小値テキスト">
          <a:extLst>
            <a:ext uri="{FF2B5EF4-FFF2-40B4-BE49-F238E27FC236}">
              <a16:creationId xmlns:a16="http://schemas.microsoft.com/office/drawing/2014/main" id="{00000000-0008-0000-0600-000084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2" name="前年度繰上充用金最大値テキスト">
          <a:extLst>
            <a:ext uri="{FF2B5EF4-FFF2-40B4-BE49-F238E27FC236}">
              <a16:creationId xmlns:a16="http://schemas.microsoft.com/office/drawing/2014/main" id="{00000000-0008-0000-0600-000086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5" name="前年度繰上充用金平均値テキスト">
          <a:extLst>
            <a:ext uri="{FF2B5EF4-FFF2-40B4-BE49-F238E27FC236}">
              <a16:creationId xmlns:a16="http://schemas.microsoft.com/office/drawing/2014/main" id="{00000000-0008-0000-0600-000089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6" name="フローチャート: 判断 905">
          <a:extLst>
            <a:ext uri="{FF2B5EF4-FFF2-40B4-BE49-F238E27FC236}">
              <a16:creationId xmlns:a16="http://schemas.microsoft.com/office/drawing/2014/main" id="{00000000-0008-0000-0600-00008A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楕円 922">
          <a:extLst>
            <a:ext uri="{FF2B5EF4-FFF2-40B4-BE49-F238E27FC236}">
              <a16:creationId xmlns:a16="http://schemas.microsoft.com/office/drawing/2014/main" id="{00000000-0008-0000-0600-00009B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4" name="前年度繰上充用金該当値テキスト">
          <a:extLst>
            <a:ext uri="{FF2B5EF4-FFF2-40B4-BE49-F238E27FC236}">
              <a16:creationId xmlns:a16="http://schemas.microsoft.com/office/drawing/2014/main" id="{00000000-0008-0000-0600-00009C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5" name="楕円 924">
          <a:extLst>
            <a:ext uri="{FF2B5EF4-FFF2-40B4-BE49-F238E27FC236}">
              <a16:creationId xmlns:a16="http://schemas.microsoft.com/office/drawing/2014/main" id="{00000000-0008-0000-0600-00009D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7" name="楕円 926">
          <a:extLst>
            <a:ext uri="{FF2B5EF4-FFF2-40B4-BE49-F238E27FC236}">
              <a16:creationId xmlns:a16="http://schemas.microsoft.com/office/drawing/2014/main" id="{00000000-0008-0000-0600-00009F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0" name="テキスト ボックス 929">
          <a:extLst>
            <a:ext uri="{FF2B5EF4-FFF2-40B4-BE49-F238E27FC236}">
              <a16:creationId xmlns:a16="http://schemas.microsoft.com/office/drawing/2014/main" id="{00000000-0008-0000-0600-0000A2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3" name="正方形/長方形 932">
          <a:extLst>
            <a:ext uri="{FF2B5EF4-FFF2-40B4-BE49-F238E27FC236}">
              <a16:creationId xmlns:a16="http://schemas.microsoft.com/office/drawing/2014/main" id="{00000000-0008-0000-0600-0000A5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歳出総決算額は、住民一人当たり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564,698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普通建設事業費の減額等により、全体としては前年度比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2,135,375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減額の主な要因としては、幼保一元化事業、健康センターミルネ整備事業、看護専門学校施設整備費、一般廃棄物処理施設整理事業の減額があげられる。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63,941
62,942
493.21
37,419,954
35,708,675
1,215,104
21,203,798
37,128,874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55118</xdr:rowOff>
    </xdr:from>
    <xdr:to>
      <xdr:col>24</xdr:col>
      <xdr:colOff>62865</xdr:colOff>
      <xdr:row>39</xdr:row>
      <xdr:rowOff>17018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370068"/>
          <a:ext cx="127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20845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707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17018</xdr:rowOff>
    </xdr:from>
    <xdr:to>
      <xdr:col>24</xdr:col>
      <xdr:colOff>152400</xdr:colOff>
      <xdr:row>39</xdr:row>
      <xdr:rowOff>17018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70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1795</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45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55118</xdr:rowOff>
    </xdr:from>
    <xdr:to>
      <xdr:col>24</xdr:col>
      <xdr:colOff>152400</xdr:colOff>
      <xdr:row>31</xdr:row>
      <xdr:rowOff>55118</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370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77216</xdr:rowOff>
    </xdr:from>
    <xdr:to>
      <xdr:col>24</xdr:col>
      <xdr:colOff>63500</xdr:colOff>
      <xdr:row>36</xdr:row>
      <xdr:rowOff>82550</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flipV="1">
          <a:off x="3797300" y="6249416"/>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26433</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27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3556</xdr:rowOff>
    </xdr:from>
    <xdr:to>
      <xdr:col>24</xdr:col>
      <xdr:colOff>114300</xdr:colOff>
      <xdr:row>36</xdr:row>
      <xdr:rowOff>105156</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17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82550</xdr:rowOff>
    </xdr:from>
    <xdr:to>
      <xdr:col>19</xdr:col>
      <xdr:colOff>177800</xdr:colOff>
      <xdr:row>36</xdr:row>
      <xdr:rowOff>108839</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6254750"/>
          <a:ext cx="889000" cy="26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2413</xdr:rowOff>
    </xdr:from>
    <xdr:to>
      <xdr:col>20</xdr:col>
      <xdr:colOff>38100</xdr:colOff>
      <xdr:row>36</xdr:row>
      <xdr:rowOff>104013</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74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120540</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5949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108839</xdr:rowOff>
    </xdr:from>
    <xdr:to>
      <xdr:col>15</xdr:col>
      <xdr:colOff>50800</xdr:colOff>
      <xdr:row>36</xdr:row>
      <xdr:rowOff>117602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6281039"/>
          <a:ext cx="889000" cy="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7747</xdr:rowOff>
    </xdr:from>
    <xdr:to>
      <xdr:col>15</xdr:col>
      <xdr:colOff>101600</xdr:colOff>
      <xdr:row>36</xdr:row>
      <xdr:rowOff>109347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79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125874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595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31877</xdr:rowOff>
    </xdr:from>
    <xdr:to>
      <xdr:col>10</xdr:col>
      <xdr:colOff>114300</xdr:colOff>
      <xdr:row>36</xdr:row>
      <xdr:rowOff>117602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204077"/>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128524</xdr:rowOff>
    </xdr:from>
    <xdr:to>
      <xdr:col>10</xdr:col>
      <xdr:colOff>165100</xdr:colOff>
      <xdr:row>36</xdr:row>
      <xdr:rowOff>58674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2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75201</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5904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33291</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5862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26416</xdr:rowOff>
    </xdr:from>
    <xdr:to>
      <xdr:col>24</xdr:col>
      <xdr:colOff>114300</xdr:colOff>
      <xdr:row>36</xdr:row>
      <xdr:rowOff>128016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198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4843</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177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31750</xdr:rowOff>
    </xdr:from>
    <xdr:to>
      <xdr:col>20</xdr:col>
      <xdr:colOff>38100</xdr:colOff>
      <xdr:row>36</xdr:row>
      <xdr:rowOff>133350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20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124477</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296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58039</xdr:rowOff>
    </xdr:from>
    <xdr:to>
      <xdr:col>15</xdr:col>
      <xdr:colOff>101600</xdr:colOff>
      <xdr:row>36</xdr:row>
      <xdr:rowOff>159639</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23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150766</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322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66802</xdr:rowOff>
    </xdr:from>
    <xdr:to>
      <xdr:col>10</xdr:col>
      <xdr:colOff>165100</xdr:colOff>
      <xdr:row>36</xdr:row>
      <xdr:rowOff>168402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239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159529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331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152527</xdr:rowOff>
    </xdr:from>
    <xdr:to>
      <xdr:col>6</xdr:col>
      <xdr:colOff>38100</xdr:colOff>
      <xdr:row>36</xdr:row>
      <xdr:rowOff>82677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153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73804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246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総務費グラフ枠">
          <a:extLst>
            <a:ext uri="{FF2B5EF4-FFF2-40B4-BE49-F238E27FC236}">
              <a16:creationId xmlns:a16="http://schemas.microsoft.com/office/drawing/2014/main" id="{00000000-0008-0000-07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107367</xdr:rowOff>
    </xdr:from>
    <xdr:to>
      <xdr:col>24</xdr:col>
      <xdr:colOff>62865</xdr:colOff>
      <xdr:row>58</xdr:row>
      <xdr:rowOff>3861</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flipV="1">
          <a:off x="4633595" y="8851317"/>
          <a:ext cx="1270" cy="1096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7688</xdr:rowOff>
    </xdr:from>
    <xdr:ext cx="534377" cy="259045"/>
    <xdr:sp macro="" textlink="">
      <xdr:nvSpPr>
        <xdr:cNvPr id="112" name="総務費最小値テキスト">
          <a:extLst>
            <a:ext uri="{FF2B5EF4-FFF2-40B4-BE49-F238E27FC236}">
              <a16:creationId xmlns:a16="http://schemas.microsoft.com/office/drawing/2014/main" id="{00000000-0008-0000-0700-000070000000}"/>
            </a:ext>
          </a:extLst>
        </xdr:cNvPr>
        <xdr:cNvSpPr txBox="1"/>
      </xdr:nvSpPr>
      <xdr:spPr>
        <a:xfrm>
          <a:off x="4686300" y="995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3861</xdr:rowOff>
    </xdr:from>
    <xdr:to>
      <xdr:col>24</xdr:col>
      <xdr:colOff>152400</xdr:colOff>
      <xdr:row>58</xdr:row>
      <xdr:rowOff>3861</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4546600" y="9947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54044</xdr:rowOff>
    </xdr:from>
    <xdr:ext cx="599010" cy="259045"/>
    <xdr:sp macro="" textlink="">
      <xdr:nvSpPr>
        <xdr:cNvPr id="114" name="総務費最大値テキスト">
          <a:extLst>
            <a:ext uri="{FF2B5EF4-FFF2-40B4-BE49-F238E27FC236}">
              <a16:creationId xmlns:a16="http://schemas.microsoft.com/office/drawing/2014/main" id="{00000000-0008-0000-0700-000072000000}"/>
            </a:ext>
          </a:extLst>
        </xdr:cNvPr>
        <xdr:cNvSpPr txBox="1"/>
      </xdr:nvSpPr>
      <xdr:spPr>
        <a:xfrm>
          <a:off x="4686300" y="8626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269,572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107367</xdr:rowOff>
    </xdr:from>
    <xdr:to>
      <xdr:col>24</xdr:col>
      <xdr:colOff>152400</xdr:colOff>
      <xdr:row>51</xdr:row>
      <xdr:rowOff>107367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885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58204</xdr:rowOff>
    </xdr:from>
    <xdr:to>
      <xdr:col>24</xdr:col>
      <xdr:colOff>63500</xdr:colOff>
      <xdr:row>56</xdr:row>
      <xdr:rowOff>145950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3797300" y="9659404"/>
          <a:ext cx="838200" cy="87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129579</xdr:rowOff>
    </xdr:from>
    <xdr:ext cx="534377" cy="259045"/>
    <xdr:sp macro="" textlink="">
      <xdr:nvSpPr>
        <xdr:cNvPr id="117" name="総務費平均値テキスト">
          <a:extLst>
            <a:ext uri="{FF2B5EF4-FFF2-40B4-BE49-F238E27FC236}">
              <a16:creationId xmlns:a16="http://schemas.microsoft.com/office/drawing/2014/main" id="{00000000-0008-0000-0700-000075000000}"/>
            </a:ext>
          </a:extLst>
        </xdr:cNvPr>
        <xdr:cNvSpPr txBox="1"/>
      </xdr:nvSpPr>
      <xdr:spPr>
        <a:xfrm>
          <a:off x="4686300" y="97307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151152</xdr:rowOff>
    </xdr:from>
    <xdr:to>
      <xdr:col>24</xdr:col>
      <xdr:colOff>114300</xdr:colOff>
      <xdr:row>57</xdr:row>
      <xdr:rowOff>81302</xdr:rowOff>
    </xdr:to>
    <xdr:sp macro="" textlink="">
      <xdr:nvSpPr>
        <xdr:cNvPr id="118" name="フローチャート: 判断 117">
          <a:extLst>
            <a:ext uri="{FF2B5EF4-FFF2-40B4-BE49-F238E27FC236}">
              <a16:creationId xmlns:a16="http://schemas.microsoft.com/office/drawing/2014/main" id="{00000000-0008-0000-0700-000076000000}"/>
            </a:ext>
          </a:extLst>
        </xdr:cNvPr>
        <xdr:cNvSpPr/>
      </xdr:nvSpPr>
      <xdr:spPr>
        <a:xfrm>
          <a:off x="4584700" y="975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145950</xdr:rowOff>
    </xdr:from>
    <xdr:to>
      <xdr:col>19</xdr:col>
      <xdr:colOff>177800</xdr:colOff>
      <xdr:row>56</xdr:row>
      <xdr:rowOff>158546</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2908300" y="9747150"/>
          <a:ext cx="889000" cy="1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157544</xdr:rowOff>
    </xdr:from>
    <xdr:to>
      <xdr:col>20</xdr:col>
      <xdr:colOff>38100</xdr:colOff>
      <xdr:row>57</xdr:row>
      <xdr:rowOff>87694</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3746500" y="975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78821</xdr:rowOff>
    </xdr:from>
    <xdr:ext cx="534377" cy="259045"/>
    <xdr:sp macro="" textlink="">
      <xdr:nvSpPr>
        <xdr:cNvPr id="121" name="テキスト ボックス 120">
          <a:extLst>
            <a:ext uri="{FF2B5EF4-FFF2-40B4-BE49-F238E27FC236}">
              <a16:creationId xmlns:a16="http://schemas.microsoft.com/office/drawing/2014/main" id="{00000000-0008-0000-0700-000079000000}"/>
            </a:ext>
          </a:extLst>
        </xdr:cNvPr>
        <xdr:cNvSpPr txBox="1"/>
      </xdr:nvSpPr>
      <xdr:spPr>
        <a:xfrm>
          <a:off x="3530111" y="9851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116904</xdr:rowOff>
    </xdr:from>
    <xdr:to>
      <xdr:col>15</xdr:col>
      <xdr:colOff>50800</xdr:colOff>
      <xdr:row>56</xdr:row>
      <xdr:rowOff>158546</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019300" y="9718104"/>
          <a:ext cx="889000" cy="4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11195</xdr:rowOff>
    </xdr:from>
    <xdr:to>
      <xdr:col>15</xdr:col>
      <xdr:colOff>101600</xdr:colOff>
      <xdr:row>57</xdr:row>
      <xdr:rowOff>112795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2857500" y="9783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103922</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2641111" y="9876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116904</xdr:rowOff>
    </xdr:from>
    <xdr:to>
      <xdr:col>10</xdr:col>
      <xdr:colOff>114300</xdr:colOff>
      <xdr:row>57</xdr:row>
      <xdr:rowOff>45142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1130300" y="9718104"/>
          <a:ext cx="889000" cy="99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156021</xdr:rowOff>
    </xdr:from>
    <xdr:to>
      <xdr:col>10</xdr:col>
      <xdr:colOff>165100</xdr:colOff>
      <xdr:row>57</xdr:row>
      <xdr:rowOff>86171</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1968500" y="9757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77298</xdr:rowOff>
    </xdr:from>
    <xdr:ext cx="534377"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1752111" y="9849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12525</xdr:rowOff>
    </xdr:from>
    <xdr:to>
      <xdr:col>6</xdr:col>
      <xdr:colOff>38100</xdr:colOff>
      <xdr:row>57</xdr:row>
      <xdr:rowOff>114125</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079500" y="978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105252</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863111" y="9877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7404</xdr:rowOff>
    </xdr:from>
    <xdr:to>
      <xdr:col>24</xdr:col>
      <xdr:colOff>114300</xdr:colOff>
      <xdr:row>56</xdr:row>
      <xdr:rowOff>109004</xdr:rowOff>
    </xdr:to>
    <xdr:sp macro="" textlink="">
      <xdr:nvSpPr>
        <xdr:cNvPr id="135" name="楕円 134">
          <a:extLst>
            <a:ext uri="{FF2B5EF4-FFF2-40B4-BE49-F238E27FC236}">
              <a16:creationId xmlns:a16="http://schemas.microsoft.com/office/drawing/2014/main" id="{00000000-0008-0000-0700-000087000000}"/>
            </a:ext>
          </a:extLst>
        </xdr:cNvPr>
        <xdr:cNvSpPr/>
      </xdr:nvSpPr>
      <xdr:spPr>
        <a:xfrm>
          <a:off x="4584700" y="9608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30281</xdr:rowOff>
    </xdr:from>
    <xdr:ext cx="534377" cy="259045"/>
    <xdr:sp macro="" textlink="">
      <xdr:nvSpPr>
        <xdr:cNvPr id="136" name="総務費該当値テキスト">
          <a:extLst>
            <a:ext uri="{FF2B5EF4-FFF2-40B4-BE49-F238E27FC236}">
              <a16:creationId xmlns:a16="http://schemas.microsoft.com/office/drawing/2014/main" id="{00000000-0008-0000-0700-000088000000}"/>
            </a:ext>
          </a:extLst>
        </xdr:cNvPr>
        <xdr:cNvSpPr txBox="1"/>
      </xdr:nvSpPr>
      <xdr:spPr>
        <a:xfrm>
          <a:off x="4686300" y="94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95150</xdr:rowOff>
    </xdr:from>
    <xdr:to>
      <xdr:col>20</xdr:col>
      <xdr:colOff>38100</xdr:colOff>
      <xdr:row>57</xdr:row>
      <xdr:rowOff>25300</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3746500" y="9696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41827</xdr:rowOff>
    </xdr:from>
    <xdr:ext cx="534377"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3530111" y="9471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107746</xdr:rowOff>
    </xdr:from>
    <xdr:to>
      <xdr:col>15</xdr:col>
      <xdr:colOff>101600</xdr:colOff>
      <xdr:row>57</xdr:row>
      <xdr:rowOff>37896</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2857500" y="9708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54423</xdr:rowOff>
    </xdr:from>
    <xdr:ext cx="534377"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2641111" y="9484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66104</xdr:rowOff>
    </xdr:from>
    <xdr:to>
      <xdr:col>10</xdr:col>
      <xdr:colOff>165100</xdr:colOff>
      <xdr:row>56</xdr:row>
      <xdr:rowOff>167704</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1968500" y="96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12781</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1752111" y="9442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165792</xdr:rowOff>
    </xdr:from>
    <xdr:to>
      <xdr:col>6</xdr:col>
      <xdr:colOff>38100</xdr:colOff>
      <xdr:row>57</xdr:row>
      <xdr:rowOff>95942</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079500" y="9766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112469</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863111" y="9542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7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167252</xdr:rowOff>
    </xdr:from>
    <xdr:to>
      <xdr:col>24</xdr:col>
      <xdr:colOff>62865</xdr:colOff>
      <xdr:row>78</xdr:row>
      <xdr:rowOff>87100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168752"/>
          <a:ext cx="1270" cy="1291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90927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64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87100</xdr:rowOff>
    </xdr:from>
    <xdr:to>
      <xdr:col>24</xdr:col>
      <xdr:colOff>152400</xdr:colOff>
      <xdr:row>78</xdr:row>
      <xdr:rowOff>87100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60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113929</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1943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225,469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167252</xdr:rowOff>
    </xdr:from>
    <xdr:to>
      <xdr:col>24</xdr:col>
      <xdr:colOff>152400</xdr:colOff>
      <xdr:row>70</xdr:row>
      <xdr:rowOff>167252</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168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58253</xdr:rowOff>
    </xdr:from>
    <xdr:to>
      <xdr:col>24</xdr:col>
      <xdr:colOff>63500</xdr:colOff>
      <xdr:row>75</xdr:row>
      <xdr:rowOff>92641</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2745553"/>
          <a:ext cx="838200" cy="205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113766</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9725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135338</xdr:rowOff>
    </xdr:from>
    <xdr:to>
      <xdr:col>24</xdr:col>
      <xdr:colOff>114300</xdr:colOff>
      <xdr:row>76</xdr:row>
      <xdr:rowOff>65487</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299408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58253</xdr:rowOff>
    </xdr:from>
    <xdr:to>
      <xdr:col>19</xdr:col>
      <xdr:colOff>177800</xdr:colOff>
      <xdr:row>75</xdr:row>
      <xdr:rowOff>70543</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2745553"/>
          <a:ext cx="889000" cy="183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24696</xdr:rowOff>
    </xdr:from>
    <xdr:to>
      <xdr:col>20</xdr:col>
      <xdr:colOff>38100</xdr:colOff>
      <xdr:row>76</xdr:row>
      <xdr:rowOff>126296</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5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117423</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147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70543</xdr:rowOff>
    </xdr:from>
    <xdr:to>
      <xdr:col>15</xdr:col>
      <xdr:colOff>50800</xdr:colOff>
      <xdr:row>76</xdr:row>
      <xdr:rowOff>8527</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2929293"/>
          <a:ext cx="889000" cy="109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2446</xdr:rowOff>
    </xdr:from>
    <xdr:to>
      <xdr:col>15</xdr:col>
      <xdr:colOff>101600</xdr:colOff>
      <xdr:row>76</xdr:row>
      <xdr:rowOff>104046</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32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95173</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125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8527</xdr:rowOff>
    </xdr:from>
    <xdr:to>
      <xdr:col>10</xdr:col>
      <xdr:colOff>114300</xdr:colOff>
      <xdr:row>76</xdr:row>
      <xdr:rowOff>16614</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38727"/>
          <a:ext cx="889000" cy="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120577</xdr:rowOff>
    </xdr:from>
    <xdr:to>
      <xdr:col>10</xdr:col>
      <xdr:colOff>165100</xdr:colOff>
      <xdr:row>76</xdr:row>
      <xdr:rowOff>50727</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2979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67254</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75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122406</xdr:rowOff>
    </xdr:from>
    <xdr:to>
      <xdr:col>6</xdr:col>
      <xdr:colOff>38100</xdr:colOff>
      <xdr:row>77</xdr:row>
      <xdr:rowOff>52556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52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43683</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24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41841</xdr:rowOff>
    </xdr:from>
    <xdr:to>
      <xdr:col>24</xdr:col>
      <xdr:colOff>114300</xdr:colOff>
      <xdr:row>75</xdr:row>
      <xdr:rowOff>143441</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00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64718</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752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7453</xdr:rowOff>
    </xdr:from>
    <xdr:to>
      <xdr:col>20</xdr:col>
      <xdr:colOff>38100</xdr:colOff>
      <xdr:row>74</xdr:row>
      <xdr:rowOff>109053</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2694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125580</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469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19743</xdr:rowOff>
    </xdr:from>
    <xdr:to>
      <xdr:col>15</xdr:col>
      <xdr:colOff>101600</xdr:colOff>
      <xdr:row>75</xdr:row>
      <xdr:rowOff>121343</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287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137870</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653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129177</xdr:rowOff>
    </xdr:from>
    <xdr:to>
      <xdr:col>10</xdr:col>
      <xdr:colOff>165100</xdr:colOff>
      <xdr:row>76</xdr:row>
      <xdr:rowOff>59327</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2987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50454</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08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137265</xdr:rowOff>
    </xdr:from>
    <xdr:to>
      <xdr:col>6</xdr:col>
      <xdr:colOff>38100</xdr:colOff>
      <xdr:row>76</xdr:row>
      <xdr:rowOff>67416</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299601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83942</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2771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衛生費グラフ枠">
          <a:extLst>
            <a:ext uri="{FF2B5EF4-FFF2-40B4-BE49-F238E27FC236}">
              <a16:creationId xmlns:a16="http://schemas.microsoft.com/office/drawing/2014/main" id="{00000000-0008-0000-07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93</xdr:row>
      <xdr:rowOff>120917</xdr:rowOff>
    </xdr:from>
    <xdr:to>
      <xdr:col>24</xdr:col>
      <xdr:colOff>62865</xdr:colOff>
      <xdr:row>99</xdr:row>
      <xdr:rowOff>76016</xdr:rowOff>
    </xdr:to>
    <xdr:cxnSp macro="">
      <xdr:nvCxnSpPr>
        <xdr:cNvPr id="229" name="直線コネクタ 228">
          <a:extLst>
            <a:ext uri="{FF2B5EF4-FFF2-40B4-BE49-F238E27FC236}">
              <a16:creationId xmlns:a16="http://schemas.microsoft.com/office/drawing/2014/main" id="{00000000-0008-0000-0700-0000E5000000}"/>
            </a:ext>
          </a:extLst>
        </xdr:cNvPr>
        <xdr:cNvCxnSpPr/>
      </xdr:nvCxnSpPr>
      <xdr:spPr>
        <a:xfrm flipV="1">
          <a:off x="4633595" y="16065767"/>
          <a:ext cx="1270" cy="98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79843</xdr:rowOff>
    </xdr:from>
    <xdr:ext cx="534377" cy="259045"/>
    <xdr:sp macro="" textlink="">
      <xdr:nvSpPr>
        <xdr:cNvPr id="230" name="衛生費最小値テキスト">
          <a:extLst>
            <a:ext uri="{FF2B5EF4-FFF2-40B4-BE49-F238E27FC236}">
              <a16:creationId xmlns:a16="http://schemas.microsoft.com/office/drawing/2014/main" id="{00000000-0008-0000-0700-0000E6000000}"/>
            </a:ext>
          </a:extLst>
        </xdr:cNvPr>
        <xdr:cNvSpPr txBox="1"/>
      </xdr:nvSpPr>
      <xdr:spPr>
        <a:xfrm>
          <a:off x="4686300" y="17053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76016</xdr:rowOff>
    </xdr:from>
    <xdr:to>
      <xdr:col>24</xdr:col>
      <xdr:colOff>152400</xdr:colOff>
      <xdr:row>99</xdr:row>
      <xdr:rowOff>76016</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4546600" y="170495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92</xdr:row>
      <xdr:rowOff>67594</xdr:rowOff>
    </xdr:from>
    <xdr:ext cx="534377" cy="259045"/>
    <xdr:sp macro="" textlink="">
      <xdr:nvSpPr>
        <xdr:cNvPr id="232" name="衛生費最大値テキスト">
          <a:extLst>
            <a:ext uri="{FF2B5EF4-FFF2-40B4-BE49-F238E27FC236}">
              <a16:creationId xmlns:a16="http://schemas.microsoft.com/office/drawing/2014/main" id="{00000000-0008-0000-0700-0000E8000000}"/>
            </a:ext>
          </a:extLst>
        </xdr:cNvPr>
        <xdr:cNvSpPr txBox="1"/>
      </xdr:nvSpPr>
      <xdr:spPr>
        <a:xfrm>
          <a:off x="4686300" y="1584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69,986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93</xdr:row>
      <xdr:rowOff>120917</xdr:rowOff>
    </xdr:from>
    <xdr:to>
      <xdr:col>24</xdr:col>
      <xdr:colOff>152400</xdr:colOff>
      <xdr:row>93</xdr:row>
      <xdr:rowOff>120917</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065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56871</xdr:rowOff>
    </xdr:from>
    <xdr:to>
      <xdr:col>24</xdr:col>
      <xdr:colOff>63500</xdr:colOff>
      <xdr:row>95</xdr:row>
      <xdr:rowOff>66187</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3797300" y="15658821"/>
          <a:ext cx="838200" cy="69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138155</xdr:rowOff>
    </xdr:from>
    <xdr:ext cx="534377" cy="259045"/>
    <xdr:sp macro="" textlink="">
      <xdr:nvSpPr>
        <xdr:cNvPr id="235" name="衛生費平均値テキスト">
          <a:extLst>
            <a:ext uri="{FF2B5EF4-FFF2-40B4-BE49-F238E27FC236}">
              <a16:creationId xmlns:a16="http://schemas.microsoft.com/office/drawing/2014/main" id="{00000000-0008-0000-0700-0000EB000000}"/>
            </a:ext>
          </a:extLst>
        </xdr:cNvPr>
        <xdr:cNvSpPr txBox="1"/>
      </xdr:nvSpPr>
      <xdr:spPr>
        <a:xfrm>
          <a:off x="4686300" y="165973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159728</xdr:rowOff>
    </xdr:from>
    <xdr:to>
      <xdr:col>24</xdr:col>
      <xdr:colOff>114300</xdr:colOff>
      <xdr:row>97</xdr:row>
      <xdr:rowOff>89878</xdr:rowOff>
    </xdr:to>
    <xdr:sp macro="" textlink="">
      <xdr:nvSpPr>
        <xdr:cNvPr id="236" name="フローチャート: 判断 235">
          <a:extLst>
            <a:ext uri="{FF2B5EF4-FFF2-40B4-BE49-F238E27FC236}">
              <a16:creationId xmlns:a16="http://schemas.microsoft.com/office/drawing/2014/main" id="{00000000-0008-0000-0700-0000EC000000}"/>
            </a:ext>
          </a:extLst>
        </xdr:cNvPr>
        <xdr:cNvSpPr/>
      </xdr:nvSpPr>
      <xdr:spPr>
        <a:xfrm>
          <a:off x="45847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56871</xdr:rowOff>
    </xdr:from>
    <xdr:to>
      <xdr:col>19</xdr:col>
      <xdr:colOff>177800</xdr:colOff>
      <xdr:row>94</xdr:row>
      <xdr:rowOff>116784</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908300" y="15658821"/>
          <a:ext cx="889000" cy="574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167100</xdr:rowOff>
    </xdr:from>
    <xdr:to>
      <xdr:col>20</xdr:col>
      <xdr:colOff>38100</xdr:colOff>
      <xdr:row>97</xdr:row>
      <xdr:rowOff>97250</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3746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88377</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3530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116784</xdr:rowOff>
    </xdr:from>
    <xdr:to>
      <xdr:col>15</xdr:col>
      <xdr:colOff>50800</xdr:colOff>
      <xdr:row>94</xdr:row>
      <xdr:rowOff>168427</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2019300" y="16233084"/>
          <a:ext cx="889000" cy="5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39275</xdr:rowOff>
    </xdr:from>
    <xdr:to>
      <xdr:col>15</xdr:col>
      <xdr:colOff>101600</xdr:colOff>
      <xdr:row>97</xdr:row>
      <xdr:rowOff>140875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2857500" y="16669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132002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2641111" y="167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168427</xdr:rowOff>
    </xdr:from>
    <xdr:to>
      <xdr:col>10</xdr:col>
      <xdr:colOff>114300</xdr:colOff>
      <xdr:row>95</xdr:row>
      <xdr:rowOff>168466</xdr:rowOff>
    </xdr:to>
    <xdr:cxnSp macro="">
      <xdr:nvCxnSpPr>
        <xdr:cNvPr id="243" name="直線コネクタ 242">
          <a:extLst>
            <a:ext uri="{FF2B5EF4-FFF2-40B4-BE49-F238E27FC236}">
              <a16:creationId xmlns:a16="http://schemas.microsoft.com/office/drawing/2014/main" id="{00000000-0008-0000-0700-0000F3000000}"/>
            </a:ext>
          </a:extLst>
        </xdr:cNvPr>
        <xdr:cNvCxnSpPr/>
      </xdr:nvCxnSpPr>
      <xdr:spPr>
        <a:xfrm flipV="1">
          <a:off x="1130300" y="16284727"/>
          <a:ext cx="889000" cy="171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33483</xdr:rowOff>
    </xdr:from>
    <xdr:to>
      <xdr:col>10</xdr:col>
      <xdr:colOff>165100</xdr:colOff>
      <xdr:row>97</xdr:row>
      <xdr:rowOff>135083</xdr:rowOff>
    </xdr:to>
    <xdr:sp macro="" textlink="">
      <xdr:nvSpPr>
        <xdr:cNvPr id="244" name="フローチャート: 判断 243">
          <a:extLst>
            <a:ext uri="{FF2B5EF4-FFF2-40B4-BE49-F238E27FC236}">
              <a16:creationId xmlns:a16="http://schemas.microsoft.com/office/drawing/2014/main" id="{00000000-0008-0000-0700-0000F4000000}"/>
            </a:ext>
          </a:extLst>
        </xdr:cNvPr>
        <xdr:cNvSpPr/>
      </xdr:nvSpPr>
      <xdr:spPr>
        <a:xfrm>
          <a:off x="1968500" y="16664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126210</xdr:rowOff>
    </xdr:from>
    <xdr:ext cx="534377"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1752111" y="16756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1155</xdr:rowOff>
    </xdr:from>
    <xdr:to>
      <xdr:col>6</xdr:col>
      <xdr:colOff>38100</xdr:colOff>
      <xdr:row>97</xdr:row>
      <xdr:rowOff>102755</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079500" y="1663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93882</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863111" y="16724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15387</xdr:rowOff>
    </xdr:from>
    <xdr:to>
      <xdr:col>24</xdr:col>
      <xdr:colOff>114300</xdr:colOff>
      <xdr:row>95</xdr:row>
      <xdr:rowOff>116987</xdr:rowOff>
    </xdr:to>
    <xdr:sp macro="" textlink="">
      <xdr:nvSpPr>
        <xdr:cNvPr id="253" name="楕円 252">
          <a:extLst>
            <a:ext uri="{FF2B5EF4-FFF2-40B4-BE49-F238E27FC236}">
              <a16:creationId xmlns:a16="http://schemas.microsoft.com/office/drawing/2014/main" id="{00000000-0008-0000-0700-0000FD000000}"/>
            </a:ext>
          </a:extLst>
        </xdr:cNvPr>
        <xdr:cNvSpPr/>
      </xdr:nvSpPr>
      <xdr:spPr>
        <a:xfrm>
          <a:off x="4584700" y="16303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38264</xdr:rowOff>
    </xdr:from>
    <xdr:ext cx="534377" cy="259045"/>
    <xdr:sp macro="" textlink="">
      <xdr:nvSpPr>
        <xdr:cNvPr id="254" name="衛生費該当値テキスト">
          <a:extLst>
            <a:ext uri="{FF2B5EF4-FFF2-40B4-BE49-F238E27FC236}">
              <a16:creationId xmlns:a16="http://schemas.microsoft.com/office/drawing/2014/main" id="{00000000-0008-0000-0700-0000FE000000}"/>
            </a:ext>
          </a:extLst>
        </xdr:cNvPr>
        <xdr:cNvSpPr txBox="1"/>
      </xdr:nvSpPr>
      <xdr:spPr>
        <a:xfrm>
          <a:off x="4686300" y="16154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6071</xdr:rowOff>
    </xdr:from>
    <xdr:to>
      <xdr:col>20</xdr:col>
      <xdr:colOff>38100</xdr:colOff>
      <xdr:row>91</xdr:row>
      <xdr:rowOff>107671</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3746500" y="1560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89</xdr:row>
      <xdr:rowOff>124198</xdr:rowOff>
    </xdr:from>
    <xdr:ext cx="534377"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3530111" y="15383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65984</xdr:rowOff>
    </xdr:from>
    <xdr:to>
      <xdr:col>15</xdr:col>
      <xdr:colOff>101600</xdr:colOff>
      <xdr:row>94</xdr:row>
      <xdr:rowOff>167584</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2857500" y="16182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12661</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2641111" y="15957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117627</xdr:rowOff>
    </xdr:from>
    <xdr:to>
      <xdr:col>10</xdr:col>
      <xdr:colOff>165100</xdr:colOff>
      <xdr:row>95</xdr:row>
      <xdr:rowOff>47777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1968500" y="16233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64304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1752111" y="16009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117666</xdr:rowOff>
    </xdr:from>
    <xdr:to>
      <xdr:col>6</xdr:col>
      <xdr:colOff>38100</xdr:colOff>
      <xdr:row>96</xdr:row>
      <xdr:rowOff>47816</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079500" y="16405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64343</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863111" y="1618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25400</xdr:rowOff>
    </xdr:from>
    <xdr:to>
      <xdr:col>59</xdr:col>
      <xdr:colOff>50800</xdr:colOff>
      <xdr:row>38</xdr:row>
      <xdr:rowOff>25400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54627</xdr:rowOff>
    </xdr:from>
    <xdr:ext cx="248786"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355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072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133642</xdr:rowOff>
    </xdr:from>
    <xdr:to>
      <xdr:col>54</xdr:col>
      <xdr:colOff>189865</xdr:colOff>
      <xdr:row>38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flipV="1">
          <a:off x="10475595" y="5277142"/>
          <a:ext cx="1270" cy="12633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29227</xdr:rowOff>
    </xdr:from>
    <xdr:ext cx="249299" cy="259045"/>
    <xdr:sp macro="" textlink="">
      <xdr:nvSpPr>
        <xdr:cNvPr id="283" name="労働費最小値テキスト">
          <a:extLst>
            <a:ext uri="{FF2B5EF4-FFF2-40B4-BE49-F238E27FC236}">
              <a16:creationId xmlns:a16="http://schemas.microsoft.com/office/drawing/2014/main" id="{00000000-0008-0000-0700-00001B010000}"/>
            </a:ext>
          </a:extLst>
        </xdr:cNvPr>
        <xdr:cNvSpPr txBox="1"/>
      </xdr:nvSpPr>
      <xdr:spPr>
        <a:xfrm>
          <a:off x="10528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25400</xdr:rowOff>
    </xdr:from>
    <xdr:to>
      <xdr:col>55</xdr:col>
      <xdr:colOff>88900</xdr:colOff>
      <xdr:row>38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80319</xdr:rowOff>
    </xdr:from>
    <xdr:ext cx="534377" cy="259045"/>
    <xdr:sp macro="" textlink="">
      <xdr:nvSpPr>
        <xdr:cNvPr id="285" name="労働費最大値テキスト">
          <a:extLst>
            <a:ext uri="{FF2B5EF4-FFF2-40B4-BE49-F238E27FC236}">
              <a16:creationId xmlns:a16="http://schemas.microsoft.com/office/drawing/2014/main" id="{00000000-0008-0000-0700-00001D010000}"/>
            </a:ext>
          </a:extLst>
        </xdr:cNvPr>
        <xdr:cNvSpPr txBox="1"/>
      </xdr:nvSpPr>
      <xdr:spPr>
        <a:xfrm>
          <a:off x="10528300" y="505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133642</xdr:rowOff>
    </xdr:from>
    <xdr:to>
      <xdr:col>55</xdr:col>
      <xdr:colOff>88900</xdr:colOff>
      <xdr:row>30</xdr:row>
      <xdr:rowOff>133642</xdr:rowOff>
    </xdr:to>
    <xdr:cxnSp macro="">
      <xdr:nvCxnSpPr>
        <xdr:cNvPr id="286" name="直線コネクタ 285">
          <a:extLst>
            <a:ext uri="{FF2B5EF4-FFF2-40B4-BE49-F238E27FC236}">
              <a16:creationId xmlns:a16="http://schemas.microsoft.com/office/drawing/2014/main" id="{00000000-0008-0000-0700-00001E010000}"/>
            </a:ext>
          </a:extLst>
        </xdr:cNvPr>
        <xdr:cNvCxnSpPr/>
      </xdr:nvCxnSpPr>
      <xdr:spPr>
        <a:xfrm>
          <a:off x="10388600" y="5277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163588</xdr:rowOff>
    </xdr:from>
    <xdr:to>
      <xdr:col>55</xdr:col>
      <xdr:colOff>0</xdr:colOff>
      <xdr:row>37</xdr:row>
      <xdr:rowOff>169304</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9639300" y="6507238"/>
          <a:ext cx="8382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90974</xdr:rowOff>
    </xdr:from>
    <xdr:ext cx="469744" cy="259045"/>
    <xdr:sp macro="" textlink="">
      <xdr:nvSpPr>
        <xdr:cNvPr id="288" name="労働費平均値テキスト">
          <a:extLst>
            <a:ext uri="{FF2B5EF4-FFF2-40B4-BE49-F238E27FC236}">
              <a16:creationId xmlns:a16="http://schemas.microsoft.com/office/drawing/2014/main" id="{00000000-0008-0000-0700-000020010000}"/>
            </a:ext>
          </a:extLst>
        </xdr:cNvPr>
        <xdr:cNvSpPr txBox="1"/>
      </xdr:nvSpPr>
      <xdr:spPr>
        <a:xfrm>
          <a:off x="10528300" y="62631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68097</xdr:rowOff>
    </xdr:from>
    <xdr:to>
      <xdr:col>55</xdr:col>
      <xdr:colOff>50800</xdr:colOff>
      <xdr:row>37</xdr:row>
      <xdr:rowOff>169697</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10426700" y="641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168732</xdr:rowOff>
    </xdr:from>
    <xdr:to>
      <xdr:col>50</xdr:col>
      <xdr:colOff>114300</xdr:colOff>
      <xdr:row>37</xdr:row>
      <xdr:rowOff>169304</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8750300" y="6512382"/>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63811</xdr:rowOff>
    </xdr:from>
    <xdr:to>
      <xdr:col>50</xdr:col>
      <xdr:colOff>165100</xdr:colOff>
      <xdr:row>37</xdr:row>
      <xdr:rowOff>165412</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9588500" y="640746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10488</xdr:rowOff>
    </xdr:from>
    <xdr:ext cx="469744"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9404428" y="6182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168732</xdr:rowOff>
    </xdr:from>
    <xdr:to>
      <xdr:col>45</xdr:col>
      <xdr:colOff>177800</xdr:colOff>
      <xdr:row>38</xdr:row>
      <xdr:rowOff>654</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7861300" y="6512382"/>
          <a:ext cx="889000" cy="3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62611</xdr:rowOff>
    </xdr:from>
    <xdr:to>
      <xdr:col>46</xdr:col>
      <xdr:colOff>38100</xdr:colOff>
      <xdr:row>37</xdr:row>
      <xdr:rowOff>164211</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8699500" y="6406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9288</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8515428" y="6181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168846</xdr:rowOff>
    </xdr:from>
    <xdr:to>
      <xdr:col>41</xdr:col>
      <xdr:colOff>50800</xdr:colOff>
      <xdr:row>38</xdr:row>
      <xdr:rowOff>654</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6972300" y="6512496"/>
          <a:ext cx="889000" cy="3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55296</xdr:rowOff>
    </xdr:from>
    <xdr:to>
      <xdr:col>41</xdr:col>
      <xdr:colOff>101600</xdr:colOff>
      <xdr:row>37</xdr:row>
      <xdr:rowOff>156896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7810500" y="6398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1973</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7626428" y="6174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54267</xdr:rowOff>
    </xdr:from>
    <xdr:to>
      <xdr:col>36</xdr:col>
      <xdr:colOff>165100</xdr:colOff>
      <xdr:row>37</xdr:row>
      <xdr:rowOff>155867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6921500" y="6397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944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6737428" y="6173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112789</xdr:rowOff>
    </xdr:from>
    <xdr:to>
      <xdr:col>55</xdr:col>
      <xdr:colOff>50800</xdr:colOff>
      <xdr:row>38</xdr:row>
      <xdr:rowOff>42938</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10426700" y="6456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46525</xdr:rowOff>
    </xdr:from>
    <xdr:ext cx="378565" cy="259045"/>
    <xdr:sp macro="" textlink="">
      <xdr:nvSpPr>
        <xdr:cNvPr id="307" name="労働費該当値テキスト">
          <a:extLst>
            <a:ext uri="{FF2B5EF4-FFF2-40B4-BE49-F238E27FC236}">
              <a16:creationId xmlns:a16="http://schemas.microsoft.com/office/drawing/2014/main" id="{00000000-0008-0000-0700-000033010000}"/>
            </a:ext>
          </a:extLst>
        </xdr:cNvPr>
        <xdr:cNvSpPr txBox="1"/>
      </xdr:nvSpPr>
      <xdr:spPr>
        <a:xfrm>
          <a:off x="10528300" y="63901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118504</xdr:rowOff>
    </xdr:from>
    <xdr:to>
      <xdr:col>50</xdr:col>
      <xdr:colOff>165100</xdr:colOff>
      <xdr:row>38</xdr:row>
      <xdr:rowOff>48654</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9588500" y="646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39781</xdr:rowOff>
    </xdr:from>
    <xdr:ext cx="378565"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9450017" y="65548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117932</xdr:rowOff>
    </xdr:from>
    <xdr:to>
      <xdr:col>46</xdr:col>
      <xdr:colOff>38100</xdr:colOff>
      <xdr:row>38</xdr:row>
      <xdr:rowOff>48082</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8699500" y="6461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39209</xdr:rowOff>
    </xdr:from>
    <xdr:ext cx="378565"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61017" y="655430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121304</xdr:rowOff>
    </xdr:from>
    <xdr:to>
      <xdr:col>41</xdr:col>
      <xdr:colOff>101600</xdr:colOff>
      <xdr:row>38</xdr:row>
      <xdr:rowOff>51454</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7810500" y="6464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42581</xdr:rowOff>
    </xdr:from>
    <xdr:ext cx="378565"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7672017" y="65576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118047</xdr:rowOff>
    </xdr:from>
    <xdr:to>
      <xdr:col>36</xdr:col>
      <xdr:colOff>165100</xdr:colOff>
      <xdr:row>38</xdr:row>
      <xdr:rowOff>48197</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6921500" y="646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39323</xdr:rowOff>
    </xdr:from>
    <xdr:ext cx="378565" cy="259045"/>
    <xdr:sp macro="" textlink="">
      <xdr:nvSpPr>
        <xdr:cNvPr id="315" name="テキスト ボックス 314">
          <a:extLst>
            <a:ext uri="{FF2B5EF4-FFF2-40B4-BE49-F238E27FC236}">
              <a16:creationId xmlns:a16="http://schemas.microsoft.com/office/drawing/2014/main" id="{00000000-0008-0000-0700-00003B010000}"/>
            </a:ext>
          </a:extLst>
        </xdr:cNvPr>
        <xdr:cNvSpPr txBox="1"/>
      </xdr:nvSpPr>
      <xdr:spPr>
        <a:xfrm>
          <a:off x="6783017" y="65544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6" name="直線コネクタ 325">
          <a:extLst>
            <a:ext uri="{FF2B5EF4-FFF2-40B4-BE49-F238E27FC236}">
              <a16:creationId xmlns:a16="http://schemas.microsoft.com/office/drawing/2014/main" id="{00000000-0008-0000-0700-000046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1" name="テキスト ボックス 330">
          <a:extLst>
            <a:ext uri="{FF2B5EF4-FFF2-40B4-BE49-F238E27FC236}">
              <a16:creationId xmlns:a16="http://schemas.microsoft.com/office/drawing/2014/main" id="{00000000-0008-0000-0700-00004B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2" name="直線コネクタ 331">
          <a:extLst>
            <a:ext uri="{FF2B5EF4-FFF2-40B4-BE49-F238E27FC236}">
              <a16:creationId xmlns:a16="http://schemas.microsoft.com/office/drawing/2014/main" id="{00000000-0008-0000-0700-00004C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3" name="テキスト ボックス 332">
          <a:extLst>
            <a:ext uri="{FF2B5EF4-FFF2-40B4-BE49-F238E27FC236}">
              <a16:creationId xmlns:a16="http://schemas.microsoft.com/office/drawing/2014/main" id="{00000000-0008-0000-0700-00004D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a:extLst>
            <a:ext uri="{FF2B5EF4-FFF2-40B4-BE49-F238E27FC236}">
              <a16:creationId xmlns:a16="http://schemas.microsoft.com/office/drawing/2014/main" id="{00000000-0008-0000-0700-000054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149998</xdr:rowOff>
    </xdr:from>
    <xdr:to>
      <xdr:col>54</xdr:col>
      <xdr:colOff>189865</xdr:colOff>
      <xdr:row>59</xdr:row>
      <xdr:rowOff>91944</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flipV="1">
          <a:off x="10475595" y="8722498"/>
          <a:ext cx="1270" cy="1484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95771</xdr:rowOff>
    </xdr:from>
    <xdr:ext cx="378565" cy="259045"/>
    <xdr:sp macro="" textlink="">
      <xdr:nvSpPr>
        <xdr:cNvPr id="342" name="農林水産業費最小値テキスト">
          <a:extLst>
            <a:ext uri="{FF2B5EF4-FFF2-40B4-BE49-F238E27FC236}">
              <a16:creationId xmlns:a16="http://schemas.microsoft.com/office/drawing/2014/main" id="{00000000-0008-0000-0700-000056010000}"/>
            </a:ext>
          </a:extLst>
        </xdr:cNvPr>
        <xdr:cNvSpPr txBox="1"/>
      </xdr:nvSpPr>
      <xdr:spPr>
        <a:xfrm>
          <a:off x="10528300" y="10211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91944</xdr:rowOff>
    </xdr:from>
    <xdr:to>
      <xdr:col>55</xdr:col>
      <xdr:colOff>88900</xdr:colOff>
      <xdr:row>59</xdr:row>
      <xdr:rowOff>91944</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10388600" y="1020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96675</xdr:rowOff>
    </xdr:from>
    <xdr:ext cx="599010" cy="259045"/>
    <xdr:sp macro="" textlink="">
      <xdr:nvSpPr>
        <xdr:cNvPr id="344" name="農林水産業費最大値テキスト">
          <a:extLst>
            <a:ext uri="{FF2B5EF4-FFF2-40B4-BE49-F238E27FC236}">
              <a16:creationId xmlns:a16="http://schemas.microsoft.com/office/drawing/2014/main" id="{00000000-0008-0000-0700-000058010000}"/>
            </a:ext>
          </a:extLst>
        </xdr:cNvPr>
        <xdr:cNvSpPr txBox="1"/>
      </xdr:nvSpPr>
      <xdr:spPr>
        <a:xfrm>
          <a:off x="10528300" y="8497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137,054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149998</xdr:rowOff>
    </xdr:from>
    <xdr:to>
      <xdr:col>55</xdr:col>
      <xdr:colOff>88900</xdr:colOff>
      <xdr:row>50</xdr:row>
      <xdr:rowOff>149998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10388600" y="872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16289</xdr:rowOff>
    </xdr:from>
    <xdr:to>
      <xdr:col>55</xdr:col>
      <xdr:colOff>0</xdr:colOff>
      <xdr:row>58</xdr:row>
      <xdr:rowOff>24399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9639300" y="9960389"/>
          <a:ext cx="838200" cy="8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50323</xdr:rowOff>
    </xdr:from>
    <xdr:ext cx="534377" cy="259045"/>
    <xdr:sp macro="" textlink="">
      <xdr:nvSpPr>
        <xdr:cNvPr id="347" name="農林水産業費平均値テキスト">
          <a:extLst>
            <a:ext uri="{FF2B5EF4-FFF2-40B4-BE49-F238E27FC236}">
              <a16:creationId xmlns:a16="http://schemas.microsoft.com/office/drawing/2014/main" id="{00000000-0008-0000-0700-00005B010000}"/>
            </a:ext>
          </a:extLst>
        </xdr:cNvPr>
        <xdr:cNvSpPr txBox="1"/>
      </xdr:nvSpPr>
      <xdr:spPr>
        <a:xfrm>
          <a:off x="10528300" y="99944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71896</xdr:rowOff>
    </xdr:from>
    <xdr:to>
      <xdr:col>55</xdr:col>
      <xdr:colOff>50800</xdr:colOff>
      <xdr:row>59</xdr:row>
      <xdr:rowOff>2046</xdr:rowOff>
    </xdr:to>
    <xdr:sp macro="" textlink="">
      <xdr:nvSpPr>
        <xdr:cNvPr id="348" name="フローチャート: 判断 347">
          <a:extLst>
            <a:ext uri="{FF2B5EF4-FFF2-40B4-BE49-F238E27FC236}">
              <a16:creationId xmlns:a16="http://schemas.microsoft.com/office/drawing/2014/main" id="{00000000-0008-0000-0700-00005C010000}"/>
            </a:ext>
          </a:extLst>
        </xdr:cNvPr>
        <xdr:cNvSpPr/>
      </xdr:nvSpPr>
      <xdr:spPr>
        <a:xfrm>
          <a:off x="10426700" y="10015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16289</xdr:rowOff>
    </xdr:from>
    <xdr:to>
      <xdr:col>50</xdr:col>
      <xdr:colOff>114300</xdr:colOff>
      <xdr:row>58</xdr:row>
      <xdr:rowOff>25585</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8750300" y="9960389"/>
          <a:ext cx="889000" cy="9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80376</xdr:rowOff>
    </xdr:from>
    <xdr:to>
      <xdr:col>50</xdr:col>
      <xdr:colOff>165100</xdr:colOff>
      <xdr:row>59</xdr:row>
      <xdr:rowOff>10526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9588500" y="10024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1653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9372111" y="10117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128608</xdr:rowOff>
    </xdr:from>
    <xdr:to>
      <xdr:col>45</xdr:col>
      <xdr:colOff>177800</xdr:colOff>
      <xdr:row>58</xdr:row>
      <xdr:rowOff>25585</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7861300" y="9901258"/>
          <a:ext cx="889000" cy="68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82749</xdr:rowOff>
    </xdr:from>
    <xdr:to>
      <xdr:col>46</xdr:col>
      <xdr:colOff>38100</xdr:colOff>
      <xdr:row>59</xdr:row>
      <xdr:rowOff>12899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8699500" y="10026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4026</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8483111" y="10119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128608</xdr:rowOff>
    </xdr:from>
    <xdr:to>
      <xdr:col>41</xdr:col>
      <xdr:colOff>50800</xdr:colOff>
      <xdr:row>58</xdr:row>
      <xdr:rowOff>25269</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6972300" y="9901258"/>
          <a:ext cx="889000" cy="68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79571</xdr:rowOff>
    </xdr:from>
    <xdr:to>
      <xdr:col>41</xdr:col>
      <xdr:colOff>101600</xdr:colOff>
      <xdr:row>59</xdr:row>
      <xdr:rowOff>9721</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7810500" y="10023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848</xdr:rowOff>
    </xdr:from>
    <xdr:ext cx="534377"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7594111" y="10116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91763</xdr:rowOff>
    </xdr:from>
    <xdr:to>
      <xdr:col>36</xdr:col>
      <xdr:colOff>165100</xdr:colOff>
      <xdr:row>59</xdr:row>
      <xdr:rowOff>21913</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6921500" y="10035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13040</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6705111" y="10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145049</xdr:rowOff>
    </xdr:from>
    <xdr:to>
      <xdr:col>55</xdr:col>
      <xdr:colOff>50800</xdr:colOff>
      <xdr:row>58</xdr:row>
      <xdr:rowOff>75199</xdr:rowOff>
    </xdr:to>
    <xdr:sp macro="" textlink="">
      <xdr:nvSpPr>
        <xdr:cNvPr id="365" name="楕円 364">
          <a:extLst>
            <a:ext uri="{FF2B5EF4-FFF2-40B4-BE49-F238E27FC236}">
              <a16:creationId xmlns:a16="http://schemas.microsoft.com/office/drawing/2014/main" id="{00000000-0008-0000-0700-00006D010000}"/>
            </a:ext>
          </a:extLst>
        </xdr:cNvPr>
        <xdr:cNvSpPr/>
      </xdr:nvSpPr>
      <xdr:spPr>
        <a:xfrm>
          <a:off x="10426700" y="991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167926</xdr:rowOff>
    </xdr:from>
    <xdr:ext cx="534377" cy="259045"/>
    <xdr:sp macro="" textlink="">
      <xdr:nvSpPr>
        <xdr:cNvPr id="366" name="農林水産業費該当値テキスト">
          <a:extLst>
            <a:ext uri="{FF2B5EF4-FFF2-40B4-BE49-F238E27FC236}">
              <a16:creationId xmlns:a16="http://schemas.microsoft.com/office/drawing/2014/main" id="{00000000-0008-0000-0700-00006E010000}"/>
            </a:ext>
          </a:extLst>
        </xdr:cNvPr>
        <xdr:cNvSpPr txBox="1"/>
      </xdr:nvSpPr>
      <xdr:spPr>
        <a:xfrm>
          <a:off x="10528300" y="9769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136939</xdr:rowOff>
    </xdr:from>
    <xdr:to>
      <xdr:col>50</xdr:col>
      <xdr:colOff>165100</xdr:colOff>
      <xdr:row>58</xdr:row>
      <xdr:rowOff>67089</xdr:rowOff>
    </xdr:to>
    <xdr:sp macro="" textlink="">
      <xdr:nvSpPr>
        <xdr:cNvPr id="367" name="楕円 366">
          <a:extLst>
            <a:ext uri="{FF2B5EF4-FFF2-40B4-BE49-F238E27FC236}">
              <a16:creationId xmlns:a16="http://schemas.microsoft.com/office/drawing/2014/main" id="{00000000-0008-0000-0700-00006F010000}"/>
            </a:ext>
          </a:extLst>
        </xdr:cNvPr>
        <xdr:cNvSpPr/>
      </xdr:nvSpPr>
      <xdr:spPr>
        <a:xfrm>
          <a:off x="9588500" y="9909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83616</xdr:rowOff>
    </xdr:from>
    <xdr:ext cx="534377"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9372111" y="9684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146235</xdr:rowOff>
    </xdr:from>
    <xdr:to>
      <xdr:col>46</xdr:col>
      <xdr:colOff>38100</xdr:colOff>
      <xdr:row>58</xdr:row>
      <xdr:rowOff>76385</xdr:rowOff>
    </xdr:to>
    <xdr:sp macro="" textlink="">
      <xdr:nvSpPr>
        <xdr:cNvPr id="369" name="楕円 368">
          <a:extLst>
            <a:ext uri="{FF2B5EF4-FFF2-40B4-BE49-F238E27FC236}">
              <a16:creationId xmlns:a16="http://schemas.microsoft.com/office/drawing/2014/main" id="{00000000-0008-0000-0700-000071010000}"/>
            </a:ext>
          </a:extLst>
        </xdr:cNvPr>
        <xdr:cNvSpPr/>
      </xdr:nvSpPr>
      <xdr:spPr>
        <a:xfrm>
          <a:off x="8699500" y="9918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92912</xdr:rowOff>
    </xdr:from>
    <xdr:ext cx="534377"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483111" y="9694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77808</xdr:rowOff>
    </xdr:from>
    <xdr:to>
      <xdr:col>41</xdr:col>
      <xdr:colOff>101600</xdr:colOff>
      <xdr:row>58</xdr:row>
      <xdr:rowOff>7958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7810500" y="9850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24485</xdr:rowOff>
    </xdr:from>
    <xdr:ext cx="534377"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7594111" y="9625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145919</xdr:rowOff>
    </xdr:from>
    <xdr:to>
      <xdr:col>36</xdr:col>
      <xdr:colOff>165100</xdr:colOff>
      <xdr:row>58</xdr:row>
      <xdr:rowOff>76069</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6921500" y="9918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92596</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6705111" y="9693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a:extLst>
            <a:ext uri="{FF2B5EF4-FFF2-40B4-BE49-F238E27FC236}">
              <a16:creationId xmlns:a16="http://schemas.microsoft.com/office/drawing/2014/main" id="{00000000-0008-0000-0700-000082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a:extLst>
            <a:ext uri="{FF2B5EF4-FFF2-40B4-BE49-F238E27FC236}">
              <a16:creationId xmlns:a16="http://schemas.microsoft.com/office/drawing/2014/main" id="{00000000-0008-0000-0700-000083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0" name="テキスト ボックス 389">
          <a:extLst>
            <a:ext uri="{FF2B5EF4-FFF2-40B4-BE49-F238E27FC236}">
              <a16:creationId xmlns:a16="http://schemas.microsoft.com/office/drawing/2014/main" id="{00000000-0008-0000-0700-000086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117137</xdr:rowOff>
    </xdr:from>
    <xdr:to>
      <xdr:col>54</xdr:col>
      <xdr:colOff>189865</xdr:colOff>
      <xdr:row>78</xdr:row>
      <xdr:rowOff>104907</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flipV="1">
          <a:off x="10475595" y="12118637"/>
          <a:ext cx="1270" cy="1359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108734</xdr:rowOff>
    </xdr:from>
    <xdr:ext cx="469744" cy="259045"/>
    <xdr:sp macro="" textlink="">
      <xdr:nvSpPr>
        <xdr:cNvPr id="397" name="商工費最小値テキスト">
          <a:extLst>
            <a:ext uri="{FF2B5EF4-FFF2-40B4-BE49-F238E27FC236}">
              <a16:creationId xmlns:a16="http://schemas.microsoft.com/office/drawing/2014/main" id="{00000000-0008-0000-0700-00008D010000}"/>
            </a:ext>
          </a:extLst>
        </xdr:cNvPr>
        <xdr:cNvSpPr txBox="1"/>
      </xdr:nvSpPr>
      <xdr:spPr>
        <a:xfrm>
          <a:off x="10528300" y="134818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104907</xdr:rowOff>
    </xdr:from>
    <xdr:to>
      <xdr:col>55</xdr:col>
      <xdr:colOff>88900</xdr:colOff>
      <xdr:row>78</xdr:row>
      <xdr:rowOff>104907</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10388600" y="134780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63814</xdr:rowOff>
    </xdr:from>
    <xdr:ext cx="534377" cy="259045"/>
    <xdr:sp macro="" textlink="">
      <xdr:nvSpPr>
        <xdr:cNvPr id="399" name="商工費最大値テキスト">
          <a:extLst>
            <a:ext uri="{FF2B5EF4-FFF2-40B4-BE49-F238E27FC236}">
              <a16:creationId xmlns:a16="http://schemas.microsoft.com/office/drawing/2014/main" id="{00000000-0008-0000-0700-00008F010000}"/>
            </a:ext>
          </a:extLst>
        </xdr:cNvPr>
        <xdr:cNvSpPr txBox="1"/>
      </xdr:nvSpPr>
      <xdr:spPr>
        <a:xfrm>
          <a:off x="10528300" y="11893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117137</xdr:rowOff>
    </xdr:from>
    <xdr:to>
      <xdr:col>55</xdr:col>
      <xdr:colOff>88900</xdr:colOff>
      <xdr:row>70</xdr:row>
      <xdr:rowOff>117137</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10388600" y="12118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88883</xdr:rowOff>
    </xdr:from>
    <xdr:to>
      <xdr:col>55</xdr:col>
      <xdr:colOff>0</xdr:colOff>
      <xdr:row>76</xdr:row>
      <xdr:rowOff>95580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flipV="1">
          <a:off x="9639300" y="13119083"/>
          <a:ext cx="838200" cy="6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130604</xdr:rowOff>
    </xdr:from>
    <xdr:ext cx="534377" cy="259045"/>
    <xdr:sp macro="" textlink="">
      <xdr:nvSpPr>
        <xdr:cNvPr id="402" name="商工費平均値テキスト">
          <a:extLst>
            <a:ext uri="{FF2B5EF4-FFF2-40B4-BE49-F238E27FC236}">
              <a16:creationId xmlns:a16="http://schemas.microsoft.com/office/drawing/2014/main" id="{00000000-0008-0000-0700-000092010000}"/>
            </a:ext>
          </a:extLst>
        </xdr:cNvPr>
        <xdr:cNvSpPr txBox="1"/>
      </xdr:nvSpPr>
      <xdr:spPr>
        <a:xfrm>
          <a:off x="10528300" y="131608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152177</xdr:rowOff>
    </xdr:from>
    <xdr:to>
      <xdr:col>55</xdr:col>
      <xdr:colOff>50800</xdr:colOff>
      <xdr:row>77</xdr:row>
      <xdr:rowOff>82327</xdr:rowOff>
    </xdr:to>
    <xdr:sp macro="" textlink="">
      <xdr:nvSpPr>
        <xdr:cNvPr id="403" name="フローチャート: 判断 402">
          <a:extLst>
            <a:ext uri="{FF2B5EF4-FFF2-40B4-BE49-F238E27FC236}">
              <a16:creationId xmlns:a16="http://schemas.microsoft.com/office/drawing/2014/main" id="{00000000-0008-0000-0700-000093010000}"/>
            </a:ext>
          </a:extLst>
        </xdr:cNvPr>
        <xdr:cNvSpPr/>
      </xdr:nvSpPr>
      <xdr:spPr>
        <a:xfrm>
          <a:off x="10426700" y="13182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63095</xdr:rowOff>
    </xdr:from>
    <xdr:to>
      <xdr:col>50</xdr:col>
      <xdr:colOff>114300</xdr:colOff>
      <xdr:row>76</xdr:row>
      <xdr:rowOff>95580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a:off x="8750300" y="13093295"/>
          <a:ext cx="889000" cy="32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167287</xdr:rowOff>
    </xdr:from>
    <xdr:to>
      <xdr:col>50</xdr:col>
      <xdr:colOff>165100</xdr:colOff>
      <xdr:row>77</xdr:row>
      <xdr:rowOff>97437</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9588500" y="1319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88564</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9372111" y="1329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5969</xdr:rowOff>
    </xdr:from>
    <xdr:to>
      <xdr:col>45</xdr:col>
      <xdr:colOff>177800</xdr:colOff>
      <xdr:row>76</xdr:row>
      <xdr:rowOff>63095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7861300" y="13036169"/>
          <a:ext cx="889000" cy="57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156063</xdr:rowOff>
    </xdr:from>
    <xdr:to>
      <xdr:col>46</xdr:col>
      <xdr:colOff>38100</xdr:colOff>
      <xdr:row>77</xdr:row>
      <xdr:rowOff>86213</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8699500" y="1318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77340</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8483111" y="13278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5969</xdr:rowOff>
    </xdr:from>
    <xdr:to>
      <xdr:col>41</xdr:col>
      <xdr:colOff>50800</xdr:colOff>
      <xdr:row>76</xdr:row>
      <xdr:rowOff>160182</xdr:rowOff>
    </xdr:to>
    <xdr:cxnSp macro="">
      <xdr:nvCxnSpPr>
        <xdr:cNvPr id="410" name="直線コネクタ 409">
          <a:extLst>
            <a:ext uri="{FF2B5EF4-FFF2-40B4-BE49-F238E27FC236}">
              <a16:creationId xmlns:a16="http://schemas.microsoft.com/office/drawing/2014/main" id="{00000000-0008-0000-0700-00009A010000}"/>
            </a:ext>
          </a:extLst>
        </xdr:cNvPr>
        <xdr:cNvCxnSpPr/>
      </xdr:nvCxnSpPr>
      <xdr:spPr>
        <a:xfrm flipV="1">
          <a:off x="6972300" y="13036169"/>
          <a:ext cx="889000" cy="154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137020</xdr:rowOff>
    </xdr:from>
    <xdr:to>
      <xdr:col>41</xdr:col>
      <xdr:colOff>101600</xdr:colOff>
      <xdr:row>77</xdr:row>
      <xdr:rowOff>67170</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7810500" y="1316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58297</xdr:rowOff>
    </xdr:from>
    <xdr:ext cx="534377"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7594111" y="13259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129454</xdr:rowOff>
    </xdr:from>
    <xdr:to>
      <xdr:col>36</xdr:col>
      <xdr:colOff>165100</xdr:colOff>
      <xdr:row>77</xdr:row>
      <xdr:rowOff>59604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6921500" y="13159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50731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6705111" y="13252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38083</xdr:rowOff>
    </xdr:from>
    <xdr:to>
      <xdr:col>55</xdr:col>
      <xdr:colOff>50800</xdr:colOff>
      <xdr:row>76</xdr:row>
      <xdr:rowOff>139683</xdr:rowOff>
    </xdr:to>
    <xdr:sp macro="" textlink="">
      <xdr:nvSpPr>
        <xdr:cNvPr id="420" name="楕円 419">
          <a:extLst>
            <a:ext uri="{FF2B5EF4-FFF2-40B4-BE49-F238E27FC236}">
              <a16:creationId xmlns:a16="http://schemas.microsoft.com/office/drawing/2014/main" id="{00000000-0008-0000-0700-0000A4010000}"/>
            </a:ext>
          </a:extLst>
        </xdr:cNvPr>
        <xdr:cNvSpPr/>
      </xdr:nvSpPr>
      <xdr:spPr>
        <a:xfrm>
          <a:off x="10426700" y="13068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60959</xdr:rowOff>
    </xdr:from>
    <xdr:ext cx="534377" cy="259045"/>
    <xdr:sp macro="" textlink="">
      <xdr:nvSpPr>
        <xdr:cNvPr id="421" name="商工費該当値テキスト">
          <a:extLst>
            <a:ext uri="{FF2B5EF4-FFF2-40B4-BE49-F238E27FC236}">
              <a16:creationId xmlns:a16="http://schemas.microsoft.com/office/drawing/2014/main" id="{00000000-0008-0000-0700-0000A5010000}"/>
            </a:ext>
          </a:extLst>
        </xdr:cNvPr>
        <xdr:cNvSpPr txBox="1"/>
      </xdr:nvSpPr>
      <xdr:spPr>
        <a:xfrm>
          <a:off x="10528300" y="12919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44780</xdr:rowOff>
    </xdr:from>
    <xdr:to>
      <xdr:col>50</xdr:col>
      <xdr:colOff>165100</xdr:colOff>
      <xdr:row>76</xdr:row>
      <xdr:rowOff>146380</xdr:rowOff>
    </xdr:to>
    <xdr:sp macro="" textlink="">
      <xdr:nvSpPr>
        <xdr:cNvPr id="422" name="楕円 421">
          <a:extLst>
            <a:ext uri="{FF2B5EF4-FFF2-40B4-BE49-F238E27FC236}">
              <a16:creationId xmlns:a16="http://schemas.microsoft.com/office/drawing/2014/main" id="{00000000-0008-0000-0700-0000A6010000}"/>
            </a:ext>
          </a:extLst>
        </xdr:cNvPr>
        <xdr:cNvSpPr/>
      </xdr:nvSpPr>
      <xdr:spPr>
        <a:xfrm>
          <a:off x="9588500" y="130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162907</xdr:rowOff>
    </xdr:from>
    <xdr:ext cx="534377"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372111" y="12850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12295</xdr:rowOff>
    </xdr:from>
    <xdr:to>
      <xdr:col>46</xdr:col>
      <xdr:colOff>38100</xdr:colOff>
      <xdr:row>76</xdr:row>
      <xdr:rowOff>113895</xdr:rowOff>
    </xdr:to>
    <xdr:sp macro="" textlink="">
      <xdr:nvSpPr>
        <xdr:cNvPr id="424" name="楕円 423">
          <a:extLst>
            <a:ext uri="{FF2B5EF4-FFF2-40B4-BE49-F238E27FC236}">
              <a16:creationId xmlns:a16="http://schemas.microsoft.com/office/drawing/2014/main" id="{00000000-0008-0000-0700-0000A8010000}"/>
            </a:ext>
          </a:extLst>
        </xdr:cNvPr>
        <xdr:cNvSpPr/>
      </xdr:nvSpPr>
      <xdr:spPr>
        <a:xfrm>
          <a:off x="8699500" y="13042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130423</xdr:rowOff>
    </xdr:from>
    <xdr:ext cx="534377"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483111" y="1281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126619</xdr:rowOff>
    </xdr:from>
    <xdr:to>
      <xdr:col>41</xdr:col>
      <xdr:colOff>101600</xdr:colOff>
      <xdr:row>76</xdr:row>
      <xdr:rowOff>56769</xdr:rowOff>
    </xdr:to>
    <xdr:sp macro="" textlink="">
      <xdr:nvSpPr>
        <xdr:cNvPr id="426" name="楕円 425">
          <a:extLst>
            <a:ext uri="{FF2B5EF4-FFF2-40B4-BE49-F238E27FC236}">
              <a16:creationId xmlns:a16="http://schemas.microsoft.com/office/drawing/2014/main" id="{00000000-0008-0000-0700-0000AA010000}"/>
            </a:ext>
          </a:extLst>
        </xdr:cNvPr>
        <xdr:cNvSpPr/>
      </xdr:nvSpPr>
      <xdr:spPr>
        <a:xfrm>
          <a:off x="7810500" y="12985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73296</xdr:rowOff>
    </xdr:from>
    <xdr:ext cx="534377"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7594111" y="12760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109382</xdr:rowOff>
    </xdr:from>
    <xdr:to>
      <xdr:col>36</xdr:col>
      <xdr:colOff>165100</xdr:colOff>
      <xdr:row>77</xdr:row>
      <xdr:rowOff>39532</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6921500" y="13139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56059</xdr:rowOff>
    </xdr:from>
    <xdr:ext cx="534377" cy="259045"/>
    <xdr:sp macro="" textlink="">
      <xdr:nvSpPr>
        <xdr:cNvPr id="429" name="テキスト ボックス 428">
          <a:extLst>
            <a:ext uri="{FF2B5EF4-FFF2-40B4-BE49-F238E27FC236}">
              <a16:creationId xmlns:a16="http://schemas.microsoft.com/office/drawing/2014/main" id="{00000000-0008-0000-0700-0000AD010000}"/>
            </a:ext>
          </a:extLst>
        </xdr:cNvPr>
        <xdr:cNvSpPr txBox="1"/>
      </xdr:nvSpPr>
      <xdr:spPr>
        <a:xfrm>
          <a:off x="6705111" y="1291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35485</xdr:rowOff>
    </xdr:from>
    <xdr:to>
      <xdr:col>54</xdr:col>
      <xdr:colOff>189865</xdr:colOff>
      <xdr:row>98</xdr:row>
      <xdr:rowOff>142246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637435"/>
          <a:ext cx="1270" cy="1306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146073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9481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142246</xdr:rowOff>
    </xdr:from>
    <xdr:to>
      <xdr:col>55</xdr:col>
      <xdr:colOff>88900</xdr:colOff>
      <xdr:row>98</xdr:row>
      <xdr:rowOff>142246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944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153612</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412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362,353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35485</xdr:rowOff>
    </xdr:from>
    <xdr:to>
      <xdr:col>55</xdr:col>
      <xdr:colOff>88900</xdr:colOff>
      <xdr:row>91</xdr:row>
      <xdr:rowOff>35485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6374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157911</xdr:rowOff>
    </xdr:from>
    <xdr:to>
      <xdr:col>55</xdr:col>
      <xdr:colOff>0</xdr:colOff>
      <xdr:row>97</xdr:row>
      <xdr:rowOff>168157</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6788561"/>
          <a:ext cx="838200" cy="10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147379</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778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168952</xdr:rowOff>
    </xdr:from>
    <xdr:to>
      <xdr:col>55</xdr:col>
      <xdr:colOff>50800</xdr:colOff>
      <xdr:row>98</xdr:row>
      <xdr:rowOff>99102</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799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147704</xdr:rowOff>
    </xdr:from>
    <xdr:to>
      <xdr:col>50</xdr:col>
      <xdr:colOff>114300</xdr:colOff>
      <xdr:row>97</xdr:row>
      <xdr:rowOff>168157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a:off x="8750300" y="16778354"/>
          <a:ext cx="889000" cy="2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170590</xdr:rowOff>
    </xdr:from>
    <xdr:to>
      <xdr:col>50</xdr:col>
      <xdr:colOff>165100</xdr:colOff>
      <xdr:row>98</xdr:row>
      <xdr:rowOff>100740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80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91867</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72111" y="16893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86860</xdr:rowOff>
    </xdr:from>
    <xdr:to>
      <xdr:col>45</xdr:col>
      <xdr:colOff>177800</xdr:colOff>
      <xdr:row>97</xdr:row>
      <xdr:rowOff>147704</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6717510"/>
          <a:ext cx="889000" cy="60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166002</xdr:rowOff>
    </xdr:from>
    <xdr:to>
      <xdr:col>46</xdr:col>
      <xdr:colOff>38100</xdr:colOff>
      <xdr:row>98</xdr:row>
      <xdr:rowOff>96152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796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87279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88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86860</xdr:rowOff>
    </xdr:from>
    <xdr:to>
      <xdr:col>41</xdr:col>
      <xdr:colOff>50800</xdr:colOff>
      <xdr:row>97</xdr:row>
      <xdr:rowOff>130172</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6717510"/>
          <a:ext cx="889000" cy="43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166334</xdr:rowOff>
    </xdr:from>
    <xdr:to>
      <xdr:col>41</xdr:col>
      <xdr:colOff>101600</xdr:colOff>
      <xdr:row>98</xdr:row>
      <xdr:rowOff>96484</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79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87611</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889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1178</xdr:rowOff>
    </xdr:from>
    <xdr:to>
      <xdr:col>36</xdr:col>
      <xdr:colOff>165100</xdr:colOff>
      <xdr:row>98</xdr:row>
      <xdr:rowOff>102778</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80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93905</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89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107111</xdr:rowOff>
    </xdr:from>
    <xdr:to>
      <xdr:col>55</xdr:col>
      <xdr:colOff>50800</xdr:colOff>
      <xdr:row>98</xdr:row>
      <xdr:rowOff>37261</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673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129988</xdr:rowOff>
    </xdr:from>
    <xdr:ext cx="534377"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6589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117357</xdr:rowOff>
    </xdr:from>
    <xdr:to>
      <xdr:col>50</xdr:col>
      <xdr:colOff>165100</xdr:colOff>
      <xdr:row>98</xdr:row>
      <xdr:rowOff>47507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674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64034</xdr:rowOff>
    </xdr:from>
    <xdr:ext cx="534377"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72111" y="1652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96904</xdr:rowOff>
    </xdr:from>
    <xdr:to>
      <xdr:col>46</xdr:col>
      <xdr:colOff>38100</xdr:colOff>
      <xdr:row>98</xdr:row>
      <xdr:rowOff>27054</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6727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43581</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83111" y="16502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36060</xdr:rowOff>
    </xdr:from>
    <xdr:to>
      <xdr:col>41</xdr:col>
      <xdr:colOff>101600</xdr:colOff>
      <xdr:row>97</xdr:row>
      <xdr:rowOff>137660</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6666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154187</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94111" y="16441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79372</xdr:rowOff>
    </xdr:from>
    <xdr:to>
      <xdr:col>36</xdr:col>
      <xdr:colOff>165100</xdr:colOff>
      <xdr:row>98</xdr:row>
      <xdr:rowOff>9522</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671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26049</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705111" y="16485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49540</xdr:rowOff>
    </xdr:from>
    <xdr:to>
      <xdr:col>85</xdr:col>
      <xdr:colOff>126364</xdr:colOff>
      <xdr:row>38</xdr:row>
      <xdr:rowOff>162651</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64490"/>
          <a:ext cx="1269" cy="13132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166478</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68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162651</xdr:rowOff>
    </xdr:from>
    <xdr:to>
      <xdr:col>86</xdr:col>
      <xdr:colOff>25400</xdr:colOff>
      <xdr:row>38</xdr:row>
      <xdr:rowOff>162651</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677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167667</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13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38,222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49540</xdr:rowOff>
    </xdr:from>
    <xdr:to>
      <xdr:col>86</xdr:col>
      <xdr:colOff>25400</xdr:colOff>
      <xdr:row>31</xdr:row>
      <xdr:rowOff>49540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6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123149</xdr:rowOff>
    </xdr:from>
    <xdr:to>
      <xdr:col>85</xdr:col>
      <xdr:colOff>127000</xdr:colOff>
      <xdr:row>37</xdr:row>
      <xdr:rowOff>78435</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295349"/>
          <a:ext cx="838200" cy="12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104680</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768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126253</xdr:rowOff>
    </xdr:from>
    <xdr:to>
      <xdr:col>85</xdr:col>
      <xdr:colOff>177800</xdr:colOff>
      <xdr:row>37</xdr:row>
      <xdr:rowOff>56403</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98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149347</xdr:rowOff>
    </xdr:from>
    <xdr:to>
      <xdr:col>81</xdr:col>
      <xdr:colOff>50800</xdr:colOff>
      <xdr:row>37</xdr:row>
      <xdr:rowOff>78435</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4592300" y="6321547"/>
          <a:ext cx="889000" cy="100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158349</xdr:rowOff>
    </xdr:from>
    <xdr:to>
      <xdr:col>81</xdr:col>
      <xdr:colOff>101600</xdr:colOff>
      <xdr:row>37</xdr:row>
      <xdr:rowOff>88499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3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105026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105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149347</xdr:rowOff>
    </xdr:from>
    <xdr:to>
      <xdr:col>76</xdr:col>
      <xdr:colOff>114300</xdr:colOff>
      <xdr:row>37</xdr:row>
      <xdr:rowOff>47940</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321547"/>
          <a:ext cx="889000" cy="7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158669</xdr:rowOff>
    </xdr:from>
    <xdr:to>
      <xdr:col>76</xdr:col>
      <xdr:colOff>165100</xdr:colOff>
      <xdr:row>37</xdr:row>
      <xdr:rowOff>88819</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3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79946</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23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61199</xdr:rowOff>
    </xdr:from>
    <xdr:to>
      <xdr:col>71</xdr:col>
      <xdr:colOff>177800</xdr:colOff>
      <xdr:row>37</xdr:row>
      <xdr:rowOff>47940</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233399"/>
          <a:ext cx="889000" cy="158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166898</xdr:rowOff>
    </xdr:from>
    <xdr:to>
      <xdr:col>72</xdr:col>
      <xdr:colOff>38100</xdr:colOff>
      <xdr:row>37</xdr:row>
      <xdr:rowOff>97048</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39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113575</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1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149525</xdr:rowOff>
    </xdr:from>
    <xdr:to>
      <xdr:col>67</xdr:col>
      <xdr:colOff>101600</xdr:colOff>
      <xdr:row>37</xdr:row>
      <xdr:rowOff>79675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21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70802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14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72349</xdr:rowOff>
    </xdr:from>
    <xdr:to>
      <xdr:col>85</xdr:col>
      <xdr:colOff>177800</xdr:colOff>
      <xdr:row>37</xdr:row>
      <xdr:rowOff>2499</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244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95226</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095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27635</xdr:rowOff>
    </xdr:from>
    <xdr:to>
      <xdr:col>81</xdr:col>
      <xdr:colOff>101600</xdr:colOff>
      <xdr:row>37</xdr:row>
      <xdr:rowOff>129235</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371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120362</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464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98547</xdr:rowOff>
    </xdr:from>
    <xdr:to>
      <xdr:col>76</xdr:col>
      <xdr:colOff>165100</xdr:colOff>
      <xdr:row>37</xdr:row>
      <xdr:rowOff>28697</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270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45224</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045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168590</xdr:rowOff>
    </xdr:from>
    <xdr:to>
      <xdr:col>72</xdr:col>
      <xdr:colOff>38100</xdr:colOff>
      <xdr:row>37</xdr:row>
      <xdr:rowOff>98740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34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89867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433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10399</xdr:rowOff>
    </xdr:from>
    <xdr:to>
      <xdr:col>67</xdr:col>
      <xdr:colOff>101600</xdr:colOff>
      <xdr:row>36</xdr:row>
      <xdr:rowOff>111999</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82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128526</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957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2556</xdr:rowOff>
    </xdr:from>
    <xdr:to>
      <xdr:col>85</xdr:col>
      <xdr:colOff>126364</xdr:colOff>
      <xdr:row>58</xdr:row>
      <xdr:rowOff>113476</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746506"/>
          <a:ext cx="1269" cy="1311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117303</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061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113476</xdr:rowOff>
    </xdr:from>
    <xdr:to>
      <xdr:col>86</xdr:col>
      <xdr:colOff>25400</xdr:colOff>
      <xdr:row>58</xdr:row>
      <xdr:rowOff>113476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057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120683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521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2556</xdr:rowOff>
    </xdr:from>
    <xdr:to>
      <xdr:col>86</xdr:col>
      <xdr:colOff>25400</xdr:colOff>
      <xdr:row>51</xdr:row>
      <xdr:rowOff>2556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746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38267</xdr:rowOff>
    </xdr:from>
    <xdr:to>
      <xdr:col>85</xdr:col>
      <xdr:colOff>127000</xdr:colOff>
      <xdr:row>56</xdr:row>
      <xdr:rowOff>161140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5481300" y="9639467"/>
          <a:ext cx="838200" cy="122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164809</xdr:rowOff>
    </xdr:from>
    <xdr:ext cx="534377"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59455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14932</xdr:rowOff>
    </xdr:from>
    <xdr:to>
      <xdr:col>85</xdr:col>
      <xdr:colOff>177800</xdr:colOff>
      <xdr:row>56</xdr:row>
      <xdr:rowOff>116532</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616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161140</xdr:rowOff>
    </xdr:from>
    <xdr:to>
      <xdr:col>81</xdr:col>
      <xdr:colOff>50800</xdr:colOff>
      <xdr:row>57</xdr:row>
      <xdr:rowOff>1348</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762340"/>
          <a:ext cx="889000" cy="11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113833</xdr:rowOff>
    </xdr:from>
    <xdr:to>
      <xdr:col>81</xdr:col>
      <xdr:colOff>101600</xdr:colOff>
      <xdr:row>57</xdr:row>
      <xdr:rowOff>43983</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715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35110</xdr:rowOff>
    </xdr:from>
    <xdr:ext cx="534377"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214111" y="9807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29629</xdr:rowOff>
    </xdr:from>
    <xdr:to>
      <xdr:col>76</xdr:col>
      <xdr:colOff>114300</xdr:colOff>
      <xdr:row>57</xdr:row>
      <xdr:rowOff>1348</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3703300" y="9459379"/>
          <a:ext cx="889000" cy="314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131665</xdr:rowOff>
    </xdr:from>
    <xdr:to>
      <xdr:col>76</xdr:col>
      <xdr:colOff>165100</xdr:colOff>
      <xdr:row>57</xdr:row>
      <xdr:rowOff>61815</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73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52942</xdr:rowOff>
    </xdr:from>
    <xdr:ext cx="534377"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325111" y="9825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29629</xdr:rowOff>
    </xdr:from>
    <xdr:to>
      <xdr:col>71</xdr:col>
      <xdr:colOff>177800</xdr:colOff>
      <xdr:row>55</xdr:row>
      <xdr:rowOff>143717</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flipV="1">
          <a:off x="12814300" y="9459379"/>
          <a:ext cx="889000" cy="11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146850</xdr:rowOff>
    </xdr:from>
    <xdr:to>
      <xdr:col>72</xdr:col>
      <xdr:colOff>38100</xdr:colOff>
      <xdr:row>57</xdr:row>
      <xdr:rowOff>77000</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74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68127</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84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120757</xdr:rowOff>
    </xdr:from>
    <xdr:to>
      <xdr:col>67</xdr:col>
      <xdr:colOff>101600</xdr:colOff>
      <xdr:row>57</xdr:row>
      <xdr:rowOff>50907</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72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42034</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814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158917</xdr:rowOff>
    </xdr:from>
    <xdr:to>
      <xdr:col>85</xdr:col>
      <xdr:colOff>177800</xdr:colOff>
      <xdr:row>56</xdr:row>
      <xdr:rowOff>89067</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588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10344</xdr:rowOff>
    </xdr:from>
    <xdr:ext cx="534377"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44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110340</xdr:rowOff>
    </xdr:from>
    <xdr:to>
      <xdr:col>81</xdr:col>
      <xdr:colOff>101600</xdr:colOff>
      <xdr:row>57</xdr:row>
      <xdr:rowOff>40490</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711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57017</xdr:rowOff>
    </xdr:from>
    <xdr:ext cx="534377"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14111" y="9486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121998</xdr:rowOff>
    </xdr:from>
    <xdr:to>
      <xdr:col>76</xdr:col>
      <xdr:colOff>165100</xdr:colOff>
      <xdr:row>57</xdr:row>
      <xdr:rowOff>52148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723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68675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325111" y="9498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150279</xdr:rowOff>
    </xdr:from>
    <xdr:to>
      <xdr:col>72</xdr:col>
      <xdr:colOff>38100</xdr:colOff>
      <xdr:row>55</xdr:row>
      <xdr:rowOff>80429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408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96956</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36111" y="9183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92917</xdr:rowOff>
    </xdr:from>
    <xdr:to>
      <xdr:col>67</xdr:col>
      <xdr:colOff>101600</xdr:colOff>
      <xdr:row>56</xdr:row>
      <xdr:rowOff>23067</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522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39594</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47111" y="929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124854</xdr:rowOff>
    </xdr:from>
    <xdr:to>
      <xdr:col>85</xdr:col>
      <xdr:colOff>126364</xdr:colOff>
      <xdr:row>79</xdr:row>
      <xdr:rowOff>44450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1954904"/>
          <a:ext cx="1269" cy="1634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56735</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0128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71531</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73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124854</xdr:rowOff>
    </xdr:from>
    <xdr:to>
      <xdr:col>86</xdr:col>
      <xdr:colOff>25400</xdr:colOff>
      <xdr:row>69</xdr:row>
      <xdr:rowOff>124854</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195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104966</xdr:rowOff>
    </xdr:from>
    <xdr:to>
      <xdr:col>85</xdr:col>
      <xdr:colOff>127000</xdr:colOff>
      <xdr:row>78</xdr:row>
      <xdr:rowOff>109765</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78066"/>
          <a:ext cx="838200" cy="4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101185</xdr:rowOff>
    </xdr:from>
    <xdr:ext cx="469744"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47428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122758</xdr:rowOff>
    </xdr:from>
    <xdr:to>
      <xdr:col>85</xdr:col>
      <xdr:colOff>177800</xdr:colOff>
      <xdr:row>79</xdr:row>
      <xdr:rowOff>52908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495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109765</xdr:rowOff>
    </xdr:from>
    <xdr:to>
      <xdr:col>81</xdr:col>
      <xdr:colOff>50800</xdr:colOff>
      <xdr:row>79</xdr:row>
      <xdr:rowOff>23648</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482865"/>
          <a:ext cx="889000" cy="8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137452</xdr:rowOff>
    </xdr:from>
    <xdr:to>
      <xdr:col>81</xdr:col>
      <xdr:colOff>101600</xdr:colOff>
      <xdr:row>79</xdr:row>
      <xdr:rowOff>67602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10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58729</xdr:rowOff>
    </xdr:from>
    <xdr:ext cx="469744"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46428" y="13603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14782</xdr:rowOff>
    </xdr:from>
    <xdr:to>
      <xdr:col>76</xdr:col>
      <xdr:colOff>114300</xdr:colOff>
      <xdr:row>79</xdr:row>
      <xdr:rowOff>23648</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3703300" y="13387882"/>
          <a:ext cx="889000" cy="18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148489</xdr:rowOff>
    </xdr:from>
    <xdr:to>
      <xdr:col>76</xdr:col>
      <xdr:colOff>165100</xdr:colOff>
      <xdr:row>79</xdr:row>
      <xdr:rowOff>78639</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21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69766</xdr:rowOff>
    </xdr:from>
    <xdr:ext cx="469744"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57428" y="1361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109919</xdr:rowOff>
    </xdr:from>
    <xdr:to>
      <xdr:col>71</xdr:col>
      <xdr:colOff>177800</xdr:colOff>
      <xdr:row>78</xdr:row>
      <xdr:rowOff>14782</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140119"/>
          <a:ext cx="889000" cy="247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135725</xdr:rowOff>
    </xdr:from>
    <xdr:to>
      <xdr:col>72</xdr:col>
      <xdr:colOff>38100</xdr:colOff>
      <xdr:row>79</xdr:row>
      <xdr:rowOff>65875</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08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57002</xdr:rowOff>
    </xdr:from>
    <xdr:ext cx="469744"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68428" y="13601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146774</xdr:rowOff>
    </xdr:from>
    <xdr:to>
      <xdr:col>67</xdr:col>
      <xdr:colOff>101600</xdr:colOff>
      <xdr:row>79</xdr:row>
      <xdr:rowOff>76924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19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68051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79428" y="13612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54166</xdr:rowOff>
    </xdr:from>
    <xdr:to>
      <xdr:col>85</xdr:col>
      <xdr:colOff>177800</xdr:colOff>
      <xdr:row>78</xdr:row>
      <xdr:rowOff>155766</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27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13543</xdr:rowOff>
    </xdr:from>
    <xdr:ext cx="469744"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58965</xdr:rowOff>
    </xdr:from>
    <xdr:to>
      <xdr:col>81</xdr:col>
      <xdr:colOff>101600</xdr:colOff>
      <xdr:row>78</xdr:row>
      <xdr:rowOff>160565</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32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5642</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207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144298</xdr:rowOff>
    </xdr:from>
    <xdr:to>
      <xdr:col>76</xdr:col>
      <xdr:colOff>165100</xdr:colOff>
      <xdr:row>79</xdr:row>
      <xdr:rowOff>74448</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1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90975</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292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135432</xdr:rowOff>
    </xdr:from>
    <xdr:to>
      <xdr:col>72</xdr:col>
      <xdr:colOff>38100</xdr:colOff>
      <xdr:row>78</xdr:row>
      <xdr:rowOff>65582</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337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82109</xdr:rowOff>
    </xdr:from>
    <xdr:ext cx="534377"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436111" y="1311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59119</xdr:rowOff>
    </xdr:from>
    <xdr:to>
      <xdr:col>67</xdr:col>
      <xdr:colOff>101600</xdr:colOff>
      <xdr:row>76</xdr:row>
      <xdr:rowOff>160719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08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5796</xdr:rowOff>
    </xdr:from>
    <xdr:ext cx="534377"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547111" y="12864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129674</xdr:rowOff>
    </xdr:from>
    <xdr:to>
      <xdr:col>85</xdr:col>
      <xdr:colOff>126364</xdr:colOff>
      <xdr:row>98</xdr:row>
      <xdr:rowOff>110717</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flipV="1">
          <a:off x="16317595" y="15560174"/>
          <a:ext cx="1269" cy="135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114544</xdr:rowOff>
    </xdr:from>
    <xdr:ext cx="469744" cy="259045"/>
    <xdr:sp macro="" textlink="">
      <xdr:nvSpPr>
        <xdr:cNvPr id="686" name="公債費最小値テキスト">
          <a:extLst>
            <a:ext uri="{FF2B5EF4-FFF2-40B4-BE49-F238E27FC236}">
              <a16:creationId xmlns:a16="http://schemas.microsoft.com/office/drawing/2014/main" id="{00000000-0008-0000-0700-0000AE020000}"/>
            </a:ext>
          </a:extLst>
        </xdr:cNvPr>
        <xdr:cNvSpPr txBox="1"/>
      </xdr:nvSpPr>
      <xdr:spPr>
        <a:xfrm>
          <a:off x="16370300" y="169166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110717</xdr:rowOff>
    </xdr:from>
    <xdr:to>
      <xdr:col>86</xdr:col>
      <xdr:colOff>25400</xdr:colOff>
      <xdr:row>98</xdr:row>
      <xdr:rowOff>110717</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6230600" y="16912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76351</xdr:rowOff>
    </xdr:from>
    <xdr:ext cx="534377" cy="259045"/>
    <xdr:sp macro="" textlink="">
      <xdr:nvSpPr>
        <xdr:cNvPr id="688" name="公債費最大値テキスト">
          <a:extLst>
            <a:ext uri="{FF2B5EF4-FFF2-40B4-BE49-F238E27FC236}">
              <a16:creationId xmlns:a16="http://schemas.microsoft.com/office/drawing/2014/main" id="{00000000-0008-0000-0700-0000B0020000}"/>
            </a:ext>
          </a:extLst>
        </xdr:cNvPr>
        <xdr:cNvSpPr txBox="1"/>
      </xdr:nvSpPr>
      <xdr:spPr>
        <a:xfrm>
          <a:off x="16370300" y="153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92,614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129674</xdr:rowOff>
    </xdr:from>
    <xdr:to>
      <xdr:col>86</xdr:col>
      <xdr:colOff>25400</xdr:colOff>
      <xdr:row>90</xdr:row>
      <xdr:rowOff>129674</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55601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76509</xdr:rowOff>
    </xdr:from>
    <xdr:to>
      <xdr:col>85</xdr:col>
      <xdr:colOff>127000</xdr:colOff>
      <xdr:row>92</xdr:row>
      <xdr:rowOff>131291</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5481300" y="15849909"/>
          <a:ext cx="838200" cy="54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53317</xdr:rowOff>
    </xdr:from>
    <xdr:ext cx="534377" cy="259045"/>
    <xdr:sp macro="" textlink="">
      <xdr:nvSpPr>
        <xdr:cNvPr id="691" name="公債費平均値テキスト">
          <a:extLst>
            <a:ext uri="{FF2B5EF4-FFF2-40B4-BE49-F238E27FC236}">
              <a16:creationId xmlns:a16="http://schemas.microsoft.com/office/drawing/2014/main" id="{00000000-0008-0000-0700-0000B3020000}"/>
            </a:ext>
          </a:extLst>
        </xdr:cNvPr>
        <xdr:cNvSpPr txBox="1"/>
      </xdr:nvSpPr>
      <xdr:spPr>
        <a:xfrm>
          <a:off x="16370300" y="16341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74890</xdr:rowOff>
    </xdr:from>
    <xdr:to>
      <xdr:col>85</xdr:col>
      <xdr:colOff>177800</xdr:colOff>
      <xdr:row>96</xdr:row>
      <xdr:rowOff>5040</xdr:rowOff>
    </xdr:to>
    <xdr:sp macro="" textlink="">
      <xdr:nvSpPr>
        <xdr:cNvPr id="692" name="フローチャート: 判断 691">
          <a:extLst>
            <a:ext uri="{FF2B5EF4-FFF2-40B4-BE49-F238E27FC236}">
              <a16:creationId xmlns:a16="http://schemas.microsoft.com/office/drawing/2014/main" id="{00000000-0008-0000-0700-0000B4020000}"/>
            </a:ext>
          </a:extLst>
        </xdr:cNvPr>
        <xdr:cNvSpPr/>
      </xdr:nvSpPr>
      <xdr:spPr>
        <a:xfrm>
          <a:off x="162687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72279</xdr:rowOff>
    </xdr:from>
    <xdr:to>
      <xdr:col>81</xdr:col>
      <xdr:colOff>50800</xdr:colOff>
      <xdr:row>92</xdr:row>
      <xdr:rowOff>76509</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a:off x="14592300" y="15845679"/>
          <a:ext cx="889000" cy="4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65094</xdr:rowOff>
    </xdr:from>
    <xdr:to>
      <xdr:col>81</xdr:col>
      <xdr:colOff>101600</xdr:colOff>
      <xdr:row>95</xdr:row>
      <xdr:rowOff>166694</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5430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157821</xdr:rowOff>
    </xdr:from>
    <xdr:ext cx="534377"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5214111" y="1644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72279</xdr:rowOff>
    </xdr:from>
    <xdr:to>
      <xdr:col>76</xdr:col>
      <xdr:colOff>114300</xdr:colOff>
      <xdr:row>92</xdr:row>
      <xdr:rowOff>143342</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flipV="1">
          <a:off x="13703300" y="15845679"/>
          <a:ext cx="889000" cy="71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67869</xdr:rowOff>
    </xdr:from>
    <xdr:to>
      <xdr:col>76</xdr:col>
      <xdr:colOff>165100</xdr:colOff>
      <xdr:row>95</xdr:row>
      <xdr:rowOff>169469</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4541500" y="1635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160596</xdr:rowOff>
    </xdr:from>
    <xdr:ext cx="534377"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4325111" y="16448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92</xdr:row>
      <xdr:rowOff>61404</xdr:rowOff>
    </xdr:from>
    <xdr:to>
      <xdr:col>71</xdr:col>
      <xdr:colOff>177800</xdr:colOff>
      <xdr:row>92</xdr:row>
      <xdr:rowOff>143342</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a:off x="12814300" y="15834804"/>
          <a:ext cx="889000" cy="8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68049</xdr:rowOff>
    </xdr:from>
    <xdr:to>
      <xdr:col>72</xdr:col>
      <xdr:colOff>38100</xdr:colOff>
      <xdr:row>95</xdr:row>
      <xdr:rowOff>169649</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3652500" y="1635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160776</xdr:rowOff>
    </xdr:from>
    <xdr:ext cx="534377"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3436111" y="16448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62202</xdr:rowOff>
    </xdr:from>
    <xdr:to>
      <xdr:col>67</xdr:col>
      <xdr:colOff>101600</xdr:colOff>
      <xdr:row>95</xdr:row>
      <xdr:rowOff>163802</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2763500" y="1634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154929</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2547111" y="16442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80491</xdr:rowOff>
    </xdr:from>
    <xdr:to>
      <xdr:col>85</xdr:col>
      <xdr:colOff>177800</xdr:colOff>
      <xdr:row>93</xdr:row>
      <xdr:rowOff>10641</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6268700" y="15853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103368</xdr:rowOff>
    </xdr:from>
    <xdr:ext cx="534377" cy="259045"/>
    <xdr:sp macro="" textlink="">
      <xdr:nvSpPr>
        <xdr:cNvPr id="710" name="公債費該当値テキスト">
          <a:extLst>
            <a:ext uri="{FF2B5EF4-FFF2-40B4-BE49-F238E27FC236}">
              <a16:creationId xmlns:a16="http://schemas.microsoft.com/office/drawing/2014/main" id="{00000000-0008-0000-0700-0000C6020000}"/>
            </a:ext>
          </a:extLst>
        </xdr:cNvPr>
        <xdr:cNvSpPr txBox="1"/>
      </xdr:nvSpPr>
      <xdr:spPr>
        <a:xfrm>
          <a:off x="16370300" y="1570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25709</xdr:rowOff>
    </xdr:from>
    <xdr:to>
      <xdr:col>81</xdr:col>
      <xdr:colOff>101600</xdr:colOff>
      <xdr:row>92</xdr:row>
      <xdr:rowOff>127309</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5430500" y="15799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143836</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5214111" y="15574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21479</xdr:rowOff>
    </xdr:from>
    <xdr:to>
      <xdr:col>76</xdr:col>
      <xdr:colOff>165100</xdr:colOff>
      <xdr:row>92</xdr:row>
      <xdr:rowOff>123079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4541500" y="1579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139606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325111" y="1557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92</xdr:row>
      <xdr:rowOff>92542</xdr:rowOff>
    </xdr:from>
    <xdr:to>
      <xdr:col>72</xdr:col>
      <xdr:colOff>38100</xdr:colOff>
      <xdr:row>93</xdr:row>
      <xdr:rowOff>22692</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3652500" y="15865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91</xdr:row>
      <xdr:rowOff>39219</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436111" y="15641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92</xdr:row>
      <xdr:rowOff>10604</xdr:rowOff>
    </xdr:from>
    <xdr:to>
      <xdr:col>67</xdr:col>
      <xdr:colOff>101600</xdr:colOff>
      <xdr:row>92</xdr:row>
      <xdr:rowOff>112204</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2763500" y="15784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128731</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2547111" y="15559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諸支出金グラフ枠">
          <a:extLst>
            <a:ext uri="{FF2B5EF4-FFF2-40B4-BE49-F238E27FC236}">
              <a16:creationId xmlns:a16="http://schemas.microsoft.com/office/drawing/2014/main" id="{00000000-0008-0000-07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12598</xdr:rowOff>
    </xdr:from>
    <xdr:to>
      <xdr:col>116</xdr:col>
      <xdr:colOff>62864</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flipV="1">
          <a:off x="22159595" y="5156098"/>
          <a:ext cx="1269" cy="14987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2532</xdr:rowOff>
    </xdr:from>
    <xdr:ext cx="249299" cy="259045"/>
    <xdr:sp macro="" textlink="">
      <xdr:nvSpPr>
        <xdr:cNvPr id="741" name="諸支出金最小値テキスト">
          <a:extLst>
            <a:ext uri="{FF2B5EF4-FFF2-40B4-BE49-F238E27FC236}">
              <a16:creationId xmlns:a16="http://schemas.microsoft.com/office/drawing/2014/main" id="{00000000-0008-0000-0700-0000E5020000}"/>
            </a:ext>
          </a:extLst>
        </xdr:cNvPr>
        <xdr:cNvSpPr txBox="1"/>
      </xdr:nvSpPr>
      <xdr:spPr>
        <a:xfrm>
          <a:off x="22212300" y="6689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130725</xdr:rowOff>
    </xdr:from>
    <xdr:ext cx="469744" cy="259045"/>
    <xdr:sp macro="" textlink="">
      <xdr:nvSpPr>
        <xdr:cNvPr id="743" name="諸支出金最大値テキスト">
          <a:extLst>
            <a:ext uri="{FF2B5EF4-FFF2-40B4-BE49-F238E27FC236}">
              <a16:creationId xmlns:a16="http://schemas.microsoft.com/office/drawing/2014/main" id="{00000000-0008-0000-0700-0000E7020000}"/>
            </a:ext>
          </a:extLst>
        </xdr:cNvPr>
        <xdr:cNvSpPr txBox="1"/>
      </xdr:nvSpPr>
      <xdr:spPr>
        <a:xfrm>
          <a:off x="22212300" y="4931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6,556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12598</xdr:rowOff>
    </xdr:from>
    <xdr:to>
      <xdr:col>116</xdr:col>
      <xdr:colOff>152400</xdr:colOff>
      <xdr:row>30</xdr:row>
      <xdr:rowOff>12598</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5156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91432</xdr:rowOff>
    </xdr:from>
    <xdr:ext cx="313932" cy="259045"/>
    <xdr:sp macro="" textlink="">
      <xdr:nvSpPr>
        <xdr:cNvPr id="746" name="諸支出金平均値テキスト">
          <a:extLst>
            <a:ext uri="{FF2B5EF4-FFF2-40B4-BE49-F238E27FC236}">
              <a16:creationId xmlns:a16="http://schemas.microsoft.com/office/drawing/2014/main" id="{00000000-0008-0000-0700-0000EA020000}"/>
            </a:ext>
          </a:extLst>
        </xdr:cNvPr>
        <xdr:cNvSpPr txBox="1"/>
      </xdr:nvSpPr>
      <xdr:spPr>
        <a:xfrm>
          <a:off x="22212300" y="643508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68555</xdr:rowOff>
    </xdr:from>
    <xdr:to>
      <xdr:col>116</xdr:col>
      <xdr:colOff>114300</xdr:colOff>
      <xdr:row>38</xdr:row>
      <xdr:rowOff>170155</xdr:rowOff>
    </xdr:to>
    <xdr:sp macro="" textlink="">
      <xdr:nvSpPr>
        <xdr:cNvPr id="747" name="フローチャート: 判断 746">
          <a:extLst>
            <a:ext uri="{FF2B5EF4-FFF2-40B4-BE49-F238E27FC236}">
              <a16:creationId xmlns:a16="http://schemas.microsoft.com/office/drawing/2014/main" id="{00000000-0008-0000-0700-0000EB020000}"/>
            </a:ext>
          </a:extLst>
        </xdr:cNvPr>
        <xdr:cNvSpPr/>
      </xdr:nvSpPr>
      <xdr:spPr>
        <a:xfrm>
          <a:off x="221107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68555</xdr:rowOff>
    </xdr:from>
    <xdr:to>
      <xdr:col>112</xdr:col>
      <xdr:colOff>38100</xdr:colOff>
      <xdr:row>38</xdr:row>
      <xdr:rowOff>170155</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1272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15232</xdr:rowOff>
    </xdr:from>
    <xdr:ext cx="313932"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1166333" y="635888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37236</xdr:rowOff>
    </xdr:from>
    <xdr:to>
      <xdr:col>107</xdr:col>
      <xdr:colOff>101600</xdr:colOff>
      <xdr:row>38</xdr:row>
      <xdr:rowOff>138836</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0383500" y="6552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155363</xdr:rowOff>
    </xdr:from>
    <xdr:ext cx="378565"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0245017" y="63275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27178</xdr:rowOff>
    </xdr:from>
    <xdr:to>
      <xdr:col>102</xdr:col>
      <xdr:colOff>165100</xdr:colOff>
      <xdr:row>38</xdr:row>
      <xdr:rowOff>128778</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19494500" y="6542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145305</xdr:rowOff>
    </xdr:from>
    <xdr:ext cx="378565"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19356017" y="63175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37008</xdr:rowOff>
    </xdr:from>
    <xdr:to>
      <xdr:col>98</xdr:col>
      <xdr:colOff>38100</xdr:colOff>
      <xdr:row>38</xdr:row>
      <xdr:rowOff>138608</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8605500" y="6552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155135</xdr:rowOff>
    </xdr:from>
    <xdr:ext cx="378565"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8467017" y="63273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46982</xdr:rowOff>
    </xdr:from>
    <xdr:ext cx="249299" cy="259045"/>
    <xdr:sp macro="" textlink="">
      <xdr:nvSpPr>
        <xdr:cNvPr id="765" name="諸支出金該当値テキスト">
          <a:extLst>
            <a:ext uri="{FF2B5EF4-FFF2-40B4-BE49-F238E27FC236}">
              <a16:creationId xmlns:a16="http://schemas.microsoft.com/office/drawing/2014/main" id="{00000000-0008-0000-0700-0000FD020000}"/>
            </a:ext>
          </a:extLst>
        </xdr:cNvPr>
        <xdr:cNvSpPr txBox="1"/>
      </xdr:nvSpPr>
      <xdr:spPr>
        <a:xfrm>
          <a:off x="22212300" y="65620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8" name="前年度繰上充用金グラフ枠">
          <a:extLst>
            <a:ext uri="{FF2B5EF4-FFF2-40B4-BE49-F238E27FC236}">
              <a16:creationId xmlns:a16="http://schemas.microsoft.com/office/drawing/2014/main" id="{00000000-0008-0000-0700-000014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0" name="前年度繰上充用金最小値テキスト">
          <a:extLst>
            <a:ext uri="{FF2B5EF4-FFF2-40B4-BE49-F238E27FC236}">
              <a16:creationId xmlns:a16="http://schemas.microsoft.com/office/drawing/2014/main" id="{00000000-0008-0000-0700-000016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2" name="前年度繰上充用金最大値テキスト">
          <a:extLst>
            <a:ext uri="{FF2B5EF4-FFF2-40B4-BE49-F238E27FC236}">
              <a16:creationId xmlns:a16="http://schemas.microsoft.com/office/drawing/2014/main" id="{00000000-0008-0000-0700-000018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5" name="前年度繰上充用金平均値テキスト">
          <a:extLst>
            <a:ext uri="{FF2B5EF4-FFF2-40B4-BE49-F238E27FC236}">
              <a16:creationId xmlns:a16="http://schemas.microsoft.com/office/drawing/2014/main" id="{00000000-0008-0000-0700-00001B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6" name="フローチャート: 判断 795">
          <a:extLst>
            <a:ext uri="{FF2B5EF4-FFF2-40B4-BE49-F238E27FC236}">
              <a16:creationId xmlns:a16="http://schemas.microsoft.com/office/drawing/2014/main" id="{00000000-0008-0000-0700-00001C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4" name="前年度繰上充用金該当値テキスト">
          <a:extLst>
            <a:ext uri="{FF2B5EF4-FFF2-40B4-BE49-F238E27FC236}">
              <a16:creationId xmlns:a16="http://schemas.microsoft.com/office/drawing/2014/main" id="{00000000-0008-0000-0700-00002E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3" name="正方形/長方形 822">
          <a:extLst>
            <a:ext uri="{FF2B5EF4-FFF2-40B4-BE49-F238E27FC236}">
              <a16:creationId xmlns:a16="http://schemas.microsoft.com/office/drawing/2014/main" id="{00000000-0008-0000-0700-00003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4" name="正方形/長方形 823">
          <a:extLst>
            <a:ext uri="{FF2B5EF4-FFF2-40B4-BE49-F238E27FC236}">
              <a16:creationId xmlns:a16="http://schemas.microsoft.com/office/drawing/2014/main" id="{00000000-0008-0000-0700-00003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歳出総決算額は、住民一人当たり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564,698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普通建設事業費の減額等により、全体としては前年度比</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2,135,375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千円の減額となっている。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減額の主な要因としては、幼保一元化事業などの民生費、健康センターミルネ整備事業や看護専門学校施設整備費、一般廃棄物処理施設整理事業などの衛生費の減額があげられる。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財政調整基金については、約５億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5,300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万円を積み立てたことにより、令和元年度末現在残高は、約５４億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7,200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実質単年度収支については、約３億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7,300</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万円の黒字となっている。主な要因としては、財政調整基金の積み立て等があげられる。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引き続き、実質単年度収支の均衡を図り、適正な黒字額を確保することにより、持続可能で健全な財政運営を行う必要がある。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連結実質赤字は発生しておらず、黒字となっている。黒字額における標準財政規模比の構成割合は、上下水道事業会計及び一般会計で９割以上を占めている。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今後も事務の適正化を図り、引き続き健全な財政運営を行っていく。</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令和元年度の単年度数値は</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％となっており、単年度で比較すると</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0.1</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その主な要因としては、令和元年度の水道事業と下水道事業において、高料金対策に要する経費や統合水道に係る統合前の簡易水道の建設改良に要する経費等に対する繰出金の減少による分子側の数値の減少が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市債残高の推移や公債費の動向を十分に管理するとともに、特別会計にかかる公債費繰出額や公債費に準ずる債務負担行為等も管理を徹底し、今後も実質公債費比率を抑制する必要がある。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満期一括償還地方債の借入はない。</a:t>
          </a: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兵庫県丹波市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将来負担比率は、公債費充当可能財源等が将来負担額を上回るため、該当しない。前年度から</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15.3</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ポイント改善し、</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13.8</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当該比率の改善は、分子である公営企業等繰入見込額が約</a:t>
          </a:r>
          <a:r>
            <a:rPr kumimoji="1" lang="en-US" altLang="ja-JP"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億円減少したことが主な要因にあげられる。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今後も、継続的に地方債の繰上償還を実施し、地方債現在高の累増の抑制に努める。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兵庫県丹波市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地域振興基金を約４億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万円、ふるさと寄附金基金を約１億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万円、学校等整備基金を約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8,800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万円、企業誘致促進基金を約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8,600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万円取り崩した一方で、庁舎整備事業基金に約６億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万円、地域振興基金に約３億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万円、ふるさと寄附金基金に約２億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万円、地域づくり基金に約１億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万円を積み立てたことなどにより、基金全体としては約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財政収支見通しの中で、今後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年間の単純累計額は、約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7,400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万円の赤字となる。財政調整基金についても取り崩しが増えていくため厳しい見通しであるが、平成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年度の豪雨災害の事例（約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億円取崩）もあるため、災害に備えるための基金残高は維持していく必要がある。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地域振興基金：市民連携の強化及び均衡ある地域振興を図るための事業に要する経費に充当する基金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庁舎整備事業基金：新庁舎建設事業に要する経費に充当する基金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地域づくり基金：住民主体の地域づくり活動の推進を図るための事業に要する経費に充当する基金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学校等整備基金：学校等の新築、改築及び改修に要する経費に充当する基金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消防防災施設等整備基金：消防本部又は消防団の消防防災施設及び設備の整備に要する経費に充当する基金</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地域振興基金を約４億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4,700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万円、ふるさと寄附金基金を約１億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万円取り崩した一方で、庁舎整備事業基金に約６億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万円、地域振興基金に約３億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万円を積み立てたこと等により、基金全体としては約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7,600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万円の増となった。</a:t>
          </a: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庁舎整備事業基金：新庁舎の建設を凍結したため、令和３年度予算において、基金の積立予定はない。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取り崩しをせずに、約５憶</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財政調整基金の残高は、標準財政規模の約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％を目安として積立等を行っている。平成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26</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年の豪雨災害では約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億円を取り崩したため、こうした災害にも備えるために</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％を目安としている。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取り崩しをせずに、約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万円を積み立てたことにより増額となった。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令和３年度予算において、減債基金の積立予定はないが、今後、繰上償還等が必要となったときは基金積立を順次行っていく。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99</xdr:col>
      <xdr:colOff>0</xdr:colOff>
      <xdr:row>50</xdr:row>
      <xdr:rowOff>0</xdr:rowOff>
    </xdr:from>
    <xdr:to>
      <xdr:col>107</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63,941
62,942
493.21
37,419,954
35,708,675
1,215,104
21,203,798
37,128,874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2" name="角丸四角形 21">
          <a:extLst>
            <a:ext uri="{FF2B5EF4-FFF2-40B4-BE49-F238E27FC236}">
              <a16:creationId xmlns:a16="http://schemas.microsoft.com/office/drawing/2014/main" id="{00000000-0008-0000-0D00-000016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6" name="直線コネクタ 25">
          <a:extLst>
            <a:ext uri="{FF2B5EF4-FFF2-40B4-BE49-F238E27FC236}">
              <a16:creationId xmlns:a16="http://schemas.microsoft.com/office/drawing/2014/main" id="{00000000-0008-0000-0D00-00001A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7" name="楕円 26">
          <a:extLst>
            <a:ext uri="{FF2B5EF4-FFF2-40B4-BE49-F238E27FC236}">
              <a16:creationId xmlns:a16="http://schemas.microsoft.com/office/drawing/2014/main" id="{00000000-0008-0000-0D00-00001B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8" name="フローチャート: 判断 27">
          <a:extLst>
            <a:ext uri="{FF2B5EF4-FFF2-40B4-BE49-F238E27FC236}">
              <a16:creationId xmlns:a16="http://schemas.microsoft.com/office/drawing/2014/main" id="{00000000-0008-0000-0D00-00001C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9" name="直線コネクタ 28">
          <a:extLst>
            <a:ext uri="{FF2B5EF4-FFF2-40B4-BE49-F238E27FC236}">
              <a16:creationId xmlns:a16="http://schemas.microsoft.com/office/drawing/2014/main" id="{00000000-0008-0000-0D00-00001D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0" name="直線コネクタ 29">
          <a:extLst>
            <a:ext uri="{FF2B5EF4-FFF2-40B4-BE49-F238E27FC236}">
              <a16:creationId xmlns:a16="http://schemas.microsoft.com/office/drawing/2014/main" id="{00000000-0008-0000-0D00-00001E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1" name="直線コネクタ 30">
          <a:extLst>
            <a:ext uri="{FF2B5EF4-FFF2-40B4-BE49-F238E27FC236}">
              <a16:creationId xmlns:a16="http://schemas.microsoft.com/office/drawing/2014/main" id="{00000000-0008-0000-0D00-00001F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3" name="テキスト ボックス 32">
          <a:extLst>
            <a:ext uri="{FF2B5EF4-FFF2-40B4-BE49-F238E27FC236}">
              <a16:creationId xmlns:a16="http://schemas.microsoft.com/office/drawing/2014/main" id="{00000000-0008-0000-0D00-000021000000}"/>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4" name="テキスト ボックス 33">
          <a:extLst>
            <a:ext uri="{FF2B5EF4-FFF2-40B4-BE49-F238E27FC236}">
              <a16:creationId xmlns:a16="http://schemas.microsoft.com/office/drawing/2014/main" id="{00000000-0008-0000-0D00-000022000000}"/>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5" name="テキスト ボックス 34">
          <a:extLst>
            <a:ext uri="{FF2B5EF4-FFF2-40B4-BE49-F238E27FC236}">
              <a16:creationId xmlns:a16="http://schemas.microsoft.com/office/drawing/2014/main" id="{00000000-0008-0000-0D00-000023000000}"/>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6" name="テキスト ボックス 35">
          <a:extLst>
            <a:ext uri="{FF2B5EF4-FFF2-40B4-BE49-F238E27FC236}">
              <a16:creationId xmlns:a16="http://schemas.microsoft.com/office/drawing/2014/main" id="{00000000-0008-0000-0D00-000024000000}"/>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7" name="テキスト ボックス 36">
          <a:extLst>
            <a:ext uri="{FF2B5EF4-FFF2-40B4-BE49-F238E27FC236}">
              <a16:creationId xmlns:a16="http://schemas.microsoft.com/office/drawing/2014/main" id="{00000000-0008-0000-0D00-000025000000}"/>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8" name="正方形/長方形 37">
          <a:extLst>
            <a:ext uri="{FF2B5EF4-FFF2-40B4-BE49-F238E27FC236}">
              <a16:creationId xmlns:a16="http://schemas.microsoft.com/office/drawing/2014/main" id="{00000000-0008-0000-0D00-000026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9" name="正方形/長方形 38">
          <a:extLst>
            <a:ext uri="{FF2B5EF4-FFF2-40B4-BE49-F238E27FC236}">
              <a16:creationId xmlns:a16="http://schemas.microsoft.com/office/drawing/2014/main" id="{00000000-0008-0000-0D00-000027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0" name="正方形/長方形 39">
          <a:extLst>
            <a:ext uri="{FF2B5EF4-FFF2-40B4-BE49-F238E27FC236}">
              <a16:creationId xmlns:a16="http://schemas.microsoft.com/office/drawing/2014/main" id="{00000000-0008-0000-0D00-000028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D00-000029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D00-00002A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0" name="テキスト ボックス 49">
          <a:extLst>
            <a:ext uri="{FF2B5EF4-FFF2-40B4-BE49-F238E27FC236}">
              <a16:creationId xmlns:a16="http://schemas.microsoft.com/office/drawing/2014/main" id="{00000000-0008-0000-0D00-000032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については、類似団体内平均値を下回っているが、上昇傾向にあるため施設の長寿命化による更新時期の平準化や、施設自体の必要性を検討するなど、計画的な資産管理・運用が今後の課題とな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年度に策定した公共施設等総合管理計画において、公共施設などの延べ床面積を</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年間で</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％以上縮減するという目標を掲げ、老朽化した施設の集約化・複合化や除却を進めている。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1" name="テキスト ボックス 50">
          <a:extLst>
            <a:ext uri="{FF2B5EF4-FFF2-40B4-BE49-F238E27FC236}">
              <a16:creationId xmlns:a16="http://schemas.microsoft.com/office/drawing/2014/main" id="{00000000-0008-0000-0D00-000033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2" name="直線コネクタ 51">
          <a:extLst>
            <a:ext uri="{FF2B5EF4-FFF2-40B4-BE49-F238E27FC236}">
              <a16:creationId xmlns:a16="http://schemas.microsoft.com/office/drawing/2014/main" id="{00000000-0008-0000-0D00-000034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3" name="テキスト ボックス 52">
          <a:extLst>
            <a:ext uri="{FF2B5EF4-FFF2-40B4-BE49-F238E27FC236}">
              <a16:creationId xmlns:a16="http://schemas.microsoft.com/office/drawing/2014/main" id="{00000000-0008-0000-0D00-000035000000}"/>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4" name="直線コネクタ 53">
          <a:extLst>
            <a:ext uri="{FF2B5EF4-FFF2-40B4-BE49-F238E27FC236}">
              <a16:creationId xmlns:a16="http://schemas.microsoft.com/office/drawing/2014/main" id="{00000000-0008-0000-0D00-000036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5" name="テキスト ボックス 54">
          <a:extLst>
            <a:ext uri="{FF2B5EF4-FFF2-40B4-BE49-F238E27FC236}">
              <a16:creationId xmlns:a16="http://schemas.microsoft.com/office/drawing/2014/main" id="{00000000-0008-0000-0D00-000037000000}"/>
            </a:ext>
          </a:extLst>
        </xdr:cNvPr>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6" name="直線コネクタ 55">
          <a:extLst>
            <a:ext uri="{FF2B5EF4-FFF2-40B4-BE49-F238E27FC236}">
              <a16:creationId xmlns:a16="http://schemas.microsoft.com/office/drawing/2014/main" id="{00000000-0008-0000-0D00-000038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7" name="テキスト ボックス 56">
          <a:extLst>
            <a:ext uri="{FF2B5EF4-FFF2-40B4-BE49-F238E27FC236}">
              <a16:creationId xmlns:a16="http://schemas.microsoft.com/office/drawing/2014/main" id="{00000000-0008-0000-0D00-000039000000}"/>
            </a:ext>
          </a:extLst>
        </xdr:cNvPr>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8" name="直線コネクタ 57">
          <a:extLst>
            <a:ext uri="{FF2B5EF4-FFF2-40B4-BE49-F238E27FC236}">
              <a16:creationId xmlns:a16="http://schemas.microsoft.com/office/drawing/2014/main" id="{00000000-0008-0000-0D00-00003A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9" name="テキスト ボックス 58">
          <a:extLst>
            <a:ext uri="{FF2B5EF4-FFF2-40B4-BE49-F238E27FC236}">
              <a16:creationId xmlns:a16="http://schemas.microsoft.com/office/drawing/2014/main" id="{00000000-0008-0000-0D00-00003B000000}"/>
            </a:ext>
          </a:extLst>
        </xdr:cNvPr>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0" name="直線コネクタ 59">
          <a:extLst>
            <a:ext uri="{FF2B5EF4-FFF2-40B4-BE49-F238E27FC236}">
              <a16:creationId xmlns:a16="http://schemas.microsoft.com/office/drawing/2014/main" id="{00000000-0008-0000-0D00-00003C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1" name="テキスト ボックス 60">
          <a:extLst>
            <a:ext uri="{FF2B5EF4-FFF2-40B4-BE49-F238E27FC236}">
              <a16:creationId xmlns:a16="http://schemas.microsoft.com/office/drawing/2014/main" id="{00000000-0008-0000-0D00-00003D000000}"/>
            </a:ext>
          </a:extLst>
        </xdr:cNvPr>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2" name="直線コネクタ 61">
          <a:extLst>
            <a:ext uri="{FF2B5EF4-FFF2-40B4-BE49-F238E27FC236}">
              <a16:creationId xmlns:a16="http://schemas.microsoft.com/office/drawing/2014/main" id="{00000000-0008-0000-0D00-00003E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3" name="テキスト ボックス 62">
          <a:extLst>
            <a:ext uri="{FF2B5EF4-FFF2-40B4-BE49-F238E27FC236}">
              <a16:creationId xmlns:a16="http://schemas.microsoft.com/office/drawing/2014/main" id="{00000000-0008-0000-0D00-00003F000000}"/>
            </a:ext>
          </a:extLst>
        </xdr:cNvPr>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4" name="直線コネクタ 63">
          <a:extLst>
            <a:ext uri="{FF2B5EF4-FFF2-40B4-BE49-F238E27FC236}">
              <a16:creationId xmlns:a16="http://schemas.microsoft.com/office/drawing/2014/main" id="{00000000-0008-0000-0D00-000040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5" name="テキスト ボックス 64">
          <a:extLst>
            <a:ext uri="{FF2B5EF4-FFF2-40B4-BE49-F238E27FC236}">
              <a16:creationId xmlns:a16="http://schemas.microsoft.com/office/drawing/2014/main" id="{00000000-0008-0000-0D00-000041000000}"/>
            </a:ext>
          </a:extLst>
        </xdr:cNvPr>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6" name="直線コネクタ 65">
          <a:extLst>
            <a:ext uri="{FF2B5EF4-FFF2-40B4-BE49-F238E27FC236}">
              <a16:creationId xmlns:a16="http://schemas.microsoft.com/office/drawing/2014/main" id="{00000000-0008-0000-0D00-000042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7" name="テキスト ボックス 66">
          <a:extLst>
            <a:ext uri="{FF2B5EF4-FFF2-40B4-BE49-F238E27FC236}">
              <a16:creationId xmlns:a16="http://schemas.microsoft.com/office/drawing/2014/main" id="{00000000-0008-0000-0D00-000043000000}"/>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8" name="有形固定資産減価償却率グラフ枠">
          <a:extLst>
            <a:ext uri="{FF2B5EF4-FFF2-40B4-BE49-F238E27FC236}">
              <a16:creationId xmlns:a16="http://schemas.microsoft.com/office/drawing/2014/main" id="{00000000-0008-0000-0D00-000044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51979</xdr:rowOff>
    </xdr:from>
    <xdr:to>
      <xdr:col>23</xdr:col>
      <xdr:colOff>85090</xdr:colOff>
      <xdr:row>34</xdr:row>
      <xdr:rowOff>54701</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flipV="1">
          <a:off x="4760595" y="5452654"/>
          <a:ext cx="1270" cy="1202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58528</xdr:rowOff>
    </xdr:from>
    <xdr:ext cx="405111" cy="259045"/>
    <xdr:sp macro="" textlink="">
      <xdr:nvSpPr>
        <xdr:cNvPr id="70" name="有形固定資産減価償却率最小値テキスト">
          <a:extLst>
            <a:ext uri="{FF2B5EF4-FFF2-40B4-BE49-F238E27FC236}">
              <a16:creationId xmlns:a16="http://schemas.microsoft.com/office/drawing/2014/main" id="{00000000-0008-0000-0D00-000046000000}"/>
            </a:ext>
          </a:extLst>
        </xdr:cNvPr>
        <xdr:cNvSpPr txBox="1"/>
      </xdr:nvSpPr>
      <xdr:spPr>
        <a:xfrm>
          <a:off x="4813300" y="665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54701</xdr:rowOff>
    </xdr:from>
    <xdr:to>
      <xdr:col>23</xdr:col>
      <xdr:colOff>174625</xdr:colOff>
      <xdr:row>34</xdr:row>
      <xdr:rowOff>54701</xdr:rowOff>
    </xdr:to>
    <xdr:cxnSp macro="">
      <xdr:nvCxnSpPr>
        <xdr:cNvPr id="71" name="直線コネクタ 70">
          <a:extLst>
            <a:ext uri="{FF2B5EF4-FFF2-40B4-BE49-F238E27FC236}">
              <a16:creationId xmlns:a16="http://schemas.microsoft.com/office/drawing/2014/main" id="{00000000-0008-0000-0D00-000047000000}"/>
            </a:ext>
          </a:extLst>
        </xdr:cNvPr>
        <xdr:cNvCxnSpPr/>
      </xdr:nvCxnSpPr>
      <xdr:spPr>
        <a:xfrm>
          <a:off x="4673600" y="6655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170106</xdr:rowOff>
    </xdr:from>
    <xdr:ext cx="405111" cy="259045"/>
    <xdr:sp macro="" textlink="">
      <xdr:nvSpPr>
        <xdr:cNvPr id="72" name="有形固定資産減価償却率最大値テキスト">
          <a:extLst>
            <a:ext uri="{FF2B5EF4-FFF2-40B4-BE49-F238E27FC236}">
              <a16:creationId xmlns:a16="http://schemas.microsoft.com/office/drawing/2014/main" id="{00000000-0008-0000-0D00-000048000000}"/>
            </a:ext>
          </a:extLst>
        </xdr:cNvPr>
        <xdr:cNvSpPr txBox="1"/>
      </xdr:nvSpPr>
      <xdr:spPr>
        <a:xfrm>
          <a:off x="4813300" y="5227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51979</xdr:rowOff>
    </xdr:from>
    <xdr:to>
      <xdr:col>23</xdr:col>
      <xdr:colOff>174625</xdr:colOff>
      <xdr:row>27</xdr:row>
      <xdr:rowOff>51979</xdr:rowOff>
    </xdr:to>
    <xdr:cxnSp macro="">
      <xdr:nvCxnSpPr>
        <xdr:cNvPr id="73" name="直線コネクタ 72">
          <a:extLst>
            <a:ext uri="{FF2B5EF4-FFF2-40B4-BE49-F238E27FC236}">
              <a16:creationId xmlns:a16="http://schemas.microsoft.com/office/drawing/2014/main" id="{00000000-0008-0000-0D00-000049000000}"/>
            </a:ext>
          </a:extLst>
        </xdr:cNvPr>
        <xdr:cNvCxnSpPr/>
      </xdr:nvCxnSpPr>
      <xdr:spPr>
        <a:xfrm>
          <a:off x="4673600" y="5452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46372</xdr:rowOff>
    </xdr:from>
    <xdr:ext cx="405111" cy="259045"/>
    <xdr:sp macro="" textlink="">
      <xdr:nvSpPr>
        <xdr:cNvPr id="74" name="有形固定資産減価償却率平均値テキスト">
          <a:extLst>
            <a:ext uri="{FF2B5EF4-FFF2-40B4-BE49-F238E27FC236}">
              <a16:creationId xmlns:a16="http://schemas.microsoft.com/office/drawing/2014/main" id="{00000000-0008-0000-0D00-00004A000000}"/>
            </a:ext>
          </a:extLst>
        </xdr:cNvPr>
        <xdr:cNvSpPr txBox="1"/>
      </xdr:nvSpPr>
      <xdr:spPr>
        <a:xfrm>
          <a:off x="4813300" y="61328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67945</xdr:rowOff>
    </xdr:from>
    <xdr:to>
      <xdr:col>23</xdr:col>
      <xdr:colOff>136525</xdr:colOff>
      <xdr:row>31</xdr:row>
      <xdr:rowOff>169545</xdr:rowOff>
    </xdr:to>
    <xdr:sp macro="" textlink="">
      <xdr:nvSpPr>
        <xdr:cNvPr id="75" name="フローチャート: 判断 74">
          <a:extLst>
            <a:ext uri="{FF2B5EF4-FFF2-40B4-BE49-F238E27FC236}">
              <a16:creationId xmlns:a16="http://schemas.microsoft.com/office/drawing/2014/main" id="{00000000-0008-0000-0D00-00004B000000}"/>
            </a:ext>
          </a:extLst>
        </xdr:cNvPr>
        <xdr:cNvSpPr/>
      </xdr:nvSpPr>
      <xdr:spPr>
        <a:xfrm>
          <a:off x="4711700" y="6154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43271</xdr:rowOff>
    </xdr:from>
    <xdr:to>
      <xdr:col>19</xdr:col>
      <xdr:colOff>187325</xdr:colOff>
      <xdr:row>31</xdr:row>
      <xdr:rowOff>144871</xdr:rowOff>
    </xdr:to>
    <xdr:sp macro="" textlink="">
      <xdr:nvSpPr>
        <xdr:cNvPr id="76" name="フローチャート: 判断 75">
          <a:extLst>
            <a:ext uri="{FF2B5EF4-FFF2-40B4-BE49-F238E27FC236}">
              <a16:creationId xmlns:a16="http://schemas.microsoft.com/office/drawing/2014/main" id="{00000000-0008-0000-0D00-00004C000000}"/>
            </a:ext>
          </a:extLst>
        </xdr:cNvPr>
        <xdr:cNvSpPr/>
      </xdr:nvSpPr>
      <xdr:spPr>
        <a:xfrm>
          <a:off x="4000500" y="6129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3175</xdr:rowOff>
    </xdr:from>
    <xdr:to>
      <xdr:col>15</xdr:col>
      <xdr:colOff>187325</xdr:colOff>
      <xdr:row>31</xdr:row>
      <xdr:rowOff>104775</xdr:rowOff>
    </xdr:to>
    <xdr:sp macro="" textlink="">
      <xdr:nvSpPr>
        <xdr:cNvPr id="77" name="フローチャート: 判断 76">
          <a:extLst>
            <a:ext uri="{FF2B5EF4-FFF2-40B4-BE49-F238E27FC236}">
              <a16:creationId xmlns:a16="http://schemas.microsoft.com/office/drawing/2014/main" id="{00000000-0008-0000-0D00-00004D000000}"/>
            </a:ext>
          </a:extLst>
        </xdr:cNvPr>
        <xdr:cNvSpPr/>
      </xdr:nvSpPr>
      <xdr:spPr>
        <a:xfrm>
          <a:off x="3238500" y="6089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134529</xdr:rowOff>
    </xdr:from>
    <xdr:to>
      <xdr:col>11</xdr:col>
      <xdr:colOff>187325</xdr:colOff>
      <xdr:row>31</xdr:row>
      <xdr:rowOff>64679</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2476500" y="6049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72844</xdr:rowOff>
    </xdr:from>
    <xdr:to>
      <xdr:col>7</xdr:col>
      <xdr:colOff>187325</xdr:colOff>
      <xdr:row>31</xdr:row>
      <xdr:rowOff>2994</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1714500" y="5987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D00-000050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88265</xdr:rowOff>
    </xdr:from>
    <xdr:to>
      <xdr:col>23</xdr:col>
      <xdr:colOff>136525</xdr:colOff>
      <xdr:row>31</xdr:row>
      <xdr:rowOff>18415</xdr:rowOff>
    </xdr:to>
    <xdr:sp macro="" textlink="">
      <xdr:nvSpPr>
        <xdr:cNvPr id="85" name="楕円 84">
          <a:extLst>
            <a:ext uri="{FF2B5EF4-FFF2-40B4-BE49-F238E27FC236}">
              <a16:creationId xmlns:a16="http://schemas.microsoft.com/office/drawing/2014/main" id="{00000000-0008-0000-0D00-000055000000}"/>
            </a:ext>
          </a:extLst>
        </xdr:cNvPr>
        <xdr:cNvSpPr/>
      </xdr:nvSpPr>
      <xdr:spPr>
        <a:xfrm>
          <a:off x="4711700" y="6003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111142</xdr:rowOff>
    </xdr:from>
    <xdr:ext cx="405111" cy="259045"/>
    <xdr:sp macro="" textlink="">
      <xdr:nvSpPr>
        <xdr:cNvPr id="86" name="有形固定資産減価償却率該当値テキスト">
          <a:extLst>
            <a:ext uri="{FF2B5EF4-FFF2-40B4-BE49-F238E27FC236}">
              <a16:creationId xmlns:a16="http://schemas.microsoft.com/office/drawing/2014/main" id="{00000000-0008-0000-0D00-000056000000}"/>
            </a:ext>
          </a:extLst>
        </xdr:cNvPr>
        <xdr:cNvSpPr txBox="1"/>
      </xdr:nvSpPr>
      <xdr:spPr>
        <a:xfrm>
          <a:off x="4813300" y="585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42001</xdr:rowOff>
    </xdr:from>
    <xdr:to>
      <xdr:col>19</xdr:col>
      <xdr:colOff>187325</xdr:colOff>
      <xdr:row>30</xdr:row>
      <xdr:rowOff>143601</xdr:rowOff>
    </xdr:to>
    <xdr:sp macro="" textlink="">
      <xdr:nvSpPr>
        <xdr:cNvPr id="87" name="楕円 86">
          <a:extLst>
            <a:ext uri="{FF2B5EF4-FFF2-40B4-BE49-F238E27FC236}">
              <a16:creationId xmlns:a16="http://schemas.microsoft.com/office/drawing/2014/main" id="{00000000-0008-0000-0D00-000057000000}"/>
            </a:ext>
          </a:extLst>
        </xdr:cNvPr>
        <xdr:cNvSpPr/>
      </xdr:nvSpPr>
      <xdr:spPr>
        <a:xfrm>
          <a:off x="4000500" y="5957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92801</xdr:rowOff>
    </xdr:from>
    <xdr:to>
      <xdr:col>23</xdr:col>
      <xdr:colOff>85725</xdr:colOff>
      <xdr:row>30</xdr:row>
      <xdr:rowOff>139065</xdr:rowOff>
    </xdr:to>
    <xdr:cxnSp macro="">
      <xdr:nvCxnSpPr>
        <xdr:cNvPr id="88" name="直線コネクタ 87">
          <a:extLst>
            <a:ext uri="{FF2B5EF4-FFF2-40B4-BE49-F238E27FC236}">
              <a16:creationId xmlns:a16="http://schemas.microsoft.com/office/drawing/2014/main" id="{00000000-0008-0000-0D00-000058000000}"/>
            </a:ext>
          </a:extLst>
        </xdr:cNvPr>
        <xdr:cNvCxnSpPr/>
      </xdr:nvCxnSpPr>
      <xdr:spPr>
        <a:xfrm>
          <a:off x="4051300" y="6007826"/>
          <a:ext cx="711200" cy="46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20411</xdr:rowOff>
    </xdr:from>
    <xdr:to>
      <xdr:col>15</xdr:col>
      <xdr:colOff>187325</xdr:colOff>
      <xdr:row>30</xdr:row>
      <xdr:rowOff>122011</xdr:rowOff>
    </xdr:to>
    <xdr:sp macro="" textlink="">
      <xdr:nvSpPr>
        <xdr:cNvPr id="89" name="楕円 88">
          <a:extLst>
            <a:ext uri="{FF2B5EF4-FFF2-40B4-BE49-F238E27FC236}">
              <a16:creationId xmlns:a16="http://schemas.microsoft.com/office/drawing/2014/main" id="{00000000-0008-0000-0D00-000059000000}"/>
            </a:ext>
          </a:extLst>
        </xdr:cNvPr>
        <xdr:cNvSpPr/>
      </xdr:nvSpPr>
      <xdr:spPr>
        <a:xfrm>
          <a:off x="32385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71211</xdr:rowOff>
    </xdr:from>
    <xdr:to>
      <xdr:col>19</xdr:col>
      <xdr:colOff>136525</xdr:colOff>
      <xdr:row>30</xdr:row>
      <xdr:rowOff>92801</xdr:rowOff>
    </xdr:to>
    <xdr:cxnSp macro="">
      <xdr:nvCxnSpPr>
        <xdr:cNvPr id="90" name="直線コネクタ 89">
          <a:extLst>
            <a:ext uri="{FF2B5EF4-FFF2-40B4-BE49-F238E27FC236}">
              <a16:creationId xmlns:a16="http://schemas.microsoft.com/office/drawing/2014/main" id="{00000000-0008-0000-0D00-00005A000000}"/>
            </a:ext>
          </a:extLst>
        </xdr:cNvPr>
        <xdr:cNvCxnSpPr/>
      </xdr:nvCxnSpPr>
      <xdr:spPr>
        <a:xfrm>
          <a:off x="3289300" y="5986236"/>
          <a:ext cx="762000" cy="21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20411</xdr:rowOff>
    </xdr:from>
    <xdr:to>
      <xdr:col>11</xdr:col>
      <xdr:colOff>187325</xdr:colOff>
      <xdr:row>30</xdr:row>
      <xdr:rowOff>122011</xdr:rowOff>
    </xdr:to>
    <xdr:sp macro="" textlink="">
      <xdr:nvSpPr>
        <xdr:cNvPr id="91" name="楕円 90">
          <a:extLst>
            <a:ext uri="{FF2B5EF4-FFF2-40B4-BE49-F238E27FC236}">
              <a16:creationId xmlns:a16="http://schemas.microsoft.com/office/drawing/2014/main" id="{00000000-0008-0000-0D00-00005B000000}"/>
            </a:ext>
          </a:extLst>
        </xdr:cNvPr>
        <xdr:cNvSpPr/>
      </xdr:nvSpPr>
      <xdr:spPr>
        <a:xfrm>
          <a:off x="2476500" y="593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71211</xdr:rowOff>
    </xdr:from>
    <xdr:to>
      <xdr:col>15</xdr:col>
      <xdr:colOff>136525</xdr:colOff>
      <xdr:row>30</xdr:row>
      <xdr:rowOff>71211</xdr:rowOff>
    </xdr:to>
    <xdr:cxnSp macro="">
      <xdr:nvCxnSpPr>
        <xdr:cNvPr id="92" name="直線コネクタ 91">
          <a:extLst>
            <a:ext uri="{FF2B5EF4-FFF2-40B4-BE49-F238E27FC236}">
              <a16:creationId xmlns:a16="http://schemas.microsoft.com/office/drawing/2014/main" id="{00000000-0008-0000-0D00-00005C000000}"/>
            </a:ext>
          </a:extLst>
        </xdr:cNvPr>
        <xdr:cNvCxnSpPr/>
      </xdr:nvCxnSpPr>
      <xdr:spPr>
        <a:xfrm>
          <a:off x="2527300" y="5986236"/>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154849</xdr:rowOff>
    </xdr:from>
    <xdr:to>
      <xdr:col>7</xdr:col>
      <xdr:colOff>187325</xdr:colOff>
      <xdr:row>30</xdr:row>
      <xdr:rowOff>84999</xdr:rowOff>
    </xdr:to>
    <xdr:sp macro="" textlink="">
      <xdr:nvSpPr>
        <xdr:cNvPr id="93" name="楕円 92">
          <a:extLst>
            <a:ext uri="{FF2B5EF4-FFF2-40B4-BE49-F238E27FC236}">
              <a16:creationId xmlns:a16="http://schemas.microsoft.com/office/drawing/2014/main" id="{00000000-0008-0000-0D00-00005D000000}"/>
            </a:ext>
          </a:extLst>
        </xdr:cNvPr>
        <xdr:cNvSpPr/>
      </xdr:nvSpPr>
      <xdr:spPr>
        <a:xfrm>
          <a:off x="1714500" y="58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34199</xdr:rowOff>
    </xdr:from>
    <xdr:to>
      <xdr:col>11</xdr:col>
      <xdr:colOff>136525</xdr:colOff>
      <xdr:row>30</xdr:row>
      <xdr:rowOff>71211</xdr:rowOff>
    </xdr:to>
    <xdr:cxnSp macro="">
      <xdr:nvCxnSpPr>
        <xdr:cNvPr id="94" name="直線コネクタ 93">
          <a:extLst>
            <a:ext uri="{FF2B5EF4-FFF2-40B4-BE49-F238E27FC236}">
              <a16:creationId xmlns:a16="http://schemas.microsoft.com/office/drawing/2014/main" id="{00000000-0008-0000-0D00-00005E000000}"/>
            </a:ext>
          </a:extLst>
        </xdr:cNvPr>
        <xdr:cNvCxnSpPr/>
      </xdr:nvCxnSpPr>
      <xdr:spPr>
        <a:xfrm>
          <a:off x="1765300" y="5949224"/>
          <a:ext cx="762000" cy="37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135998</xdr:rowOff>
    </xdr:from>
    <xdr:ext cx="405111" cy="259045"/>
    <xdr:sp macro="" textlink="">
      <xdr:nvSpPr>
        <xdr:cNvPr id="95" name="n_1aveValue有形固定資産減価償却率">
          <a:extLst>
            <a:ext uri="{FF2B5EF4-FFF2-40B4-BE49-F238E27FC236}">
              <a16:creationId xmlns:a16="http://schemas.microsoft.com/office/drawing/2014/main" id="{00000000-0008-0000-0D00-00005F000000}"/>
            </a:ext>
          </a:extLst>
        </xdr:cNvPr>
        <xdr:cNvSpPr txBox="1"/>
      </xdr:nvSpPr>
      <xdr:spPr>
        <a:xfrm>
          <a:off x="3836044" y="6222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95902</xdr:rowOff>
    </xdr:from>
    <xdr:ext cx="405111" cy="259045"/>
    <xdr:sp macro="" textlink="">
      <xdr:nvSpPr>
        <xdr:cNvPr id="96" name="n_2aveValue有形固定資産減価償却率">
          <a:extLst>
            <a:ext uri="{FF2B5EF4-FFF2-40B4-BE49-F238E27FC236}">
              <a16:creationId xmlns:a16="http://schemas.microsoft.com/office/drawing/2014/main" id="{00000000-0008-0000-0D00-000060000000}"/>
            </a:ext>
          </a:extLst>
        </xdr:cNvPr>
        <xdr:cNvSpPr txBox="1"/>
      </xdr:nvSpPr>
      <xdr:spPr>
        <a:xfrm>
          <a:off x="3086744" y="618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55806</xdr:rowOff>
    </xdr:from>
    <xdr:ext cx="405111" cy="259045"/>
    <xdr:sp macro="" textlink="">
      <xdr:nvSpPr>
        <xdr:cNvPr id="97" name="n_3aveValue有形固定資産減価償却率">
          <a:extLst>
            <a:ext uri="{FF2B5EF4-FFF2-40B4-BE49-F238E27FC236}">
              <a16:creationId xmlns:a16="http://schemas.microsoft.com/office/drawing/2014/main" id="{00000000-0008-0000-0D00-000061000000}"/>
            </a:ext>
          </a:extLst>
        </xdr:cNvPr>
        <xdr:cNvSpPr txBox="1"/>
      </xdr:nvSpPr>
      <xdr:spPr>
        <a:xfrm>
          <a:off x="2324744" y="6142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165571</xdr:rowOff>
    </xdr:from>
    <xdr:ext cx="405111" cy="259045"/>
    <xdr:sp macro="" textlink="">
      <xdr:nvSpPr>
        <xdr:cNvPr id="98" name="n_4aveValue有形固定資産減価償却率">
          <a:extLst>
            <a:ext uri="{FF2B5EF4-FFF2-40B4-BE49-F238E27FC236}">
              <a16:creationId xmlns:a16="http://schemas.microsoft.com/office/drawing/2014/main" id="{00000000-0008-0000-0D00-000062000000}"/>
            </a:ext>
          </a:extLst>
        </xdr:cNvPr>
        <xdr:cNvSpPr txBox="1"/>
      </xdr:nvSpPr>
      <xdr:spPr>
        <a:xfrm>
          <a:off x="1562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28</xdr:row>
      <xdr:rowOff>160128</xdr:rowOff>
    </xdr:from>
    <xdr:ext cx="405111" cy="259045"/>
    <xdr:sp macro="" textlink="">
      <xdr:nvSpPr>
        <xdr:cNvPr id="99" name="n_1mainValue有形固定資産減価償却率">
          <a:extLst>
            <a:ext uri="{FF2B5EF4-FFF2-40B4-BE49-F238E27FC236}">
              <a16:creationId xmlns:a16="http://schemas.microsoft.com/office/drawing/2014/main" id="{00000000-0008-0000-0D00-000063000000}"/>
            </a:ext>
          </a:extLst>
        </xdr:cNvPr>
        <xdr:cNvSpPr txBox="1"/>
      </xdr:nvSpPr>
      <xdr:spPr>
        <a:xfrm>
          <a:off x="3836044" y="5732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138538</xdr:rowOff>
    </xdr:from>
    <xdr:ext cx="405111" cy="259045"/>
    <xdr:sp macro="" textlink="">
      <xdr:nvSpPr>
        <xdr:cNvPr id="100" name="n_2mainValue有形固定資産減価償却率">
          <a:extLst>
            <a:ext uri="{FF2B5EF4-FFF2-40B4-BE49-F238E27FC236}">
              <a16:creationId xmlns:a16="http://schemas.microsoft.com/office/drawing/2014/main" id="{00000000-0008-0000-0D00-000064000000}"/>
            </a:ext>
          </a:extLst>
        </xdr:cNvPr>
        <xdr:cNvSpPr txBox="1"/>
      </xdr:nvSpPr>
      <xdr:spPr>
        <a:xfrm>
          <a:off x="3086744" y="5710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138538</xdr:rowOff>
    </xdr:from>
    <xdr:ext cx="405111" cy="259045"/>
    <xdr:sp macro="" textlink="">
      <xdr:nvSpPr>
        <xdr:cNvPr id="101" name="n_3mainValue有形固定資産減価償却率">
          <a:extLst>
            <a:ext uri="{FF2B5EF4-FFF2-40B4-BE49-F238E27FC236}">
              <a16:creationId xmlns:a16="http://schemas.microsoft.com/office/drawing/2014/main" id="{00000000-0008-0000-0D00-000065000000}"/>
            </a:ext>
          </a:extLst>
        </xdr:cNvPr>
        <xdr:cNvSpPr txBox="1"/>
      </xdr:nvSpPr>
      <xdr:spPr>
        <a:xfrm>
          <a:off x="2324744" y="57106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101526</xdr:rowOff>
    </xdr:from>
    <xdr:ext cx="405111" cy="259045"/>
    <xdr:sp macro="" textlink="">
      <xdr:nvSpPr>
        <xdr:cNvPr id="102" name="n_4mainValue有形固定資産減価償却率">
          <a:extLst>
            <a:ext uri="{FF2B5EF4-FFF2-40B4-BE49-F238E27FC236}">
              <a16:creationId xmlns:a16="http://schemas.microsoft.com/office/drawing/2014/main" id="{00000000-0008-0000-0D00-000066000000}"/>
            </a:ext>
          </a:extLst>
        </xdr:cNvPr>
        <xdr:cNvSpPr txBox="1"/>
      </xdr:nvSpPr>
      <xdr:spPr>
        <a:xfrm>
          <a:off x="1562744" y="5673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[ 599.5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8" name="正方形/長方形 107">
          <a:extLst>
            <a:ext uri="{FF2B5EF4-FFF2-40B4-BE49-F238E27FC236}">
              <a16:creationId xmlns:a16="http://schemas.microsoft.com/office/drawing/2014/main" id="{00000000-0008-0000-0D00-00006C000000}"/>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9" name="正方形/長方形 108">
          <a:extLst>
            <a:ext uri="{FF2B5EF4-FFF2-40B4-BE49-F238E27FC236}">
              <a16:creationId xmlns:a16="http://schemas.microsoft.com/office/drawing/2014/main" id="{00000000-0008-0000-0D00-00006D000000}"/>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0" name="正方形/長方形 109">
          <a:extLst>
            <a:ext uri="{FF2B5EF4-FFF2-40B4-BE49-F238E27FC236}">
              <a16:creationId xmlns:a16="http://schemas.microsoft.com/office/drawing/2014/main" id="{00000000-0008-0000-0D00-00006E000000}"/>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1" name="正方形/長方形 110">
          <a:extLst>
            <a:ext uri="{FF2B5EF4-FFF2-40B4-BE49-F238E27FC236}">
              <a16:creationId xmlns:a16="http://schemas.microsoft.com/office/drawing/2014/main" id="{00000000-0008-0000-0D00-00006F00000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2" name="正方形/長方形 111">
          <a:extLst>
            <a:ext uri="{FF2B5EF4-FFF2-40B4-BE49-F238E27FC236}">
              <a16:creationId xmlns:a16="http://schemas.microsoft.com/office/drawing/2014/main" id="{00000000-0008-0000-0D00-000070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3" name="正方形/長方形 112">
          <a:extLst>
            <a:ext uri="{FF2B5EF4-FFF2-40B4-BE49-F238E27FC236}">
              <a16:creationId xmlns:a16="http://schemas.microsoft.com/office/drawing/2014/main" id="{00000000-0008-0000-0D00-000071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4" name="正方形/長方形 113">
          <a:extLst>
            <a:ext uri="{FF2B5EF4-FFF2-40B4-BE49-F238E27FC236}">
              <a16:creationId xmlns:a16="http://schemas.microsoft.com/office/drawing/2014/main" id="{00000000-0008-0000-0D00-000072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5" name="テキスト ボックス 114">
          <a:extLst>
            <a:ext uri="{FF2B5EF4-FFF2-40B4-BE49-F238E27FC236}">
              <a16:creationId xmlns:a16="http://schemas.microsoft.com/office/drawing/2014/main" id="{00000000-0008-0000-0D00-000073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債務償還比率については、類似団体内平均値をやや下回っている。平成</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年以降、下水道事業に係る企業債の残高が減少に転じ、公営企業繰入見込額の減少に伴い、償還比率は改善傾向にある。引き続き、市債残高の抑制と経常一般財源の確保に努める必要がある。</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75667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5" name="直線コネクタ 124">
          <a:extLst>
            <a:ext uri="{FF2B5EF4-FFF2-40B4-BE49-F238E27FC236}">
              <a16:creationId xmlns:a16="http://schemas.microsoft.com/office/drawing/2014/main" id="{00000000-0008-0000-0D00-00007D000000}"/>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6" name="テキスト ボックス 125">
          <a:extLst>
            <a:ext uri="{FF2B5EF4-FFF2-40B4-BE49-F238E27FC236}">
              <a16:creationId xmlns:a16="http://schemas.microsoft.com/office/drawing/2014/main" id="{00000000-0008-0000-0D00-00007E000000}"/>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7" name="直線コネクタ 126">
          <a:extLst>
            <a:ext uri="{FF2B5EF4-FFF2-40B4-BE49-F238E27FC236}">
              <a16:creationId xmlns:a16="http://schemas.microsoft.com/office/drawing/2014/main" id="{00000000-0008-0000-0D00-00007F000000}"/>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8" name="テキスト ボックス 127">
          <a:extLst>
            <a:ext uri="{FF2B5EF4-FFF2-40B4-BE49-F238E27FC236}">
              <a16:creationId xmlns:a16="http://schemas.microsoft.com/office/drawing/2014/main" id="{00000000-0008-0000-0D00-000080000000}"/>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9" name="直線コネクタ 128">
          <a:extLst>
            <a:ext uri="{FF2B5EF4-FFF2-40B4-BE49-F238E27FC236}">
              <a16:creationId xmlns:a16="http://schemas.microsoft.com/office/drawing/2014/main" id="{00000000-0008-0000-0D00-000081000000}"/>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0" name="テキスト ボックス 129">
          <a:extLst>
            <a:ext uri="{FF2B5EF4-FFF2-40B4-BE49-F238E27FC236}">
              <a16:creationId xmlns:a16="http://schemas.microsoft.com/office/drawing/2014/main" id="{00000000-0008-0000-0D00-000082000000}"/>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1" name="直線コネクタ 130">
          <a:extLst>
            <a:ext uri="{FF2B5EF4-FFF2-40B4-BE49-F238E27FC236}">
              <a16:creationId xmlns:a16="http://schemas.microsoft.com/office/drawing/2014/main" id="{00000000-0008-0000-0D00-00008300000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2" name="債務償還比率グラフ枠">
          <a:extLst>
            <a:ext uri="{FF2B5EF4-FFF2-40B4-BE49-F238E27FC236}">
              <a16:creationId xmlns:a16="http://schemas.microsoft.com/office/drawing/2014/main" id="{00000000-0008-0000-0D00-000084000000}"/>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33</xdr:row>
      <xdr:rowOff>153773</xdr:rowOff>
    </xdr:to>
    <xdr:cxnSp macro="">
      <xdr:nvCxnSpPr>
        <xdr:cNvPr id="133" name="直線コネクタ 132">
          <a:extLst>
            <a:ext uri="{FF2B5EF4-FFF2-40B4-BE49-F238E27FC236}">
              <a16:creationId xmlns:a16="http://schemas.microsoft.com/office/drawing/2014/main" id="{00000000-0008-0000-0D00-000085000000}"/>
            </a:ext>
          </a:extLst>
        </xdr:cNvPr>
        <xdr:cNvCxnSpPr/>
      </xdr:nvCxnSpPr>
      <xdr:spPr>
        <a:xfrm flipV="1">
          <a:off x="14793595" y="5261428"/>
          <a:ext cx="1269" cy="1321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157600</xdr:rowOff>
    </xdr:from>
    <xdr:ext cx="560923" cy="259045"/>
    <xdr:sp macro="" textlink="">
      <xdr:nvSpPr>
        <xdr:cNvPr id="134" name="債務償還比率最小値テキスト">
          <a:extLst>
            <a:ext uri="{FF2B5EF4-FFF2-40B4-BE49-F238E27FC236}">
              <a16:creationId xmlns:a16="http://schemas.microsoft.com/office/drawing/2014/main" id="{00000000-0008-0000-0D00-000086000000}"/>
            </a:ext>
          </a:extLst>
        </xdr:cNvPr>
        <xdr:cNvSpPr txBox="1"/>
      </xdr:nvSpPr>
      <xdr:spPr>
        <a:xfrm>
          <a:off x="14846300" y="658697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153773</xdr:rowOff>
    </xdr:from>
    <xdr:to>
      <xdr:col>76</xdr:col>
      <xdr:colOff>111125</xdr:colOff>
      <xdr:row>33</xdr:row>
      <xdr:rowOff>153773</xdr:rowOff>
    </xdr:to>
    <xdr:cxnSp macro="">
      <xdr:nvCxnSpPr>
        <xdr:cNvPr id="135" name="直線コネクタ 134">
          <a:extLst>
            <a:ext uri="{FF2B5EF4-FFF2-40B4-BE49-F238E27FC236}">
              <a16:creationId xmlns:a16="http://schemas.microsoft.com/office/drawing/2014/main" id="{00000000-0008-0000-0D00-000087000000}"/>
            </a:ext>
          </a:extLst>
        </xdr:cNvPr>
        <xdr:cNvCxnSpPr/>
      </xdr:nvCxnSpPr>
      <xdr:spPr>
        <a:xfrm>
          <a:off x="14706600" y="65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6" name="債務償還比率最大値テキスト">
          <a:extLst>
            <a:ext uri="{FF2B5EF4-FFF2-40B4-BE49-F238E27FC236}">
              <a16:creationId xmlns:a16="http://schemas.microsoft.com/office/drawing/2014/main" id="{00000000-0008-0000-0D00-00008800000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7" name="直線コネクタ 136">
          <a:extLst>
            <a:ext uri="{FF2B5EF4-FFF2-40B4-BE49-F238E27FC236}">
              <a16:creationId xmlns:a16="http://schemas.microsoft.com/office/drawing/2014/main" id="{00000000-0008-0000-0D00-0000890000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100069</xdr:rowOff>
    </xdr:from>
    <xdr:ext cx="469744" cy="259045"/>
    <xdr:sp macro="" textlink="">
      <xdr:nvSpPr>
        <xdr:cNvPr id="138" name="債務償還比率平均値テキスト">
          <a:extLst>
            <a:ext uri="{FF2B5EF4-FFF2-40B4-BE49-F238E27FC236}">
              <a16:creationId xmlns:a16="http://schemas.microsoft.com/office/drawing/2014/main" id="{00000000-0008-0000-0D00-00008A000000}"/>
            </a:ext>
          </a:extLst>
        </xdr:cNvPr>
        <xdr:cNvSpPr txBox="1"/>
      </xdr:nvSpPr>
      <xdr:spPr>
        <a:xfrm>
          <a:off x="14846300" y="58436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121642</xdr:rowOff>
    </xdr:from>
    <xdr:to>
      <xdr:col>76</xdr:col>
      <xdr:colOff>73025</xdr:colOff>
      <xdr:row>30</xdr:row>
      <xdr:rowOff>51792</xdr:rowOff>
    </xdr:to>
    <xdr:sp macro="" textlink="">
      <xdr:nvSpPr>
        <xdr:cNvPr id="139" name="フローチャート: 判断 138">
          <a:extLst>
            <a:ext uri="{FF2B5EF4-FFF2-40B4-BE49-F238E27FC236}">
              <a16:creationId xmlns:a16="http://schemas.microsoft.com/office/drawing/2014/main" id="{00000000-0008-0000-0D00-00008B000000}"/>
            </a:ext>
          </a:extLst>
        </xdr:cNvPr>
        <xdr:cNvSpPr/>
      </xdr:nvSpPr>
      <xdr:spPr>
        <a:xfrm>
          <a:off x="14744700" y="586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105398</xdr:rowOff>
    </xdr:from>
    <xdr:to>
      <xdr:col>72</xdr:col>
      <xdr:colOff>123825</xdr:colOff>
      <xdr:row>30</xdr:row>
      <xdr:rowOff>35548</xdr:rowOff>
    </xdr:to>
    <xdr:sp macro="" textlink="">
      <xdr:nvSpPr>
        <xdr:cNvPr id="140" name="フローチャート: 判断 139">
          <a:extLst>
            <a:ext uri="{FF2B5EF4-FFF2-40B4-BE49-F238E27FC236}">
              <a16:creationId xmlns:a16="http://schemas.microsoft.com/office/drawing/2014/main" id="{00000000-0008-0000-0D00-00008C000000}"/>
            </a:ext>
          </a:extLst>
        </xdr:cNvPr>
        <xdr:cNvSpPr/>
      </xdr:nvSpPr>
      <xdr:spPr>
        <a:xfrm>
          <a:off x="14033500" y="5848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126062</xdr:rowOff>
    </xdr:from>
    <xdr:to>
      <xdr:col>68</xdr:col>
      <xdr:colOff>123825</xdr:colOff>
      <xdr:row>30</xdr:row>
      <xdr:rowOff>56212</xdr:rowOff>
    </xdr:to>
    <xdr:sp macro="" textlink="">
      <xdr:nvSpPr>
        <xdr:cNvPr id="141" name="フローチャート: 判断 140">
          <a:extLst>
            <a:ext uri="{FF2B5EF4-FFF2-40B4-BE49-F238E27FC236}">
              <a16:creationId xmlns:a16="http://schemas.microsoft.com/office/drawing/2014/main" id="{00000000-0008-0000-0D00-00008D000000}"/>
            </a:ext>
          </a:extLst>
        </xdr:cNvPr>
        <xdr:cNvSpPr/>
      </xdr:nvSpPr>
      <xdr:spPr>
        <a:xfrm>
          <a:off x="13271500" y="586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132540</xdr:rowOff>
    </xdr:from>
    <xdr:to>
      <xdr:col>64</xdr:col>
      <xdr:colOff>123825</xdr:colOff>
      <xdr:row>30</xdr:row>
      <xdr:rowOff>62690</xdr:rowOff>
    </xdr:to>
    <xdr:sp macro="" textlink="">
      <xdr:nvSpPr>
        <xdr:cNvPr id="142" name="フローチャート: 判断 141">
          <a:extLst>
            <a:ext uri="{FF2B5EF4-FFF2-40B4-BE49-F238E27FC236}">
              <a16:creationId xmlns:a16="http://schemas.microsoft.com/office/drawing/2014/main" id="{00000000-0008-0000-0D00-00008E000000}"/>
            </a:ext>
          </a:extLst>
        </xdr:cNvPr>
        <xdr:cNvSpPr/>
      </xdr:nvSpPr>
      <xdr:spPr>
        <a:xfrm>
          <a:off x="12509500" y="58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88023</xdr:rowOff>
    </xdr:from>
    <xdr:to>
      <xdr:col>60</xdr:col>
      <xdr:colOff>123825</xdr:colOff>
      <xdr:row>30</xdr:row>
      <xdr:rowOff>18173</xdr:rowOff>
    </xdr:to>
    <xdr:sp macro="" textlink="">
      <xdr:nvSpPr>
        <xdr:cNvPr id="143" name="フローチャート: 判断 142">
          <a:extLst>
            <a:ext uri="{FF2B5EF4-FFF2-40B4-BE49-F238E27FC236}">
              <a16:creationId xmlns:a16="http://schemas.microsoft.com/office/drawing/2014/main" id="{00000000-0008-0000-0D00-00008F000000}"/>
            </a:ext>
          </a:extLst>
        </xdr:cNvPr>
        <xdr:cNvSpPr/>
      </xdr:nvSpPr>
      <xdr:spPr>
        <a:xfrm>
          <a:off x="11747500" y="583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D00-000090000000}"/>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5" name="テキスト ボックス 144">
          <a:extLst>
            <a:ext uri="{FF2B5EF4-FFF2-40B4-BE49-F238E27FC236}">
              <a16:creationId xmlns:a16="http://schemas.microsoft.com/office/drawing/2014/main" id="{00000000-0008-0000-0D00-00009100000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6" name="テキスト ボックス 145">
          <a:extLst>
            <a:ext uri="{FF2B5EF4-FFF2-40B4-BE49-F238E27FC236}">
              <a16:creationId xmlns:a16="http://schemas.microsoft.com/office/drawing/2014/main" id="{00000000-0008-0000-0D00-00009200000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7" name="テキスト ボックス 146">
          <a:extLst>
            <a:ext uri="{FF2B5EF4-FFF2-40B4-BE49-F238E27FC236}">
              <a16:creationId xmlns:a16="http://schemas.microsoft.com/office/drawing/2014/main" id="{00000000-0008-0000-0D00-000093000000}"/>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00000000-0008-0000-0D00-000094000000}"/>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83397</xdr:rowOff>
    </xdr:from>
    <xdr:to>
      <xdr:col>76</xdr:col>
      <xdr:colOff>73025</xdr:colOff>
      <xdr:row>30</xdr:row>
      <xdr:rowOff>13547</xdr:rowOff>
    </xdr:to>
    <xdr:sp macro="" textlink="">
      <xdr:nvSpPr>
        <xdr:cNvPr id="149" name="楕円 148">
          <a:extLst>
            <a:ext uri="{FF2B5EF4-FFF2-40B4-BE49-F238E27FC236}">
              <a16:creationId xmlns:a16="http://schemas.microsoft.com/office/drawing/2014/main" id="{00000000-0008-0000-0D00-000095000000}"/>
            </a:ext>
          </a:extLst>
        </xdr:cNvPr>
        <xdr:cNvSpPr/>
      </xdr:nvSpPr>
      <xdr:spPr>
        <a:xfrm>
          <a:off x="14744700" y="5826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106274</xdr:rowOff>
    </xdr:from>
    <xdr:ext cx="469744" cy="259045"/>
    <xdr:sp macro="" textlink="">
      <xdr:nvSpPr>
        <xdr:cNvPr id="150" name="債務償還比率該当値テキスト">
          <a:extLst>
            <a:ext uri="{FF2B5EF4-FFF2-40B4-BE49-F238E27FC236}">
              <a16:creationId xmlns:a16="http://schemas.microsoft.com/office/drawing/2014/main" id="{00000000-0008-0000-0D00-000096000000}"/>
            </a:ext>
          </a:extLst>
        </xdr:cNvPr>
        <xdr:cNvSpPr txBox="1"/>
      </xdr:nvSpPr>
      <xdr:spPr>
        <a:xfrm>
          <a:off x="14846300" y="5678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102931</xdr:rowOff>
    </xdr:from>
    <xdr:to>
      <xdr:col>72</xdr:col>
      <xdr:colOff>123825</xdr:colOff>
      <xdr:row>30</xdr:row>
      <xdr:rowOff>33081</xdr:rowOff>
    </xdr:to>
    <xdr:sp macro="" textlink="">
      <xdr:nvSpPr>
        <xdr:cNvPr id="151" name="楕円 150">
          <a:extLst>
            <a:ext uri="{FF2B5EF4-FFF2-40B4-BE49-F238E27FC236}">
              <a16:creationId xmlns:a16="http://schemas.microsoft.com/office/drawing/2014/main" id="{00000000-0008-0000-0D00-000097000000}"/>
            </a:ext>
          </a:extLst>
        </xdr:cNvPr>
        <xdr:cNvSpPr/>
      </xdr:nvSpPr>
      <xdr:spPr>
        <a:xfrm>
          <a:off x="14033500" y="5846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134197</xdr:rowOff>
    </xdr:from>
    <xdr:to>
      <xdr:col>76</xdr:col>
      <xdr:colOff>22225</xdr:colOff>
      <xdr:row>29</xdr:row>
      <xdr:rowOff>153731</xdr:rowOff>
    </xdr:to>
    <xdr:cxnSp macro="">
      <xdr:nvCxnSpPr>
        <xdr:cNvPr id="152" name="直線コネクタ 151">
          <a:extLst>
            <a:ext uri="{FF2B5EF4-FFF2-40B4-BE49-F238E27FC236}">
              <a16:creationId xmlns:a16="http://schemas.microsoft.com/office/drawing/2014/main" id="{00000000-0008-0000-0D00-000098000000}"/>
            </a:ext>
          </a:extLst>
        </xdr:cNvPr>
        <xdr:cNvCxnSpPr/>
      </xdr:nvCxnSpPr>
      <xdr:spPr>
        <a:xfrm flipV="1">
          <a:off x="14084300" y="5877772"/>
          <a:ext cx="711200" cy="1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106220</xdr:rowOff>
    </xdr:from>
    <xdr:to>
      <xdr:col>68</xdr:col>
      <xdr:colOff>123825</xdr:colOff>
      <xdr:row>30</xdr:row>
      <xdr:rowOff>36370</xdr:rowOff>
    </xdr:to>
    <xdr:sp macro="" textlink="">
      <xdr:nvSpPr>
        <xdr:cNvPr id="153" name="楕円 152">
          <a:extLst>
            <a:ext uri="{FF2B5EF4-FFF2-40B4-BE49-F238E27FC236}">
              <a16:creationId xmlns:a16="http://schemas.microsoft.com/office/drawing/2014/main" id="{00000000-0008-0000-0D00-000099000000}"/>
            </a:ext>
          </a:extLst>
        </xdr:cNvPr>
        <xdr:cNvSpPr/>
      </xdr:nvSpPr>
      <xdr:spPr>
        <a:xfrm>
          <a:off x="13271500" y="584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153731</xdr:rowOff>
    </xdr:from>
    <xdr:to>
      <xdr:col>72</xdr:col>
      <xdr:colOff>73025</xdr:colOff>
      <xdr:row>29</xdr:row>
      <xdr:rowOff>157020</xdr:rowOff>
    </xdr:to>
    <xdr:cxnSp macro="">
      <xdr:nvCxnSpPr>
        <xdr:cNvPr id="154" name="直線コネクタ 153">
          <a:extLst>
            <a:ext uri="{FF2B5EF4-FFF2-40B4-BE49-F238E27FC236}">
              <a16:creationId xmlns:a16="http://schemas.microsoft.com/office/drawing/2014/main" id="{00000000-0008-0000-0D00-00009A000000}"/>
            </a:ext>
          </a:extLst>
        </xdr:cNvPr>
        <xdr:cNvCxnSpPr/>
      </xdr:nvCxnSpPr>
      <xdr:spPr>
        <a:xfrm flipV="1">
          <a:off x="13322300" y="5897306"/>
          <a:ext cx="762000" cy="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132231</xdr:rowOff>
    </xdr:from>
    <xdr:to>
      <xdr:col>64</xdr:col>
      <xdr:colOff>123825</xdr:colOff>
      <xdr:row>30</xdr:row>
      <xdr:rowOff>62381</xdr:rowOff>
    </xdr:to>
    <xdr:sp macro="" textlink="">
      <xdr:nvSpPr>
        <xdr:cNvPr id="155" name="楕円 154">
          <a:extLst>
            <a:ext uri="{FF2B5EF4-FFF2-40B4-BE49-F238E27FC236}">
              <a16:creationId xmlns:a16="http://schemas.microsoft.com/office/drawing/2014/main" id="{00000000-0008-0000-0D00-00009B000000}"/>
            </a:ext>
          </a:extLst>
        </xdr:cNvPr>
        <xdr:cNvSpPr/>
      </xdr:nvSpPr>
      <xdr:spPr>
        <a:xfrm>
          <a:off x="12509500" y="5875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157020</xdr:rowOff>
    </xdr:from>
    <xdr:to>
      <xdr:col>68</xdr:col>
      <xdr:colOff>73025</xdr:colOff>
      <xdr:row>30</xdr:row>
      <xdr:rowOff>11581</xdr:rowOff>
    </xdr:to>
    <xdr:cxnSp macro="">
      <xdr:nvCxnSpPr>
        <xdr:cNvPr id="156" name="直線コネクタ 155">
          <a:extLst>
            <a:ext uri="{FF2B5EF4-FFF2-40B4-BE49-F238E27FC236}">
              <a16:creationId xmlns:a16="http://schemas.microsoft.com/office/drawing/2014/main" id="{00000000-0008-0000-0D00-00009C000000}"/>
            </a:ext>
          </a:extLst>
        </xdr:cNvPr>
        <xdr:cNvCxnSpPr/>
      </xdr:nvCxnSpPr>
      <xdr:spPr>
        <a:xfrm flipV="1">
          <a:off x="12560300" y="5900595"/>
          <a:ext cx="762000" cy="26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94295</xdr:rowOff>
    </xdr:from>
    <xdr:to>
      <xdr:col>60</xdr:col>
      <xdr:colOff>123825</xdr:colOff>
      <xdr:row>30</xdr:row>
      <xdr:rowOff>24445</xdr:rowOff>
    </xdr:to>
    <xdr:sp macro="" textlink="">
      <xdr:nvSpPr>
        <xdr:cNvPr id="157" name="楕円 156">
          <a:extLst>
            <a:ext uri="{FF2B5EF4-FFF2-40B4-BE49-F238E27FC236}">
              <a16:creationId xmlns:a16="http://schemas.microsoft.com/office/drawing/2014/main" id="{00000000-0008-0000-0D00-00009D000000}"/>
            </a:ext>
          </a:extLst>
        </xdr:cNvPr>
        <xdr:cNvSpPr/>
      </xdr:nvSpPr>
      <xdr:spPr>
        <a:xfrm>
          <a:off x="11747500" y="5837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145095</xdr:rowOff>
    </xdr:from>
    <xdr:to>
      <xdr:col>64</xdr:col>
      <xdr:colOff>73025</xdr:colOff>
      <xdr:row>30</xdr:row>
      <xdr:rowOff>11581</xdr:rowOff>
    </xdr:to>
    <xdr:cxnSp macro="">
      <xdr:nvCxnSpPr>
        <xdr:cNvPr id="158" name="直線コネクタ 157">
          <a:extLst>
            <a:ext uri="{FF2B5EF4-FFF2-40B4-BE49-F238E27FC236}">
              <a16:creationId xmlns:a16="http://schemas.microsoft.com/office/drawing/2014/main" id="{00000000-0008-0000-0D00-00009E000000}"/>
            </a:ext>
          </a:extLst>
        </xdr:cNvPr>
        <xdr:cNvCxnSpPr/>
      </xdr:nvCxnSpPr>
      <xdr:spPr>
        <a:xfrm>
          <a:off x="11798300" y="5888670"/>
          <a:ext cx="762000" cy="37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26675</xdr:rowOff>
    </xdr:from>
    <xdr:ext cx="469744" cy="259045"/>
    <xdr:sp macro="" textlink="">
      <xdr:nvSpPr>
        <xdr:cNvPr id="159" name="n_1aveValue債務償還比率">
          <a:extLst>
            <a:ext uri="{FF2B5EF4-FFF2-40B4-BE49-F238E27FC236}">
              <a16:creationId xmlns:a16="http://schemas.microsoft.com/office/drawing/2014/main" id="{00000000-0008-0000-0D00-00009F000000}"/>
            </a:ext>
          </a:extLst>
        </xdr:cNvPr>
        <xdr:cNvSpPr txBox="1"/>
      </xdr:nvSpPr>
      <xdr:spPr>
        <a:xfrm>
          <a:off x="13836727" y="5941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47339</xdr:rowOff>
    </xdr:from>
    <xdr:ext cx="469744" cy="259045"/>
    <xdr:sp macro="" textlink="">
      <xdr:nvSpPr>
        <xdr:cNvPr id="160" name="n_2aveValue債務償還比率">
          <a:extLst>
            <a:ext uri="{FF2B5EF4-FFF2-40B4-BE49-F238E27FC236}">
              <a16:creationId xmlns:a16="http://schemas.microsoft.com/office/drawing/2014/main" id="{00000000-0008-0000-0D00-0000A0000000}"/>
            </a:ext>
          </a:extLst>
        </xdr:cNvPr>
        <xdr:cNvSpPr txBox="1"/>
      </xdr:nvSpPr>
      <xdr:spPr>
        <a:xfrm>
          <a:off x="13087427" y="5962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53817</xdr:rowOff>
    </xdr:from>
    <xdr:ext cx="469744" cy="259045"/>
    <xdr:sp macro="" textlink="">
      <xdr:nvSpPr>
        <xdr:cNvPr id="161" name="n_3aveValue債務償還比率">
          <a:extLst>
            <a:ext uri="{FF2B5EF4-FFF2-40B4-BE49-F238E27FC236}">
              <a16:creationId xmlns:a16="http://schemas.microsoft.com/office/drawing/2014/main" id="{00000000-0008-0000-0D00-0000A1000000}"/>
            </a:ext>
          </a:extLst>
        </xdr:cNvPr>
        <xdr:cNvSpPr txBox="1"/>
      </xdr:nvSpPr>
      <xdr:spPr>
        <a:xfrm>
          <a:off x="12325427" y="5968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34700</xdr:rowOff>
    </xdr:from>
    <xdr:ext cx="469744" cy="259045"/>
    <xdr:sp macro="" textlink="">
      <xdr:nvSpPr>
        <xdr:cNvPr id="162" name="n_4aveValue債務償還比率">
          <a:extLst>
            <a:ext uri="{FF2B5EF4-FFF2-40B4-BE49-F238E27FC236}">
              <a16:creationId xmlns:a16="http://schemas.microsoft.com/office/drawing/2014/main" id="{00000000-0008-0000-0D00-0000A2000000}"/>
            </a:ext>
          </a:extLst>
        </xdr:cNvPr>
        <xdr:cNvSpPr txBox="1"/>
      </xdr:nvSpPr>
      <xdr:spPr>
        <a:xfrm>
          <a:off x="11563427" y="560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49608</xdr:rowOff>
    </xdr:from>
    <xdr:ext cx="469744" cy="259045"/>
    <xdr:sp macro="" textlink="">
      <xdr:nvSpPr>
        <xdr:cNvPr id="163" name="n_1mainValue債務償還比率">
          <a:extLst>
            <a:ext uri="{FF2B5EF4-FFF2-40B4-BE49-F238E27FC236}">
              <a16:creationId xmlns:a16="http://schemas.microsoft.com/office/drawing/2014/main" id="{00000000-0008-0000-0D00-0000A3000000}"/>
            </a:ext>
          </a:extLst>
        </xdr:cNvPr>
        <xdr:cNvSpPr txBox="1"/>
      </xdr:nvSpPr>
      <xdr:spPr>
        <a:xfrm>
          <a:off x="13836727" y="5621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52897</xdr:rowOff>
    </xdr:from>
    <xdr:ext cx="469744" cy="259045"/>
    <xdr:sp macro="" textlink="">
      <xdr:nvSpPr>
        <xdr:cNvPr id="164" name="n_2mainValue債務償還比率">
          <a:extLst>
            <a:ext uri="{FF2B5EF4-FFF2-40B4-BE49-F238E27FC236}">
              <a16:creationId xmlns:a16="http://schemas.microsoft.com/office/drawing/2014/main" id="{00000000-0008-0000-0D00-0000A4000000}"/>
            </a:ext>
          </a:extLst>
        </xdr:cNvPr>
        <xdr:cNvSpPr txBox="1"/>
      </xdr:nvSpPr>
      <xdr:spPr>
        <a:xfrm>
          <a:off x="13087427" y="562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78908</xdr:rowOff>
    </xdr:from>
    <xdr:ext cx="469744" cy="259045"/>
    <xdr:sp macro="" textlink="">
      <xdr:nvSpPr>
        <xdr:cNvPr id="165" name="n_3mainValue債務償還比率">
          <a:extLst>
            <a:ext uri="{FF2B5EF4-FFF2-40B4-BE49-F238E27FC236}">
              <a16:creationId xmlns:a16="http://schemas.microsoft.com/office/drawing/2014/main" id="{00000000-0008-0000-0D00-0000A5000000}"/>
            </a:ext>
          </a:extLst>
        </xdr:cNvPr>
        <xdr:cNvSpPr txBox="1"/>
      </xdr:nvSpPr>
      <xdr:spPr>
        <a:xfrm>
          <a:off x="12325427" y="5651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15572</xdr:rowOff>
    </xdr:from>
    <xdr:ext cx="469744" cy="259045"/>
    <xdr:sp macro="" textlink="">
      <xdr:nvSpPr>
        <xdr:cNvPr id="166" name="n_4mainValue債務償還比率">
          <a:extLst>
            <a:ext uri="{FF2B5EF4-FFF2-40B4-BE49-F238E27FC236}">
              <a16:creationId xmlns:a16="http://schemas.microsoft.com/office/drawing/2014/main" id="{00000000-0008-0000-0D00-0000A6000000}"/>
            </a:ext>
          </a:extLst>
        </xdr:cNvPr>
        <xdr:cNvSpPr txBox="1"/>
      </xdr:nvSpPr>
      <xdr:spPr>
        <a:xfrm>
          <a:off x="11563427" y="5930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7" name="正方形/長方形 166">
          <a:extLst>
            <a:ext uri="{FF2B5EF4-FFF2-40B4-BE49-F238E27FC236}">
              <a16:creationId xmlns:a16="http://schemas.microsoft.com/office/drawing/2014/main" id="{00000000-0008-0000-0D00-0000A7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8" name="正方形/長方形 167">
          <a:extLst>
            <a:ext uri="{FF2B5EF4-FFF2-40B4-BE49-F238E27FC236}">
              <a16:creationId xmlns:a16="http://schemas.microsoft.com/office/drawing/2014/main" id="{00000000-0008-0000-0D00-0000A8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9" name="テキスト ボックス 168">
          <a:extLst>
            <a:ext uri="{FF2B5EF4-FFF2-40B4-BE49-F238E27FC236}">
              <a16:creationId xmlns:a16="http://schemas.microsoft.com/office/drawing/2014/main" id="{00000000-0008-0000-0D00-0000A9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0" name="テキスト ボックス 169">
          <a:extLst>
            <a:ext uri="{FF2B5EF4-FFF2-40B4-BE49-F238E27FC236}">
              <a16:creationId xmlns:a16="http://schemas.microsoft.com/office/drawing/2014/main" id="{00000000-0008-0000-0D00-0000AA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1" name="テキスト ボックス 170">
          <a:extLst>
            <a:ext uri="{FF2B5EF4-FFF2-40B4-BE49-F238E27FC236}">
              <a16:creationId xmlns:a16="http://schemas.microsoft.com/office/drawing/2014/main" id="{00000000-0008-0000-0D00-0000AB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2" name="テキスト ボックス 171">
          <a:extLst>
            <a:ext uri="{FF2B5EF4-FFF2-40B4-BE49-F238E27FC236}">
              <a16:creationId xmlns:a16="http://schemas.microsoft.com/office/drawing/2014/main" id="{00000000-0008-0000-0D00-0000AC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63,941
62,942
493.21
37,419,954
35,708,675
1,215,104
21,203,798
37,128,874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E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E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E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E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E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00000000-0008-0000-0E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00000000-0008-0000-0E00-00002D000000}"/>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00000000-0008-0000-0E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00000000-0008-0000-0E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00000000-0008-0000-0E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00000000-0008-0000-0E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00000000-0008-0000-0E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0000000-0008-0000-0E00-000033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00000000-0008-0000-0E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00000000-0008-0000-0E00-000035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00000000-0008-0000-0E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105918</xdr:rowOff>
    </xdr:from>
    <xdr:to>
      <xdr:col>24</xdr:col>
      <xdr:colOff>62865</xdr:colOff>
      <xdr:row>40</xdr:row>
      <xdr:rowOff>53340</xdr:rowOff>
    </xdr:to>
    <xdr:cxnSp macro="">
      <xdr:nvCxnSpPr>
        <xdr:cNvPr id="55" name="直線コネクタ 54">
          <a:extLst>
            <a:ext uri="{FF2B5EF4-FFF2-40B4-BE49-F238E27FC236}">
              <a16:creationId xmlns:a16="http://schemas.microsoft.com/office/drawing/2014/main" id="{00000000-0008-0000-0E00-000037000000}"/>
            </a:ext>
          </a:extLst>
        </xdr:cNvPr>
        <xdr:cNvCxnSpPr/>
      </xdr:nvCxnSpPr>
      <xdr:spPr>
        <a:xfrm flipV="1">
          <a:off x="4634865" y="5763768"/>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id="{00000000-0008-0000-0E00-000038000000}"/>
            </a:ext>
          </a:extLst>
        </xdr:cNvPr>
        <xdr:cNvSpPr txBox="1"/>
      </xdr:nvSpPr>
      <xdr:spPr>
        <a:xfrm>
          <a:off x="4673600" y="6915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53340</xdr:rowOff>
    </xdr:from>
    <xdr:to>
      <xdr:col>24</xdr:col>
      <xdr:colOff>152400</xdr:colOff>
      <xdr:row>40</xdr:row>
      <xdr:rowOff>53340</xdr:rowOff>
    </xdr:to>
    <xdr:cxnSp macro="">
      <xdr:nvCxnSpPr>
        <xdr:cNvPr id="57" name="直線コネクタ 56">
          <a:extLst>
            <a:ext uri="{FF2B5EF4-FFF2-40B4-BE49-F238E27FC236}">
              <a16:creationId xmlns:a16="http://schemas.microsoft.com/office/drawing/2014/main" id="{00000000-0008-0000-0E00-000039000000}"/>
            </a:ext>
          </a:extLst>
        </xdr:cNvPr>
        <xdr:cNvCxnSpPr/>
      </xdr:nvCxnSpPr>
      <xdr:spPr>
        <a:xfrm>
          <a:off x="4546600" y="6911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52595</xdr:rowOff>
    </xdr:from>
    <xdr:ext cx="405111" cy="259045"/>
    <xdr:sp macro="" textlink="">
      <xdr:nvSpPr>
        <xdr:cNvPr id="58" name="【道路】&#10;有形固定資産減価償却率最大値テキスト">
          <a:extLst>
            <a:ext uri="{FF2B5EF4-FFF2-40B4-BE49-F238E27FC236}">
              <a16:creationId xmlns:a16="http://schemas.microsoft.com/office/drawing/2014/main" id="{00000000-0008-0000-0E00-00003A000000}"/>
            </a:ext>
          </a:extLst>
        </xdr:cNvPr>
        <xdr:cNvSpPr txBox="1"/>
      </xdr:nvSpPr>
      <xdr:spPr>
        <a:xfrm>
          <a:off x="4673600" y="553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105918</xdr:rowOff>
    </xdr:from>
    <xdr:to>
      <xdr:col>24</xdr:col>
      <xdr:colOff>152400</xdr:colOff>
      <xdr:row>33</xdr:row>
      <xdr:rowOff>105918</xdr:rowOff>
    </xdr:to>
    <xdr:cxnSp macro="">
      <xdr:nvCxnSpPr>
        <xdr:cNvPr id="59" name="直線コネクタ 58">
          <a:extLst>
            <a:ext uri="{FF2B5EF4-FFF2-40B4-BE49-F238E27FC236}">
              <a16:creationId xmlns:a16="http://schemas.microsoft.com/office/drawing/2014/main" id="{00000000-0008-0000-0E00-00003B000000}"/>
            </a:ext>
          </a:extLst>
        </xdr:cNvPr>
        <xdr:cNvCxnSpPr/>
      </xdr:nvCxnSpPr>
      <xdr:spPr>
        <a:xfrm>
          <a:off x="4546600" y="576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52849</xdr:rowOff>
    </xdr:from>
    <xdr:ext cx="405111" cy="259045"/>
    <xdr:sp macro="" textlink="">
      <xdr:nvSpPr>
        <xdr:cNvPr id="60" name="【道路】&#10;有形固定資産減価償却率平均値テキスト">
          <a:extLst>
            <a:ext uri="{FF2B5EF4-FFF2-40B4-BE49-F238E27FC236}">
              <a16:creationId xmlns:a16="http://schemas.microsoft.com/office/drawing/2014/main" id="{00000000-0008-0000-0E00-00003C000000}"/>
            </a:ext>
          </a:extLst>
        </xdr:cNvPr>
        <xdr:cNvSpPr txBox="1"/>
      </xdr:nvSpPr>
      <xdr:spPr>
        <a:xfrm>
          <a:off x="4673600" y="60535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29972</xdr:rowOff>
    </xdr:from>
    <xdr:to>
      <xdr:col>24</xdr:col>
      <xdr:colOff>114300</xdr:colOff>
      <xdr:row>36</xdr:row>
      <xdr:rowOff>131572</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4584700" y="620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151130</xdr:rowOff>
    </xdr:from>
    <xdr:to>
      <xdr:col>20</xdr:col>
      <xdr:colOff>38100</xdr:colOff>
      <xdr:row>36</xdr:row>
      <xdr:rowOff>81280</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3746500" y="6151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82550</xdr:rowOff>
    </xdr:from>
    <xdr:to>
      <xdr:col>15</xdr:col>
      <xdr:colOff>101600</xdr:colOff>
      <xdr:row>36</xdr:row>
      <xdr:rowOff>12700</xdr:rowOff>
    </xdr:to>
    <xdr:sp macro="" textlink="">
      <xdr:nvSpPr>
        <xdr:cNvPr id="63" name="フローチャート: 判断 62">
          <a:extLst>
            <a:ext uri="{FF2B5EF4-FFF2-40B4-BE49-F238E27FC236}">
              <a16:creationId xmlns:a16="http://schemas.microsoft.com/office/drawing/2014/main" id="{00000000-0008-0000-0E00-00003F000000}"/>
            </a:ext>
          </a:extLst>
        </xdr:cNvPr>
        <xdr:cNvSpPr/>
      </xdr:nvSpPr>
      <xdr:spPr>
        <a:xfrm>
          <a:off x="2857500" y="6083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100838</xdr:rowOff>
    </xdr:from>
    <xdr:to>
      <xdr:col>10</xdr:col>
      <xdr:colOff>165100</xdr:colOff>
      <xdr:row>36</xdr:row>
      <xdr:rowOff>30988</xdr:rowOff>
    </xdr:to>
    <xdr:sp macro="" textlink="">
      <xdr:nvSpPr>
        <xdr:cNvPr id="64" name="フローチャート: 判断 63">
          <a:extLst>
            <a:ext uri="{FF2B5EF4-FFF2-40B4-BE49-F238E27FC236}">
              <a16:creationId xmlns:a16="http://schemas.microsoft.com/office/drawing/2014/main" id="{00000000-0008-0000-0E00-000040000000}"/>
            </a:ext>
          </a:extLst>
        </xdr:cNvPr>
        <xdr:cNvSpPr/>
      </xdr:nvSpPr>
      <xdr:spPr>
        <a:xfrm>
          <a:off x="1968500" y="6101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55118</xdr:rowOff>
    </xdr:from>
    <xdr:to>
      <xdr:col>6</xdr:col>
      <xdr:colOff>38100</xdr:colOff>
      <xdr:row>35</xdr:row>
      <xdr:rowOff>156718</xdr:rowOff>
    </xdr:to>
    <xdr:sp macro="" textlink="">
      <xdr:nvSpPr>
        <xdr:cNvPr id="65" name="フローチャート: 判断 64">
          <a:extLst>
            <a:ext uri="{FF2B5EF4-FFF2-40B4-BE49-F238E27FC236}">
              <a16:creationId xmlns:a16="http://schemas.microsoft.com/office/drawing/2014/main" id="{00000000-0008-0000-0E00-000041000000}"/>
            </a:ext>
          </a:extLst>
        </xdr:cNvPr>
        <xdr:cNvSpPr/>
      </xdr:nvSpPr>
      <xdr:spPr>
        <a:xfrm>
          <a:off x="1079500" y="605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E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E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E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43688</xdr:rowOff>
    </xdr:from>
    <xdr:to>
      <xdr:col>24</xdr:col>
      <xdr:colOff>114300</xdr:colOff>
      <xdr:row>36</xdr:row>
      <xdr:rowOff>145288</xdr:rowOff>
    </xdr:to>
    <xdr:sp macro="" textlink="">
      <xdr:nvSpPr>
        <xdr:cNvPr id="71" name="楕円 70">
          <a:extLst>
            <a:ext uri="{FF2B5EF4-FFF2-40B4-BE49-F238E27FC236}">
              <a16:creationId xmlns:a16="http://schemas.microsoft.com/office/drawing/2014/main" id="{00000000-0008-0000-0E00-000047000000}"/>
            </a:ext>
          </a:extLst>
        </xdr:cNvPr>
        <xdr:cNvSpPr/>
      </xdr:nvSpPr>
      <xdr:spPr>
        <a:xfrm>
          <a:off x="4584700" y="621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22115</xdr:rowOff>
    </xdr:from>
    <xdr:ext cx="405111" cy="259045"/>
    <xdr:sp macro="" textlink="">
      <xdr:nvSpPr>
        <xdr:cNvPr id="72" name="【道路】&#10;有形固定資産減価償却率該当値テキスト">
          <a:extLst>
            <a:ext uri="{FF2B5EF4-FFF2-40B4-BE49-F238E27FC236}">
              <a16:creationId xmlns:a16="http://schemas.microsoft.com/office/drawing/2014/main" id="{00000000-0008-0000-0E00-000048000000}"/>
            </a:ext>
          </a:extLst>
        </xdr:cNvPr>
        <xdr:cNvSpPr txBox="1"/>
      </xdr:nvSpPr>
      <xdr:spPr>
        <a:xfrm>
          <a:off x="4673600"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169418</xdr:rowOff>
    </xdr:from>
    <xdr:to>
      <xdr:col>20</xdr:col>
      <xdr:colOff>38100</xdr:colOff>
      <xdr:row>36</xdr:row>
      <xdr:rowOff>99568</xdr:rowOff>
    </xdr:to>
    <xdr:sp macro="" textlink="">
      <xdr:nvSpPr>
        <xdr:cNvPr id="73" name="楕円 72">
          <a:extLst>
            <a:ext uri="{FF2B5EF4-FFF2-40B4-BE49-F238E27FC236}">
              <a16:creationId xmlns:a16="http://schemas.microsoft.com/office/drawing/2014/main" id="{00000000-0008-0000-0E00-000049000000}"/>
            </a:ext>
          </a:extLst>
        </xdr:cNvPr>
        <xdr:cNvSpPr/>
      </xdr:nvSpPr>
      <xdr:spPr>
        <a:xfrm>
          <a:off x="3746500" y="6170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48768</xdr:rowOff>
    </xdr:from>
    <xdr:to>
      <xdr:col>24</xdr:col>
      <xdr:colOff>63500</xdr:colOff>
      <xdr:row>36</xdr:row>
      <xdr:rowOff>94488</xdr:rowOff>
    </xdr:to>
    <xdr:cxnSp macro="">
      <xdr:nvCxnSpPr>
        <xdr:cNvPr id="74" name="直線コネクタ 73">
          <a:extLst>
            <a:ext uri="{FF2B5EF4-FFF2-40B4-BE49-F238E27FC236}">
              <a16:creationId xmlns:a16="http://schemas.microsoft.com/office/drawing/2014/main" id="{00000000-0008-0000-0E00-00004A000000}"/>
            </a:ext>
          </a:extLst>
        </xdr:cNvPr>
        <xdr:cNvCxnSpPr/>
      </xdr:nvCxnSpPr>
      <xdr:spPr>
        <a:xfrm>
          <a:off x="3797300" y="6220968"/>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100838</xdr:rowOff>
    </xdr:from>
    <xdr:to>
      <xdr:col>15</xdr:col>
      <xdr:colOff>101600</xdr:colOff>
      <xdr:row>36</xdr:row>
      <xdr:rowOff>30988</xdr:rowOff>
    </xdr:to>
    <xdr:sp macro="" textlink="">
      <xdr:nvSpPr>
        <xdr:cNvPr id="75" name="楕円 74">
          <a:extLst>
            <a:ext uri="{FF2B5EF4-FFF2-40B4-BE49-F238E27FC236}">
              <a16:creationId xmlns:a16="http://schemas.microsoft.com/office/drawing/2014/main" id="{00000000-0008-0000-0E00-00004B000000}"/>
            </a:ext>
          </a:extLst>
        </xdr:cNvPr>
        <xdr:cNvSpPr/>
      </xdr:nvSpPr>
      <xdr:spPr>
        <a:xfrm>
          <a:off x="2857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151638</xdr:rowOff>
    </xdr:from>
    <xdr:to>
      <xdr:col>19</xdr:col>
      <xdr:colOff>177800</xdr:colOff>
      <xdr:row>36</xdr:row>
      <xdr:rowOff>48768</xdr:rowOff>
    </xdr:to>
    <xdr:cxnSp macro="">
      <xdr:nvCxnSpPr>
        <xdr:cNvPr id="76" name="直線コネクタ 75">
          <a:extLst>
            <a:ext uri="{FF2B5EF4-FFF2-40B4-BE49-F238E27FC236}">
              <a16:creationId xmlns:a16="http://schemas.microsoft.com/office/drawing/2014/main" id="{00000000-0008-0000-0E00-00004C000000}"/>
            </a:ext>
          </a:extLst>
        </xdr:cNvPr>
        <xdr:cNvCxnSpPr/>
      </xdr:nvCxnSpPr>
      <xdr:spPr>
        <a:xfrm>
          <a:off x="2908300" y="615238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100838</xdr:rowOff>
    </xdr:from>
    <xdr:to>
      <xdr:col>10</xdr:col>
      <xdr:colOff>165100</xdr:colOff>
      <xdr:row>36</xdr:row>
      <xdr:rowOff>30988</xdr:rowOff>
    </xdr:to>
    <xdr:sp macro="" textlink="">
      <xdr:nvSpPr>
        <xdr:cNvPr id="77" name="楕円 76">
          <a:extLst>
            <a:ext uri="{FF2B5EF4-FFF2-40B4-BE49-F238E27FC236}">
              <a16:creationId xmlns:a16="http://schemas.microsoft.com/office/drawing/2014/main" id="{00000000-0008-0000-0E00-00004D000000}"/>
            </a:ext>
          </a:extLst>
        </xdr:cNvPr>
        <xdr:cNvSpPr/>
      </xdr:nvSpPr>
      <xdr:spPr>
        <a:xfrm>
          <a:off x="1968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151638</xdr:rowOff>
    </xdr:from>
    <xdr:to>
      <xdr:col>15</xdr:col>
      <xdr:colOff>50800</xdr:colOff>
      <xdr:row>35</xdr:row>
      <xdr:rowOff>151638</xdr:rowOff>
    </xdr:to>
    <xdr:cxnSp macro="">
      <xdr:nvCxnSpPr>
        <xdr:cNvPr id="78" name="直線コネクタ 77">
          <a:extLst>
            <a:ext uri="{FF2B5EF4-FFF2-40B4-BE49-F238E27FC236}">
              <a16:creationId xmlns:a16="http://schemas.microsoft.com/office/drawing/2014/main" id="{00000000-0008-0000-0E00-00004E000000}"/>
            </a:ext>
          </a:extLst>
        </xdr:cNvPr>
        <xdr:cNvCxnSpPr/>
      </xdr:nvCxnSpPr>
      <xdr:spPr>
        <a:xfrm>
          <a:off x="2019300" y="615238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66548</xdr:rowOff>
    </xdr:from>
    <xdr:to>
      <xdr:col>6</xdr:col>
      <xdr:colOff>38100</xdr:colOff>
      <xdr:row>35</xdr:row>
      <xdr:rowOff>168148</xdr:rowOff>
    </xdr:to>
    <xdr:sp macro="" textlink="">
      <xdr:nvSpPr>
        <xdr:cNvPr id="79" name="楕円 78">
          <a:extLst>
            <a:ext uri="{FF2B5EF4-FFF2-40B4-BE49-F238E27FC236}">
              <a16:creationId xmlns:a16="http://schemas.microsoft.com/office/drawing/2014/main" id="{00000000-0008-0000-0E00-00004F000000}"/>
            </a:ext>
          </a:extLst>
        </xdr:cNvPr>
        <xdr:cNvSpPr/>
      </xdr:nvSpPr>
      <xdr:spPr>
        <a:xfrm>
          <a:off x="1079500" y="6067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117348</xdr:rowOff>
    </xdr:from>
    <xdr:to>
      <xdr:col>10</xdr:col>
      <xdr:colOff>114300</xdr:colOff>
      <xdr:row>35</xdr:row>
      <xdr:rowOff>151638</xdr:rowOff>
    </xdr:to>
    <xdr:cxnSp macro="">
      <xdr:nvCxnSpPr>
        <xdr:cNvPr id="80" name="直線コネクタ 79">
          <a:extLst>
            <a:ext uri="{FF2B5EF4-FFF2-40B4-BE49-F238E27FC236}">
              <a16:creationId xmlns:a16="http://schemas.microsoft.com/office/drawing/2014/main" id="{00000000-0008-0000-0E00-000050000000}"/>
            </a:ext>
          </a:extLst>
        </xdr:cNvPr>
        <xdr:cNvCxnSpPr/>
      </xdr:nvCxnSpPr>
      <xdr:spPr>
        <a:xfrm>
          <a:off x="1130300" y="611809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97807</xdr:rowOff>
    </xdr:from>
    <xdr:ext cx="405111" cy="259045"/>
    <xdr:sp macro="" textlink="">
      <xdr:nvSpPr>
        <xdr:cNvPr id="81" name="n_1aveValue【道路】&#10;有形固定資産減価償却率">
          <a:extLst>
            <a:ext uri="{FF2B5EF4-FFF2-40B4-BE49-F238E27FC236}">
              <a16:creationId xmlns:a16="http://schemas.microsoft.com/office/drawing/2014/main" id="{00000000-0008-0000-0E00-000051000000}"/>
            </a:ext>
          </a:extLst>
        </xdr:cNvPr>
        <xdr:cNvSpPr txBox="1"/>
      </xdr:nvSpPr>
      <xdr:spPr>
        <a:xfrm>
          <a:off x="3582044" y="592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29227</xdr:rowOff>
    </xdr:from>
    <xdr:ext cx="405111" cy="259045"/>
    <xdr:sp macro="" textlink="">
      <xdr:nvSpPr>
        <xdr:cNvPr id="82" name="n_2aveValue【道路】&#10;有形固定資産減価償却率">
          <a:extLst>
            <a:ext uri="{FF2B5EF4-FFF2-40B4-BE49-F238E27FC236}">
              <a16:creationId xmlns:a16="http://schemas.microsoft.com/office/drawing/2014/main" id="{00000000-0008-0000-0E00-000052000000}"/>
            </a:ext>
          </a:extLst>
        </xdr:cNvPr>
        <xdr:cNvSpPr txBox="1"/>
      </xdr:nvSpPr>
      <xdr:spPr>
        <a:xfrm>
          <a:off x="2705744"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22115</xdr:rowOff>
    </xdr:from>
    <xdr:ext cx="405111" cy="259045"/>
    <xdr:sp macro="" textlink="">
      <xdr:nvSpPr>
        <xdr:cNvPr id="83" name="n_3aveValue【道路】&#10;有形固定資産減価償却率">
          <a:extLst>
            <a:ext uri="{FF2B5EF4-FFF2-40B4-BE49-F238E27FC236}">
              <a16:creationId xmlns:a16="http://schemas.microsoft.com/office/drawing/2014/main" id="{00000000-0008-0000-0E00-000053000000}"/>
            </a:ext>
          </a:extLst>
        </xdr:cNvPr>
        <xdr:cNvSpPr txBox="1"/>
      </xdr:nvSpPr>
      <xdr:spPr>
        <a:xfrm>
          <a:off x="1816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1795</xdr:rowOff>
    </xdr:from>
    <xdr:ext cx="405111" cy="259045"/>
    <xdr:sp macro="" textlink="">
      <xdr:nvSpPr>
        <xdr:cNvPr id="84" name="n_4aveValue【道路】&#10;有形固定資産減価償却率">
          <a:extLst>
            <a:ext uri="{FF2B5EF4-FFF2-40B4-BE49-F238E27FC236}">
              <a16:creationId xmlns:a16="http://schemas.microsoft.com/office/drawing/2014/main" id="{00000000-0008-0000-0E00-000054000000}"/>
            </a:ext>
          </a:extLst>
        </xdr:cNvPr>
        <xdr:cNvSpPr txBox="1"/>
      </xdr:nvSpPr>
      <xdr:spPr>
        <a:xfrm>
          <a:off x="927744" y="5831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90695</xdr:rowOff>
    </xdr:from>
    <xdr:ext cx="405111" cy="259045"/>
    <xdr:sp macro="" textlink="">
      <xdr:nvSpPr>
        <xdr:cNvPr id="85" name="n_1mainValue【道路】&#10;有形固定資産減価償却率">
          <a:extLst>
            <a:ext uri="{FF2B5EF4-FFF2-40B4-BE49-F238E27FC236}">
              <a16:creationId xmlns:a16="http://schemas.microsoft.com/office/drawing/2014/main" id="{00000000-0008-0000-0E00-000055000000}"/>
            </a:ext>
          </a:extLst>
        </xdr:cNvPr>
        <xdr:cNvSpPr txBox="1"/>
      </xdr:nvSpPr>
      <xdr:spPr>
        <a:xfrm>
          <a:off x="3582044" y="6262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22115</xdr:rowOff>
    </xdr:from>
    <xdr:ext cx="405111" cy="259045"/>
    <xdr:sp macro="" textlink="">
      <xdr:nvSpPr>
        <xdr:cNvPr id="86" name="n_2mainValue【道路】&#10;有形固定資産減価償却率">
          <a:extLst>
            <a:ext uri="{FF2B5EF4-FFF2-40B4-BE49-F238E27FC236}">
              <a16:creationId xmlns:a16="http://schemas.microsoft.com/office/drawing/2014/main" id="{00000000-0008-0000-0E00-000056000000}"/>
            </a:ext>
          </a:extLst>
        </xdr:cNvPr>
        <xdr:cNvSpPr txBox="1"/>
      </xdr:nvSpPr>
      <xdr:spPr>
        <a:xfrm>
          <a:off x="2705744" y="6194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47515</xdr:rowOff>
    </xdr:from>
    <xdr:ext cx="405111" cy="259045"/>
    <xdr:sp macro="" textlink="">
      <xdr:nvSpPr>
        <xdr:cNvPr id="87" name="n_3mainValue【道路】&#10;有形固定資産減価償却率">
          <a:extLst>
            <a:ext uri="{FF2B5EF4-FFF2-40B4-BE49-F238E27FC236}">
              <a16:creationId xmlns:a16="http://schemas.microsoft.com/office/drawing/2014/main" id="{00000000-0008-0000-0E00-000057000000}"/>
            </a:ext>
          </a:extLst>
        </xdr:cNvPr>
        <xdr:cNvSpPr txBox="1"/>
      </xdr:nvSpPr>
      <xdr:spPr>
        <a:xfrm>
          <a:off x="18167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159275</xdr:rowOff>
    </xdr:from>
    <xdr:ext cx="405111" cy="259045"/>
    <xdr:sp macro="" textlink="">
      <xdr:nvSpPr>
        <xdr:cNvPr id="88" name="n_4mainValue【道路】&#10;有形固定資産減価償却率">
          <a:extLst>
            <a:ext uri="{FF2B5EF4-FFF2-40B4-BE49-F238E27FC236}">
              <a16:creationId xmlns:a16="http://schemas.microsoft.com/office/drawing/2014/main" id="{00000000-0008-0000-0E00-000058000000}"/>
            </a:ext>
          </a:extLst>
        </xdr:cNvPr>
        <xdr:cNvSpPr txBox="1"/>
      </xdr:nvSpPr>
      <xdr:spPr>
        <a:xfrm>
          <a:off x="927744" y="6160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0000000-0008-0000-0E00-000059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00000000-0008-0000-0E00-00005A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00000000-0008-0000-0E00-00005B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00000000-0008-0000-0E00-00005C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00000000-0008-0000-0E00-00005D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E00-00005E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E00-00005F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00000000-0008-0000-0E00-000060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00000000-0008-0000-0E00-000062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id="{00000000-0008-0000-0E00-000064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id="{00000000-0008-0000-0E00-000066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4" name="テキスト ボックス 103">
          <a:extLst>
            <a:ext uri="{FF2B5EF4-FFF2-40B4-BE49-F238E27FC236}">
              <a16:creationId xmlns:a16="http://schemas.microsoft.com/office/drawing/2014/main" id="{00000000-0008-0000-0E00-000068000000}"/>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id="{00000000-0008-0000-0E00-000069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6" name="テキスト ボックス 105">
          <a:extLst>
            <a:ext uri="{FF2B5EF4-FFF2-40B4-BE49-F238E27FC236}">
              <a16:creationId xmlns:a16="http://schemas.microsoft.com/office/drawing/2014/main" id="{00000000-0008-0000-0E00-00006A000000}"/>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id="{00000000-0008-0000-0E00-00006B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id="{00000000-0008-0000-0E00-00006D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id="{00000000-0008-0000-0E00-00006F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38</xdr:row>
      <xdr:rowOff>76665</xdr:rowOff>
    </xdr:from>
    <xdr:to>
      <xdr:col>54</xdr:col>
      <xdr:colOff>189865</xdr:colOff>
      <xdr:row>42</xdr:row>
      <xdr:rowOff>17793</xdr:rowOff>
    </xdr:to>
    <xdr:cxnSp macro="">
      <xdr:nvCxnSpPr>
        <xdr:cNvPr id="112" name="直線コネクタ 111">
          <a:extLst>
            <a:ext uri="{FF2B5EF4-FFF2-40B4-BE49-F238E27FC236}">
              <a16:creationId xmlns:a16="http://schemas.microsoft.com/office/drawing/2014/main" id="{00000000-0008-0000-0E00-000070000000}"/>
            </a:ext>
          </a:extLst>
        </xdr:cNvPr>
        <xdr:cNvCxnSpPr/>
      </xdr:nvCxnSpPr>
      <xdr:spPr>
        <a:xfrm flipV="1">
          <a:off x="10476865" y="6591765"/>
          <a:ext cx="0" cy="6269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21620</xdr:rowOff>
    </xdr:from>
    <xdr:ext cx="469744" cy="259045"/>
    <xdr:sp macro="" textlink="">
      <xdr:nvSpPr>
        <xdr:cNvPr id="113" name="【道路】&#10;一人当たり延長最小値テキスト">
          <a:extLst>
            <a:ext uri="{FF2B5EF4-FFF2-40B4-BE49-F238E27FC236}">
              <a16:creationId xmlns:a16="http://schemas.microsoft.com/office/drawing/2014/main" id="{00000000-0008-0000-0E00-000071000000}"/>
            </a:ext>
          </a:extLst>
        </xdr:cNvPr>
        <xdr:cNvSpPr txBox="1"/>
      </xdr:nvSpPr>
      <xdr:spPr>
        <a:xfrm>
          <a:off x="10515600" y="7222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17793</xdr:rowOff>
    </xdr:from>
    <xdr:to>
      <xdr:col>55</xdr:col>
      <xdr:colOff>88900</xdr:colOff>
      <xdr:row>42</xdr:row>
      <xdr:rowOff>17793</xdr:rowOff>
    </xdr:to>
    <xdr:cxnSp macro="">
      <xdr:nvCxnSpPr>
        <xdr:cNvPr id="114" name="直線コネクタ 113">
          <a:extLst>
            <a:ext uri="{FF2B5EF4-FFF2-40B4-BE49-F238E27FC236}">
              <a16:creationId xmlns:a16="http://schemas.microsoft.com/office/drawing/2014/main" id="{00000000-0008-0000-0E00-000072000000}"/>
            </a:ext>
          </a:extLst>
        </xdr:cNvPr>
        <xdr:cNvCxnSpPr/>
      </xdr:nvCxnSpPr>
      <xdr:spPr>
        <a:xfrm>
          <a:off x="10388600" y="7218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23342</xdr:rowOff>
    </xdr:from>
    <xdr:ext cx="534377" cy="259045"/>
    <xdr:sp macro="" textlink="">
      <xdr:nvSpPr>
        <xdr:cNvPr id="115" name="【道路】&#10;一人当たり延長最大値テキスト">
          <a:extLst>
            <a:ext uri="{FF2B5EF4-FFF2-40B4-BE49-F238E27FC236}">
              <a16:creationId xmlns:a16="http://schemas.microsoft.com/office/drawing/2014/main" id="{00000000-0008-0000-0E00-000073000000}"/>
            </a:ext>
          </a:extLst>
        </xdr:cNvPr>
        <xdr:cNvSpPr txBox="1"/>
      </xdr:nvSpPr>
      <xdr:spPr>
        <a:xfrm>
          <a:off x="10515600" y="6366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76665</xdr:rowOff>
    </xdr:from>
    <xdr:to>
      <xdr:col>55</xdr:col>
      <xdr:colOff>88900</xdr:colOff>
      <xdr:row>38</xdr:row>
      <xdr:rowOff>76665</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a:off x="10388600" y="6591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32143</xdr:rowOff>
    </xdr:from>
    <xdr:ext cx="534377" cy="259045"/>
    <xdr:sp macro="" textlink="">
      <xdr:nvSpPr>
        <xdr:cNvPr id="117" name="【道路】&#10;一人当たり延長平均値テキスト">
          <a:extLst>
            <a:ext uri="{FF2B5EF4-FFF2-40B4-BE49-F238E27FC236}">
              <a16:creationId xmlns:a16="http://schemas.microsoft.com/office/drawing/2014/main" id="{00000000-0008-0000-0E00-000075000000}"/>
            </a:ext>
          </a:extLst>
        </xdr:cNvPr>
        <xdr:cNvSpPr txBox="1"/>
      </xdr:nvSpPr>
      <xdr:spPr>
        <a:xfrm>
          <a:off x="10515600" y="70615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53716</xdr:rowOff>
    </xdr:from>
    <xdr:to>
      <xdr:col>55</xdr:col>
      <xdr:colOff>50800</xdr:colOff>
      <xdr:row>41</xdr:row>
      <xdr:rowOff>155316</xdr:rowOff>
    </xdr:to>
    <xdr:sp macro="" textlink="">
      <xdr:nvSpPr>
        <xdr:cNvPr id="118" name="フローチャート: 判断 117">
          <a:extLst>
            <a:ext uri="{FF2B5EF4-FFF2-40B4-BE49-F238E27FC236}">
              <a16:creationId xmlns:a16="http://schemas.microsoft.com/office/drawing/2014/main" id="{00000000-0008-0000-0E00-000076000000}"/>
            </a:ext>
          </a:extLst>
        </xdr:cNvPr>
        <xdr:cNvSpPr/>
      </xdr:nvSpPr>
      <xdr:spPr>
        <a:xfrm>
          <a:off x="10426700" y="7083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41</xdr:row>
      <xdr:rowOff>55210</xdr:rowOff>
    </xdr:from>
    <xdr:to>
      <xdr:col>50</xdr:col>
      <xdr:colOff>165100</xdr:colOff>
      <xdr:row>41</xdr:row>
      <xdr:rowOff>156810</xdr:rowOff>
    </xdr:to>
    <xdr:sp macro="" textlink="">
      <xdr:nvSpPr>
        <xdr:cNvPr id="119" name="フローチャート: 判断 118">
          <a:extLst>
            <a:ext uri="{FF2B5EF4-FFF2-40B4-BE49-F238E27FC236}">
              <a16:creationId xmlns:a16="http://schemas.microsoft.com/office/drawing/2014/main" id="{00000000-0008-0000-0E00-000077000000}"/>
            </a:ext>
          </a:extLst>
        </xdr:cNvPr>
        <xdr:cNvSpPr/>
      </xdr:nvSpPr>
      <xdr:spPr>
        <a:xfrm>
          <a:off x="9588500" y="708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41</xdr:row>
      <xdr:rowOff>39230</xdr:rowOff>
    </xdr:from>
    <xdr:to>
      <xdr:col>46</xdr:col>
      <xdr:colOff>38100</xdr:colOff>
      <xdr:row>41</xdr:row>
      <xdr:rowOff>140830</xdr:rowOff>
    </xdr:to>
    <xdr:sp macro="" textlink="">
      <xdr:nvSpPr>
        <xdr:cNvPr id="120" name="フローチャート: 判断 119">
          <a:extLst>
            <a:ext uri="{FF2B5EF4-FFF2-40B4-BE49-F238E27FC236}">
              <a16:creationId xmlns:a16="http://schemas.microsoft.com/office/drawing/2014/main" id="{00000000-0008-0000-0E00-000078000000}"/>
            </a:ext>
          </a:extLst>
        </xdr:cNvPr>
        <xdr:cNvSpPr/>
      </xdr:nvSpPr>
      <xdr:spPr>
        <a:xfrm>
          <a:off x="8699500" y="7068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41</xdr:row>
      <xdr:rowOff>52550</xdr:rowOff>
    </xdr:from>
    <xdr:to>
      <xdr:col>41</xdr:col>
      <xdr:colOff>101600</xdr:colOff>
      <xdr:row>41</xdr:row>
      <xdr:rowOff>154150</xdr:rowOff>
    </xdr:to>
    <xdr:sp macro="" textlink="">
      <xdr:nvSpPr>
        <xdr:cNvPr id="121" name="フローチャート: 判断 120">
          <a:extLst>
            <a:ext uri="{FF2B5EF4-FFF2-40B4-BE49-F238E27FC236}">
              <a16:creationId xmlns:a16="http://schemas.microsoft.com/office/drawing/2014/main" id="{00000000-0008-0000-0E00-000079000000}"/>
            </a:ext>
          </a:extLst>
        </xdr:cNvPr>
        <xdr:cNvSpPr/>
      </xdr:nvSpPr>
      <xdr:spPr>
        <a:xfrm>
          <a:off x="7810500" y="708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41</xdr:row>
      <xdr:rowOff>57244</xdr:rowOff>
    </xdr:from>
    <xdr:to>
      <xdr:col>36</xdr:col>
      <xdr:colOff>165100</xdr:colOff>
      <xdr:row>41</xdr:row>
      <xdr:rowOff>158844</xdr:rowOff>
    </xdr:to>
    <xdr:sp macro="" textlink="">
      <xdr:nvSpPr>
        <xdr:cNvPr id="122" name="フローチャート: 判断 121">
          <a:extLst>
            <a:ext uri="{FF2B5EF4-FFF2-40B4-BE49-F238E27FC236}">
              <a16:creationId xmlns:a16="http://schemas.microsoft.com/office/drawing/2014/main" id="{00000000-0008-0000-0E00-00007A000000}"/>
            </a:ext>
          </a:extLst>
        </xdr:cNvPr>
        <xdr:cNvSpPr/>
      </xdr:nvSpPr>
      <xdr:spPr>
        <a:xfrm>
          <a:off x="6921500" y="7086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id="{00000000-0008-0000-0E00-00007B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id="{00000000-0008-0000-0E00-00007C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E00-00007D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E00-00007E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E00-00007F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24371</xdr:rowOff>
    </xdr:from>
    <xdr:to>
      <xdr:col>55</xdr:col>
      <xdr:colOff>50800</xdr:colOff>
      <xdr:row>41</xdr:row>
      <xdr:rowOff>125971</xdr:rowOff>
    </xdr:to>
    <xdr:sp macro="" textlink="">
      <xdr:nvSpPr>
        <xdr:cNvPr id="128" name="楕円 127">
          <a:extLst>
            <a:ext uri="{FF2B5EF4-FFF2-40B4-BE49-F238E27FC236}">
              <a16:creationId xmlns:a16="http://schemas.microsoft.com/office/drawing/2014/main" id="{00000000-0008-0000-0E00-000080000000}"/>
            </a:ext>
          </a:extLst>
        </xdr:cNvPr>
        <xdr:cNvSpPr/>
      </xdr:nvSpPr>
      <xdr:spPr>
        <a:xfrm>
          <a:off x="10426700" y="705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155198</xdr:rowOff>
    </xdr:from>
    <xdr:ext cx="534377" cy="259045"/>
    <xdr:sp macro="" textlink="">
      <xdr:nvSpPr>
        <xdr:cNvPr id="129" name="【道路】&#10;一人当たり延長該当値テキスト">
          <a:extLst>
            <a:ext uri="{FF2B5EF4-FFF2-40B4-BE49-F238E27FC236}">
              <a16:creationId xmlns:a16="http://schemas.microsoft.com/office/drawing/2014/main" id="{00000000-0008-0000-0E00-000081000000}"/>
            </a:ext>
          </a:extLst>
        </xdr:cNvPr>
        <xdr:cNvSpPr txBox="1"/>
      </xdr:nvSpPr>
      <xdr:spPr>
        <a:xfrm>
          <a:off x="10515600" y="6841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26200</xdr:rowOff>
    </xdr:from>
    <xdr:to>
      <xdr:col>50</xdr:col>
      <xdr:colOff>165100</xdr:colOff>
      <xdr:row>41</xdr:row>
      <xdr:rowOff>127800</xdr:rowOff>
    </xdr:to>
    <xdr:sp macro="" textlink="">
      <xdr:nvSpPr>
        <xdr:cNvPr id="130" name="楕円 129">
          <a:extLst>
            <a:ext uri="{FF2B5EF4-FFF2-40B4-BE49-F238E27FC236}">
              <a16:creationId xmlns:a16="http://schemas.microsoft.com/office/drawing/2014/main" id="{00000000-0008-0000-0E00-000082000000}"/>
            </a:ext>
          </a:extLst>
        </xdr:cNvPr>
        <xdr:cNvSpPr/>
      </xdr:nvSpPr>
      <xdr:spPr>
        <a:xfrm>
          <a:off x="9588500" y="70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75171</xdr:rowOff>
    </xdr:from>
    <xdr:to>
      <xdr:col>55</xdr:col>
      <xdr:colOff>0</xdr:colOff>
      <xdr:row>41</xdr:row>
      <xdr:rowOff>77000</xdr:rowOff>
    </xdr:to>
    <xdr:cxnSp macro="">
      <xdr:nvCxnSpPr>
        <xdr:cNvPr id="131" name="直線コネクタ 130">
          <a:extLst>
            <a:ext uri="{FF2B5EF4-FFF2-40B4-BE49-F238E27FC236}">
              <a16:creationId xmlns:a16="http://schemas.microsoft.com/office/drawing/2014/main" id="{00000000-0008-0000-0E00-000083000000}"/>
            </a:ext>
          </a:extLst>
        </xdr:cNvPr>
        <xdr:cNvCxnSpPr/>
      </xdr:nvCxnSpPr>
      <xdr:spPr>
        <a:xfrm flipV="1">
          <a:off x="9639300" y="7104621"/>
          <a:ext cx="838200" cy="1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49860</xdr:rowOff>
    </xdr:from>
    <xdr:to>
      <xdr:col>46</xdr:col>
      <xdr:colOff>38100</xdr:colOff>
      <xdr:row>34</xdr:row>
      <xdr:rowOff>151460</xdr:rowOff>
    </xdr:to>
    <xdr:sp macro="" textlink="">
      <xdr:nvSpPr>
        <xdr:cNvPr id="132" name="楕円 131">
          <a:extLst>
            <a:ext uri="{FF2B5EF4-FFF2-40B4-BE49-F238E27FC236}">
              <a16:creationId xmlns:a16="http://schemas.microsoft.com/office/drawing/2014/main" id="{00000000-0008-0000-0E00-000084000000}"/>
            </a:ext>
          </a:extLst>
        </xdr:cNvPr>
        <xdr:cNvSpPr/>
      </xdr:nvSpPr>
      <xdr:spPr>
        <a:xfrm>
          <a:off x="8699500" y="58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100660</xdr:rowOff>
    </xdr:from>
    <xdr:to>
      <xdr:col>50</xdr:col>
      <xdr:colOff>114300</xdr:colOff>
      <xdr:row>41</xdr:row>
      <xdr:rowOff>77000</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8750300" y="5929960"/>
          <a:ext cx="889000" cy="1176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62928</xdr:rowOff>
    </xdr:from>
    <xdr:to>
      <xdr:col>41</xdr:col>
      <xdr:colOff>101600</xdr:colOff>
      <xdr:row>34</xdr:row>
      <xdr:rowOff>164528</xdr:rowOff>
    </xdr:to>
    <xdr:sp macro="" textlink="">
      <xdr:nvSpPr>
        <xdr:cNvPr id="134" name="楕円 133">
          <a:extLst>
            <a:ext uri="{FF2B5EF4-FFF2-40B4-BE49-F238E27FC236}">
              <a16:creationId xmlns:a16="http://schemas.microsoft.com/office/drawing/2014/main" id="{00000000-0008-0000-0E00-000086000000}"/>
            </a:ext>
          </a:extLst>
        </xdr:cNvPr>
        <xdr:cNvSpPr/>
      </xdr:nvSpPr>
      <xdr:spPr>
        <a:xfrm>
          <a:off x="7810500" y="5892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34</xdr:row>
      <xdr:rowOff>100660</xdr:rowOff>
    </xdr:from>
    <xdr:to>
      <xdr:col>45</xdr:col>
      <xdr:colOff>177800</xdr:colOff>
      <xdr:row>34</xdr:row>
      <xdr:rowOff>113728</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flipV="1">
          <a:off x="7861300" y="5929960"/>
          <a:ext cx="889000" cy="1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30574</xdr:rowOff>
    </xdr:from>
    <xdr:to>
      <xdr:col>36</xdr:col>
      <xdr:colOff>165100</xdr:colOff>
      <xdr:row>41</xdr:row>
      <xdr:rowOff>132174</xdr:rowOff>
    </xdr:to>
    <xdr:sp macro="" textlink="">
      <xdr:nvSpPr>
        <xdr:cNvPr id="136" name="楕円 135">
          <a:extLst>
            <a:ext uri="{FF2B5EF4-FFF2-40B4-BE49-F238E27FC236}">
              <a16:creationId xmlns:a16="http://schemas.microsoft.com/office/drawing/2014/main" id="{00000000-0008-0000-0E00-000088000000}"/>
            </a:ext>
          </a:extLst>
        </xdr:cNvPr>
        <xdr:cNvSpPr/>
      </xdr:nvSpPr>
      <xdr:spPr>
        <a:xfrm>
          <a:off x="6921500" y="706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34</xdr:row>
      <xdr:rowOff>113728</xdr:rowOff>
    </xdr:from>
    <xdr:to>
      <xdr:col>41</xdr:col>
      <xdr:colOff>50800</xdr:colOff>
      <xdr:row>41</xdr:row>
      <xdr:rowOff>81374</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flipV="1">
          <a:off x="6972300" y="5943028"/>
          <a:ext cx="889000" cy="1167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41</xdr:row>
      <xdr:rowOff>147937</xdr:rowOff>
    </xdr:from>
    <xdr:ext cx="534377" cy="259045"/>
    <xdr:sp macro="" textlink="">
      <xdr:nvSpPr>
        <xdr:cNvPr id="138" name="n_1aveValue【道路】&#10;一人当たり延長">
          <a:extLst>
            <a:ext uri="{FF2B5EF4-FFF2-40B4-BE49-F238E27FC236}">
              <a16:creationId xmlns:a16="http://schemas.microsoft.com/office/drawing/2014/main" id="{00000000-0008-0000-0E00-00008A000000}"/>
            </a:ext>
          </a:extLst>
        </xdr:cNvPr>
        <xdr:cNvSpPr txBox="1"/>
      </xdr:nvSpPr>
      <xdr:spPr>
        <a:xfrm>
          <a:off x="9359411" y="717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131957</xdr:rowOff>
    </xdr:from>
    <xdr:ext cx="534377" cy="259045"/>
    <xdr:sp macro="" textlink="">
      <xdr:nvSpPr>
        <xdr:cNvPr id="139" name="n_2aveValue【道路】&#10;一人当たり延長">
          <a:extLst>
            <a:ext uri="{FF2B5EF4-FFF2-40B4-BE49-F238E27FC236}">
              <a16:creationId xmlns:a16="http://schemas.microsoft.com/office/drawing/2014/main" id="{00000000-0008-0000-0E00-00008B000000}"/>
            </a:ext>
          </a:extLst>
        </xdr:cNvPr>
        <xdr:cNvSpPr txBox="1"/>
      </xdr:nvSpPr>
      <xdr:spPr>
        <a:xfrm>
          <a:off x="8483111" y="7161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145277</xdr:rowOff>
    </xdr:from>
    <xdr:ext cx="534377" cy="259045"/>
    <xdr:sp macro="" textlink="">
      <xdr:nvSpPr>
        <xdr:cNvPr id="140" name="n_3aveValue【道路】&#10;一人当たり延長">
          <a:extLst>
            <a:ext uri="{FF2B5EF4-FFF2-40B4-BE49-F238E27FC236}">
              <a16:creationId xmlns:a16="http://schemas.microsoft.com/office/drawing/2014/main" id="{00000000-0008-0000-0E00-00008C000000}"/>
            </a:ext>
          </a:extLst>
        </xdr:cNvPr>
        <xdr:cNvSpPr txBox="1"/>
      </xdr:nvSpPr>
      <xdr:spPr>
        <a:xfrm>
          <a:off x="7594111" y="7174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149971</xdr:rowOff>
    </xdr:from>
    <xdr:ext cx="534377" cy="259045"/>
    <xdr:sp macro="" textlink="">
      <xdr:nvSpPr>
        <xdr:cNvPr id="141" name="n_4aveValue【道路】&#10;一人当たり延長">
          <a:extLst>
            <a:ext uri="{FF2B5EF4-FFF2-40B4-BE49-F238E27FC236}">
              <a16:creationId xmlns:a16="http://schemas.microsoft.com/office/drawing/2014/main" id="{00000000-0008-0000-0E00-00008D000000}"/>
            </a:ext>
          </a:extLst>
        </xdr:cNvPr>
        <xdr:cNvSpPr txBox="1"/>
      </xdr:nvSpPr>
      <xdr:spPr>
        <a:xfrm>
          <a:off x="6705111" y="7179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39</xdr:row>
      <xdr:rowOff>144327</xdr:rowOff>
    </xdr:from>
    <xdr:ext cx="534377" cy="259045"/>
    <xdr:sp macro="" textlink="">
      <xdr:nvSpPr>
        <xdr:cNvPr id="142" name="n_1mainValue【道路】&#10;一人当たり延長">
          <a:extLst>
            <a:ext uri="{FF2B5EF4-FFF2-40B4-BE49-F238E27FC236}">
              <a16:creationId xmlns:a16="http://schemas.microsoft.com/office/drawing/2014/main" id="{00000000-0008-0000-0E00-00008E000000}"/>
            </a:ext>
          </a:extLst>
        </xdr:cNvPr>
        <xdr:cNvSpPr txBox="1"/>
      </xdr:nvSpPr>
      <xdr:spPr>
        <a:xfrm>
          <a:off x="9359411" y="6830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68794</xdr:colOff>
      <xdr:row>32</xdr:row>
      <xdr:rowOff>167987</xdr:rowOff>
    </xdr:from>
    <xdr:ext cx="599010" cy="259045"/>
    <xdr:sp macro="" textlink="">
      <xdr:nvSpPr>
        <xdr:cNvPr id="143" name="n_2mainValue【道路】&#10;一人当たり延長">
          <a:extLst>
            <a:ext uri="{FF2B5EF4-FFF2-40B4-BE49-F238E27FC236}">
              <a16:creationId xmlns:a16="http://schemas.microsoft.com/office/drawing/2014/main" id="{00000000-0008-0000-0E00-00008F000000}"/>
            </a:ext>
          </a:extLst>
        </xdr:cNvPr>
        <xdr:cNvSpPr txBox="1"/>
      </xdr:nvSpPr>
      <xdr:spPr>
        <a:xfrm>
          <a:off x="8450794" y="5654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132294</xdr:colOff>
      <xdr:row>33</xdr:row>
      <xdr:rowOff>9605</xdr:rowOff>
    </xdr:from>
    <xdr:ext cx="599010" cy="259045"/>
    <xdr:sp macro="" textlink="">
      <xdr:nvSpPr>
        <xdr:cNvPr id="144" name="n_3mainValue【道路】&#10;一人当たり延長">
          <a:extLst>
            <a:ext uri="{FF2B5EF4-FFF2-40B4-BE49-F238E27FC236}">
              <a16:creationId xmlns:a16="http://schemas.microsoft.com/office/drawing/2014/main" id="{00000000-0008-0000-0E00-000090000000}"/>
            </a:ext>
          </a:extLst>
        </xdr:cNvPr>
        <xdr:cNvSpPr txBox="1"/>
      </xdr:nvSpPr>
      <xdr:spPr>
        <a:xfrm>
          <a:off x="7561794" y="5667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148701</xdr:rowOff>
    </xdr:from>
    <xdr:ext cx="534377" cy="259045"/>
    <xdr:sp macro="" textlink="">
      <xdr:nvSpPr>
        <xdr:cNvPr id="145" name="n_4mainValue【道路】&#10;一人当たり延長">
          <a:extLst>
            <a:ext uri="{FF2B5EF4-FFF2-40B4-BE49-F238E27FC236}">
              <a16:creationId xmlns:a16="http://schemas.microsoft.com/office/drawing/2014/main" id="{00000000-0008-0000-0E00-000091000000}"/>
            </a:ext>
          </a:extLst>
        </xdr:cNvPr>
        <xdr:cNvSpPr txBox="1"/>
      </xdr:nvSpPr>
      <xdr:spPr>
        <a:xfrm>
          <a:off x="6705111" y="6835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id="{00000000-0008-0000-0E00-000092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id="{00000000-0008-0000-0E00-000093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id="{00000000-0008-0000-0E00-000094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id="{00000000-0008-0000-0E00-000095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id="{00000000-0008-0000-0E00-000096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id="{00000000-0008-0000-0E00-000097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E00-000098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id="{00000000-0008-0000-0E00-000099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id="{00000000-0008-0000-0E00-00009A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id="{00000000-0008-0000-0E00-00009B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id="{00000000-0008-0000-0E00-00009C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7" name="直線コネクタ 156">
          <a:extLst>
            <a:ext uri="{FF2B5EF4-FFF2-40B4-BE49-F238E27FC236}">
              <a16:creationId xmlns:a16="http://schemas.microsoft.com/office/drawing/2014/main" id="{00000000-0008-0000-0E00-00009D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9" name="直線コネクタ 158">
          <a:extLst>
            <a:ext uri="{FF2B5EF4-FFF2-40B4-BE49-F238E27FC236}">
              <a16:creationId xmlns:a16="http://schemas.microsoft.com/office/drawing/2014/main" id="{00000000-0008-0000-0E00-00009F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1" name="直線コネクタ 160">
          <a:extLst>
            <a:ext uri="{FF2B5EF4-FFF2-40B4-BE49-F238E27FC236}">
              <a16:creationId xmlns:a16="http://schemas.microsoft.com/office/drawing/2014/main" id="{00000000-0008-0000-0E00-0000A1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2" name="テキスト ボックス 161">
          <a:extLst>
            <a:ext uri="{FF2B5EF4-FFF2-40B4-BE49-F238E27FC236}">
              <a16:creationId xmlns:a16="http://schemas.microsoft.com/office/drawing/2014/main" id="{00000000-0008-0000-0E00-0000A2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3" name="直線コネクタ 162">
          <a:extLst>
            <a:ext uri="{FF2B5EF4-FFF2-40B4-BE49-F238E27FC236}">
              <a16:creationId xmlns:a16="http://schemas.microsoft.com/office/drawing/2014/main" id="{00000000-0008-0000-0E00-0000A3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4" name="テキスト ボックス 163">
          <a:extLst>
            <a:ext uri="{FF2B5EF4-FFF2-40B4-BE49-F238E27FC236}">
              <a16:creationId xmlns:a16="http://schemas.microsoft.com/office/drawing/2014/main" id="{00000000-0008-0000-0E00-0000A4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6" name="テキスト ボックス 165">
          <a:extLst>
            <a:ext uri="{FF2B5EF4-FFF2-40B4-BE49-F238E27FC236}">
              <a16:creationId xmlns:a16="http://schemas.microsoft.com/office/drawing/2014/main" id="{00000000-0008-0000-0E00-0000A6000000}"/>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a:extLst>
            <a:ext uri="{FF2B5EF4-FFF2-40B4-BE49-F238E27FC236}">
              <a16:creationId xmlns:a16="http://schemas.microsoft.com/office/drawing/2014/main" id="{00000000-0008-0000-0E00-0000A8000000}"/>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a:extLst>
            <a:ext uri="{FF2B5EF4-FFF2-40B4-BE49-F238E27FC236}">
              <a16:creationId xmlns:a16="http://schemas.microsoft.com/office/drawing/2014/main" id="{00000000-0008-0000-0E00-0000A9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66675</xdr:rowOff>
    </xdr:from>
    <xdr:to>
      <xdr:col>24</xdr:col>
      <xdr:colOff>62865</xdr:colOff>
      <xdr:row>64</xdr:row>
      <xdr:rowOff>57150</xdr:rowOff>
    </xdr:to>
    <xdr:cxnSp macro="">
      <xdr:nvCxnSpPr>
        <xdr:cNvPr id="170" name="直線コネクタ 169">
          <a:extLst>
            <a:ext uri="{FF2B5EF4-FFF2-40B4-BE49-F238E27FC236}">
              <a16:creationId xmlns:a16="http://schemas.microsoft.com/office/drawing/2014/main" id="{00000000-0008-0000-0E00-0000AA000000}"/>
            </a:ext>
          </a:extLst>
        </xdr:cNvPr>
        <xdr:cNvCxnSpPr/>
      </xdr:nvCxnSpPr>
      <xdr:spPr>
        <a:xfrm flipV="1">
          <a:off x="4634865" y="9667875"/>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60977</xdr:rowOff>
    </xdr:from>
    <xdr:ext cx="405111" cy="259045"/>
    <xdr:sp macro="" textlink="">
      <xdr:nvSpPr>
        <xdr:cNvPr id="171" name="【橋りょう・トンネル】&#10;有形固定資産減価償却率最小値テキスト">
          <a:extLst>
            <a:ext uri="{FF2B5EF4-FFF2-40B4-BE49-F238E27FC236}">
              <a16:creationId xmlns:a16="http://schemas.microsoft.com/office/drawing/2014/main" id="{00000000-0008-0000-0E00-0000AB000000}"/>
            </a:ext>
          </a:extLst>
        </xdr:cNvPr>
        <xdr:cNvSpPr txBox="1"/>
      </xdr:nvSpPr>
      <xdr:spPr>
        <a:xfrm>
          <a:off x="4673600" y="1103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57150</xdr:rowOff>
    </xdr:from>
    <xdr:to>
      <xdr:col>24</xdr:col>
      <xdr:colOff>152400</xdr:colOff>
      <xdr:row>64</xdr:row>
      <xdr:rowOff>57150</xdr:rowOff>
    </xdr:to>
    <xdr:cxnSp macro="">
      <xdr:nvCxnSpPr>
        <xdr:cNvPr id="172" name="直線コネクタ 171">
          <a:extLst>
            <a:ext uri="{FF2B5EF4-FFF2-40B4-BE49-F238E27FC236}">
              <a16:creationId xmlns:a16="http://schemas.microsoft.com/office/drawing/2014/main" id="{00000000-0008-0000-0E00-0000AC000000}"/>
            </a:ext>
          </a:extLst>
        </xdr:cNvPr>
        <xdr:cNvCxnSpPr/>
      </xdr:nvCxnSpPr>
      <xdr:spPr>
        <a:xfrm>
          <a:off x="4546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13352</xdr:rowOff>
    </xdr:from>
    <xdr:ext cx="405111" cy="259045"/>
    <xdr:sp macro="" textlink="">
      <xdr:nvSpPr>
        <xdr:cNvPr id="173" name="【橋りょう・トンネル】&#10;有形固定資産減価償却率最大値テキスト">
          <a:extLst>
            <a:ext uri="{FF2B5EF4-FFF2-40B4-BE49-F238E27FC236}">
              <a16:creationId xmlns:a16="http://schemas.microsoft.com/office/drawing/2014/main" id="{00000000-0008-0000-0E00-0000AD000000}"/>
            </a:ext>
          </a:extLst>
        </xdr:cNvPr>
        <xdr:cNvSpPr txBox="1"/>
      </xdr:nvSpPr>
      <xdr:spPr>
        <a:xfrm>
          <a:off x="4673600" y="9443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66675</xdr:rowOff>
    </xdr:from>
    <xdr:to>
      <xdr:col>24</xdr:col>
      <xdr:colOff>152400</xdr:colOff>
      <xdr:row>56</xdr:row>
      <xdr:rowOff>66675</xdr:rowOff>
    </xdr:to>
    <xdr:cxnSp macro="">
      <xdr:nvCxnSpPr>
        <xdr:cNvPr id="174" name="直線コネクタ 173">
          <a:extLst>
            <a:ext uri="{FF2B5EF4-FFF2-40B4-BE49-F238E27FC236}">
              <a16:creationId xmlns:a16="http://schemas.microsoft.com/office/drawing/2014/main" id="{00000000-0008-0000-0E00-0000AE000000}"/>
            </a:ext>
          </a:extLst>
        </xdr:cNvPr>
        <xdr:cNvCxnSpPr/>
      </xdr:nvCxnSpPr>
      <xdr:spPr>
        <a:xfrm>
          <a:off x="4546600" y="966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106697</xdr:rowOff>
    </xdr:from>
    <xdr:ext cx="405111" cy="259045"/>
    <xdr:sp macro="" textlink="">
      <xdr:nvSpPr>
        <xdr:cNvPr id="175" name="【橋りょう・トンネル】&#10;有形固定資産減価償却率平均値テキスト">
          <a:extLst>
            <a:ext uri="{FF2B5EF4-FFF2-40B4-BE49-F238E27FC236}">
              <a16:creationId xmlns:a16="http://schemas.microsoft.com/office/drawing/2014/main" id="{00000000-0008-0000-0E00-0000AF000000}"/>
            </a:ext>
          </a:extLst>
        </xdr:cNvPr>
        <xdr:cNvSpPr txBox="1"/>
      </xdr:nvSpPr>
      <xdr:spPr>
        <a:xfrm>
          <a:off x="4673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128270</xdr:rowOff>
    </xdr:from>
    <xdr:to>
      <xdr:col>24</xdr:col>
      <xdr:colOff>114300</xdr:colOff>
      <xdr:row>60</xdr:row>
      <xdr:rowOff>58420</xdr:rowOff>
    </xdr:to>
    <xdr:sp macro="" textlink="">
      <xdr:nvSpPr>
        <xdr:cNvPr id="176" name="フローチャート: 判断 175">
          <a:extLst>
            <a:ext uri="{FF2B5EF4-FFF2-40B4-BE49-F238E27FC236}">
              <a16:creationId xmlns:a16="http://schemas.microsoft.com/office/drawing/2014/main" id="{00000000-0008-0000-0E00-0000B0000000}"/>
            </a:ext>
          </a:extLst>
        </xdr:cNvPr>
        <xdr:cNvSpPr/>
      </xdr:nvSpPr>
      <xdr:spPr>
        <a:xfrm>
          <a:off x="4584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103505</xdr:rowOff>
    </xdr:from>
    <xdr:to>
      <xdr:col>20</xdr:col>
      <xdr:colOff>38100</xdr:colOff>
      <xdr:row>60</xdr:row>
      <xdr:rowOff>33655</xdr:rowOff>
    </xdr:to>
    <xdr:sp macro="" textlink="">
      <xdr:nvSpPr>
        <xdr:cNvPr id="177" name="フローチャート: 判断 176">
          <a:extLst>
            <a:ext uri="{FF2B5EF4-FFF2-40B4-BE49-F238E27FC236}">
              <a16:creationId xmlns:a16="http://schemas.microsoft.com/office/drawing/2014/main" id="{00000000-0008-0000-0E00-0000B1000000}"/>
            </a:ext>
          </a:extLst>
        </xdr:cNvPr>
        <xdr:cNvSpPr/>
      </xdr:nvSpPr>
      <xdr:spPr>
        <a:xfrm>
          <a:off x="3746500" y="1021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65405</xdr:rowOff>
    </xdr:from>
    <xdr:to>
      <xdr:col>15</xdr:col>
      <xdr:colOff>101600</xdr:colOff>
      <xdr:row>59</xdr:row>
      <xdr:rowOff>167005</xdr:rowOff>
    </xdr:to>
    <xdr:sp macro="" textlink="">
      <xdr:nvSpPr>
        <xdr:cNvPr id="178" name="フローチャート: 判断 177">
          <a:extLst>
            <a:ext uri="{FF2B5EF4-FFF2-40B4-BE49-F238E27FC236}">
              <a16:creationId xmlns:a16="http://schemas.microsoft.com/office/drawing/2014/main" id="{00000000-0008-0000-0E00-0000B2000000}"/>
            </a:ext>
          </a:extLst>
        </xdr:cNvPr>
        <xdr:cNvSpPr/>
      </xdr:nvSpPr>
      <xdr:spPr>
        <a:xfrm>
          <a:off x="2857500" y="1018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38735</xdr:rowOff>
    </xdr:from>
    <xdr:to>
      <xdr:col>10</xdr:col>
      <xdr:colOff>165100</xdr:colOff>
      <xdr:row>59</xdr:row>
      <xdr:rowOff>140335</xdr:rowOff>
    </xdr:to>
    <xdr:sp macro="" textlink="">
      <xdr:nvSpPr>
        <xdr:cNvPr id="179" name="フローチャート: 判断 178">
          <a:extLst>
            <a:ext uri="{FF2B5EF4-FFF2-40B4-BE49-F238E27FC236}">
              <a16:creationId xmlns:a16="http://schemas.microsoft.com/office/drawing/2014/main" id="{00000000-0008-0000-0E00-0000B3000000}"/>
            </a:ext>
          </a:extLst>
        </xdr:cNvPr>
        <xdr:cNvSpPr/>
      </xdr:nvSpPr>
      <xdr:spPr>
        <a:xfrm>
          <a:off x="1968500" y="1015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xdr:rowOff>
    </xdr:from>
    <xdr:to>
      <xdr:col>6</xdr:col>
      <xdr:colOff>38100</xdr:colOff>
      <xdr:row>59</xdr:row>
      <xdr:rowOff>113665</xdr:rowOff>
    </xdr:to>
    <xdr:sp macro="" textlink="">
      <xdr:nvSpPr>
        <xdr:cNvPr id="180" name="フローチャート: 判断 179">
          <a:extLst>
            <a:ext uri="{FF2B5EF4-FFF2-40B4-BE49-F238E27FC236}">
              <a16:creationId xmlns:a16="http://schemas.microsoft.com/office/drawing/2014/main" id="{00000000-0008-0000-0E00-0000B4000000}"/>
            </a:ext>
          </a:extLst>
        </xdr:cNvPr>
        <xdr:cNvSpPr/>
      </xdr:nvSpPr>
      <xdr:spPr>
        <a:xfrm>
          <a:off x="1079500" y="1012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a:extLst>
            <a:ext uri="{FF2B5EF4-FFF2-40B4-BE49-F238E27FC236}">
              <a16:creationId xmlns:a16="http://schemas.microsoft.com/office/drawing/2014/main" id="{00000000-0008-0000-0E00-0000B5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id="{00000000-0008-0000-0E00-0000B6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00000000-0008-0000-0E00-0000B8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36830</xdr:rowOff>
    </xdr:from>
    <xdr:to>
      <xdr:col>24</xdr:col>
      <xdr:colOff>114300</xdr:colOff>
      <xdr:row>59</xdr:row>
      <xdr:rowOff>138430</xdr:rowOff>
    </xdr:to>
    <xdr:sp macro="" textlink="">
      <xdr:nvSpPr>
        <xdr:cNvPr id="186" name="楕円 185">
          <a:extLst>
            <a:ext uri="{FF2B5EF4-FFF2-40B4-BE49-F238E27FC236}">
              <a16:creationId xmlns:a16="http://schemas.microsoft.com/office/drawing/2014/main" id="{00000000-0008-0000-0E00-0000BA000000}"/>
            </a:ext>
          </a:extLst>
        </xdr:cNvPr>
        <xdr:cNvSpPr/>
      </xdr:nvSpPr>
      <xdr:spPr>
        <a:xfrm>
          <a:off x="45847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59707</xdr:rowOff>
    </xdr:from>
    <xdr:ext cx="405111" cy="259045"/>
    <xdr:sp macro="" textlink="">
      <xdr:nvSpPr>
        <xdr:cNvPr id="187" name="【橋りょう・トンネル】&#10;有形固定資産減価償却率該当値テキスト">
          <a:extLst>
            <a:ext uri="{FF2B5EF4-FFF2-40B4-BE49-F238E27FC236}">
              <a16:creationId xmlns:a16="http://schemas.microsoft.com/office/drawing/2014/main" id="{00000000-0008-0000-0E00-0000BB000000}"/>
            </a:ext>
          </a:extLst>
        </xdr:cNvPr>
        <xdr:cNvSpPr txBox="1"/>
      </xdr:nvSpPr>
      <xdr:spPr>
        <a:xfrm>
          <a:off x="4673600" y="1000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13970</xdr:rowOff>
    </xdr:from>
    <xdr:to>
      <xdr:col>20</xdr:col>
      <xdr:colOff>38100</xdr:colOff>
      <xdr:row>59</xdr:row>
      <xdr:rowOff>115570</xdr:rowOff>
    </xdr:to>
    <xdr:sp macro="" textlink="">
      <xdr:nvSpPr>
        <xdr:cNvPr id="188" name="楕円 187">
          <a:extLst>
            <a:ext uri="{FF2B5EF4-FFF2-40B4-BE49-F238E27FC236}">
              <a16:creationId xmlns:a16="http://schemas.microsoft.com/office/drawing/2014/main" id="{00000000-0008-0000-0E00-0000BC000000}"/>
            </a:ext>
          </a:extLst>
        </xdr:cNvPr>
        <xdr:cNvSpPr/>
      </xdr:nvSpPr>
      <xdr:spPr>
        <a:xfrm>
          <a:off x="3746500" y="1012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64770</xdr:rowOff>
    </xdr:from>
    <xdr:to>
      <xdr:col>24</xdr:col>
      <xdr:colOff>63500</xdr:colOff>
      <xdr:row>59</xdr:row>
      <xdr:rowOff>87630</xdr:rowOff>
    </xdr:to>
    <xdr:cxnSp macro="">
      <xdr:nvCxnSpPr>
        <xdr:cNvPr id="189" name="直線コネクタ 188">
          <a:extLst>
            <a:ext uri="{FF2B5EF4-FFF2-40B4-BE49-F238E27FC236}">
              <a16:creationId xmlns:a16="http://schemas.microsoft.com/office/drawing/2014/main" id="{00000000-0008-0000-0E00-0000BD000000}"/>
            </a:ext>
          </a:extLst>
        </xdr:cNvPr>
        <xdr:cNvCxnSpPr/>
      </xdr:nvCxnSpPr>
      <xdr:spPr>
        <a:xfrm>
          <a:off x="3797300" y="1018032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19685</xdr:rowOff>
    </xdr:from>
    <xdr:to>
      <xdr:col>15</xdr:col>
      <xdr:colOff>101600</xdr:colOff>
      <xdr:row>59</xdr:row>
      <xdr:rowOff>121285</xdr:rowOff>
    </xdr:to>
    <xdr:sp macro="" textlink="">
      <xdr:nvSpPr>
        <xdr:cNvPr id="190" name="楕円 189">
          <a:extLst>
            <a:ext uri="{FF2B5EF4-FFF2-40B4-BE49-F238E27FC236}">
              <a16:creationId xmlns:a16="http://schemas.microsoft.com/office/drawing/2014/main" id="{00000000-0008-0000-0E00-0000BE000000}"/>
            </a:ext>
          </a:extLst>
        </xdr:cNvPr>
        <xdr:cNvSpPr/>
      </xdr:nvSpPr>
      <xdr:spPr>
        <a:xfrm>
          <a:off x="2857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64770</xdr:rowOff>
    </xdr:from>
    <xdr:to>
      <xdr:col>19</xdr:col>
      <xdr:colOff>177800</xdr:colOff>
      <xdr:row>59</xdr:row>
      <xdr:rowOff>70485</xdr:rowOff>
    </xdr:to>
    <xdr:cxnSp macro="">
      <xdr:nvCxnSpPr>
        <xdr:cNvPr id="191" name="直線コネクタ 190">
          <a:extLst>
            <a:ext uri="{FF2B5EF4-FFF2-40B4-BE49-F238E27FC236}">
              <a16:creationId xmlns:a16="http://schemas.microsoft.com/office/drawing/2014/main" id="{00000000-0008-0000-0E00-0000BF000000}"/>
            </a:ext>
          </a:extLst>
        </xdr:cNvPr>
        <xdr:cNvCxnSpPr/>
      </xdr:nvCxnSpPr>
      <xdr:spPr>
        <a:xfrm flipV="1">
          <a:off x="2908300" y="101803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19685</xdr:rowOff>
    </xdr:from>
    <xdr:to>
      <xdr:col>10</xdr:col>
      <xdr:colOff>165100</xdr:colOff>
      <xdr:row>59</xdr:row>
      <xdr:rowOff>121285</xdr:rowOff>
    </xdr:to>
    <xdr:sp macro="" textlink="">
      <xdr:nvSpPr>
        <xdr:cNvPr id="192" name="楕円 191">
          <a:extLst>
            <a:ext uri="{FF2B5EF4-FFF2-40B4-BE49-F238E27FC236}">
              <a16:creationId xmlns:a16="http://schemas.microsoft.com/office/drawing/2014/main" id="{00000000-0008-0000-0E00-0000C0000000}"/>
            </a:ext>
          </a:extLst>
        </xdr:cNvPr>
        <xdr:cNvSpPr/>
      </xdr:nvSpPr>
      <xdr:spPr>
        <a:xfrm>
          <a:off x="1968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70485</xdr:rowOff>
    </xdr:from>
    <xdr:to>
      <xdr:col>15</xdr:col>
      <xdr:colOff>50800</xdr:colOff>
      <xdr:row>59</xdr:row>
      <xdr:rowOff>70485</xdr:rowOff>
    </xdr:to>
    <xdr:cxnSp macro="">
      <xdr:nvCxnSpPr>
        <xdr:cNvPr id="193" name="直線コネクタ 192">
          <a:extLst>
            <a:ext uri="{FF2B5EF4-FFF2-40B4-BE49-F238E27FC236}">
              <a16:creationId xmlns:a16="http://schemas.microsoft.com/office/drawing/2014/main" id="{00000000-0008-0000-0E00-0000C1000000}"/>
            </a:ext>
          </a:extLst>
        </xdr:cNvPr>
        <xdr:cNvCxnSpPr/>
      </xdr:nvCxnSpPr>
      <xdr:spPr>
        <a:xfrm>
          <a:off x="2019300" y="101860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635</xdr:rowOff>
    </xdr:from>
    <xdr:to>
      <xdr:col>6</xdr:col>
      <xdr:colOff>38100</xdr:colOff>
      <xdr:row>59</xdr:row>
      <xdr:rowOff>102235</xdr:rowOff>
    </xdr:to>
    <xdr:sp macro="" textlink="">
      <xdr:nvSpPr>
        <xdr:cNvPr id="194" name="楕円 193">
          <a:extLst>
            <a:ext uri="{FF2B5EF4-FFF2-40B4-BE49-F238E27FC236}">
              <a16:creationId xmlns:a16="http://schemas.microsoft.com/office/drawing/2014/main" id="{00000000-0008-0000-0E00-0000C2000000}"/>
            </a:ext>
          </a:extLst>
        </xdr:cNvPr>
        <xdr:cNvSpPr/>
      </xdr:nvSpPr>
      <xdr:spPr>
        <a:xfrm>
          <a:off x="1079500" y="1011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51435</xdr:rowOff>
    </xdr:from>
    <xdr:to>
      <xdr:col>10</xdr:col>
      <xdr:colOff>114300</xdr:colOff>
      <xdr:row>59</xdr:row>
      <xdr:rowOff>70485</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a:off x="1130300" y="1016698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24782</xdr:rowOff>
    </xdr:from>
    <xdr:ext cx="405111" cy="259045"/>
    <xdr:sp macro="" textlink="">
      <xdr:nvSpPr>
        <xdr:cNvPr id="196" name="n_1aveValue【橋りょう・トンネル】&#10;有形固定資産減価償却率">
          <a:extLst>
            <a:ext uri="{FF2B5EF4-FFF2-40B4-BE49-F238E27FC236}">
              <a16:creationId xmlns:a16="http://schemas.microsoft.com/office/drawing/2014/main" id="{00000000-0008-0000-0E00-0000C4000000}"/>
            </a:ext>
          </a:extLst>
        </xdr:cNvPr>
        <xdr:cNvSpPr txBox="1"/>
      </xdr:nvSpPr>
      <xdr:spPr>
        <a:xfrm>
          <a:off x="3582044" y="1031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158132</xdr:rowOff>
    </xdr:from>
    <xdr:ext cx="405111" cy="259045"/>
    <xdr:sp macro="" textlink="">
      <xdr:nvSpPr>
        <xdr:cNvPr id="197" name="n_2aveValue【橋りょう・トンネル】&#10;有形固定資産減価償却率">
          <a:extLst>
            <a:ext uri="{FF2B5EF4-FFF2-40B4-BE49-F238E27FC236}">
              <a16:creationId xmlns:a16="http://schemas.microsoft.com/office/drawing/2014/main" id="{00000000-0008-0000-0E00-0000C5000000}"/>
            </a:ext>
          </a:extLst>
        </xdr:cNvPr>
        <xdr:cNvSpPr txBox="1"/>
      </xdr:nvSpPr>
      <xdr:spPr>
        <a:xfrm>
          <a:off x="2705744" y="10273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131462</xdr:rowOff>
    </xdr:from>
    <xdr:ext cx="405111" cy="259045"/>
    <xdr:sp macro="" textlink="">
      <xdr:nvSpPr>
        <xdr:cNvPr id="198" name="n_3aveValue【橋りょう・トンネル】&#10;有形固定資産減価償却率">
          <a:extLst>
            <a:ext uri="{FF2B5EF4-FFF2-40B4-BE49-F238E27FC236}">
              <a16:creationId xmlns:a16="http://schemas.microsoft.com/office/drawing/2014/main" id="{00000000-0008-0000-0E00-0000C6000000}"/>
            </a:ext>
          </a:extLst>
        </xdr:cNvPr>
        <xdr:cNvSpPr txBox="1"/>
      </xdr:nvSpPr>
      <xdr:spPr>
        <a:xfrm>
          <a:off x="1816744" y="102470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104792</xdr:rowOff>
    </xdr:from>
    <xdr:ext cx="405111" cy="259045"/>
    <xdr:sp macro="" textlink="">
      <xdr:nvSpPr>
        <xdr:cNvPr id="199" name="n_4aveValue【橋りょう・トンネル】&#10;有形固定資産減価償却率">
          <a:extLst>
            <a:ext uri="{FF2B5EF4-FFF2-40B4-BE49-F238E27FC236}">
              <a16:creationId xmlns:a16="http://schemas.microsoft.com/office/drawing/2014/main" id="{00000000-0008-0000-0E00-0000C7000000}"/>
            </a:ext>
          </a:extLst>
        </xdr:cNvPr>
        <xdr:cNvSpPr txBox="1"/>
      </xdr:nvSpPr>
      <xdr:spPr>
        <a:xfrm>
          <a:off x="927744" y="1022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132097</xdr:rowOff>
    </xdr:from>
    <xdr:ext cx="405111" cy="259045"/>
    <xdr:sp macro="" textlink="">
      <xdr:nvSpPr>
        <xdr:cNvPr id="200" name="n_1mainValue【橋りょう・トンネル】&#10;有形固定資産減価償却率">
          <a:extLst>
            <a:ext uri="{FF2B5EF4-FFF2-40B4-BE49-F238E27FC236}">
              <a16:creationId xmlns:a16="http://schemas.microsoft.com/office/drawing/2014/main" id="{00000000-0008-0000-0E00-0000C8000000}"/>
            </a:ext>
          </a:extLst>
        </xdr:cNvPr>
        <xdr:cNvSpPr txBox="1"/>
      </xdr:nvSpPr>
      <xdr:spPr>
        <a:xfrm>
          <a:off x="3582044" y="9904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137812</xdr:rowOff>
    </xdr:from>
    <xdr:ext cx="405111" cy="259045"/>
    <xdr:sp macro="" textlink="">
      <xdr:nvSpPr>
        <xdr:cNvPr id="201" name="n_2mainValue【橋りょう・トンネル】&#10;有形固定資産減価償却率">
          <a:extLst>
            <a:ext uri="{FF2B5EF4-FFF2-40B4-BE49-F238E27FC236}">
              <a16:creationId xmlns:a16="http://schemas.microsoft.com/office/drawing/2014/main" id="{00000000-0008-0000-0E00-0000C9000000}"/>
            </a:ext>
          </a:extLst>
        </xdr:cNvPr>
        <xdr:cNvSpPr txBox="1"/>
      </xdr:nvSpPr>
      <xdr:spPr>
        <a:xfrm>
          <a:off x="2705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137812</xdr:rowOff>
    </xdr:from>
    <xdr:ext cx="405111" cy="259045"/>
    <xdr:sp macro="" textlink="">
      <xdr:nvSpPr>
        <xdr:cNvPr id="202" name="n_3mainValue【橋りょう・トンネル】&#10;有形固定資産減価償却率">
          <a:extLst>
            <a:ext uri="{FF2B5EF4-FFF2-40B4-BE49-F238E27FC236}">
              <a16:creationId xmlns:a16="http://schemas.microsoft.com/office/drawing/2014/main" id="{00000000-0008-0000-0E00-0000CA000000}"/>
            </a:ext>
          </a:extLst>
        </xdr:cNvPr>
        <xdr:cNvSpPr txBox="1"/>
      </xdr:nvSpPr>
      <xdr:spPr>
        <a:xfrm>
          <a:off x="18167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118762</xdr:rowOff>
    </xdr:from>
    <xdr:ext cx="405111" cy="259045"/>
    <xdr:sp macro="" textlink="">
      <xdr:nvSpPr>
        <xdr:cNvPr id="203" name="n_4mainValue【橋りょう・トンネル】&#10;有形固定資産減価償却率">
          <a:extLst>
            <a:ext uri="{FF2B5EF4-FFF2-40B4-BE49-F238E27FC236}">
              <a16:creationId xmlns:a16="http://schemas.microsoft.com/office/drawing/2014/main" id="{00000000-0008-0000-0E00-0000CB000000}"/>
            </a:ext>
          </a:extLst>
        </xdr:cNvPr>
        <xdr:cNvSpPr txBox="1"/>
      </xdr:nvSpPr>
      <xdr:spPr>
        <a:xfrm>
          <a:off x="927744" y="989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a:extLst>
            <a:ext uri="{FF2B5EF4-FFF2-40B4-BE49-F238E27FC236}">
              <a16:creationId xmlns:a16="http://schemas.microsoft.com/office/drawing/2014/main" id="{00000000-0008-0000-0E00-0000C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a:extLst>
            <a:ext uri="{FF2B5EF4-FFF2-40B4-BE49-F238E27FC236}">
              <a16:creationId xmlns:a16="http://schemas.microsoft.com/office/drawing/2014/main" id="{00000000-0008-0000-0E00-0000C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a:extLst>
            <a:ext uri="{FF2B5EF4-FFF2-40B4-BE49-F238E27FC236}">
              <a16:creationId xmlns:a16="http://schemas.microsoft.com/office/drawing/2014/main" id="{00000000-0008-0000-0E00-0000C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a:extLst>
            <a:ext uri="{FF2B5EF4-FFF2-40B4-BE49-F238E27FC236}">
              <a16:creationId xmlns:a16="http://schemas.microsoft.com/office/drawing/2014/main" id="{00000000-0008-0000-0E00-0000C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a:extLst>
            <a:ext uri="{FF2B5EF4-FFF2-40B4-BE49-F238E27FC236}">
              <a16:creationId xmlns:a16="http://schemas.microsoft.com/office/drawing/2014/main" id="{00000000-0008-0000-0E00-0000D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a:extLst>
            <a:ext uri="{FF2B5EF4-FFF2-40B4-BE49-F238E27FC236}">
              <a16:creationId xmlns:a16="http://schemas.microsoft.com/office/drawing/2014/main" id="{00000000-0008-0000-0E00-0000D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a:extLst>
            <a:ext uri="{FF2B5EF4-FFF2-40B4-BE49-F238E27FC236}">
              <a16:creationId xmlns:a16="http://schemas.microsoft.com/office/drawing/2014/main" id="{00000000-0008-0000-0E00-0000D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a:extLst>
            <a:ext uri="{FF2B5EF4-FFF2-40B4-BE49-F238E27FC236}">
              <a16:creationId xmlns:a16="http://schemas.microsoft.com/office/drawing/2014/main" id="{00000000-0008-0000-0E00-0000D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a:extLst>
            <a:ext uri="{FF2B5EF4-FFF2-40B4-BE49-F238E27FC236}">
              <a16:creationId xmlns:a16="http://schemas.microsoft.com/office/drawing/2014/main" id="{00000000-0008-0000-0E00-0000D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a:extLst>
            <a:ext uri="{FF2B5EF4-FFF2-40B4-BE49-F238E27FC236}">
              <a16:creationId xmlns:a16="http://schemas.microsoft.com/office/drawing/2014/main" id="{00000000-0008-0000-0E00-0000D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215" name="テキスト ボックス 214">
          <a:extLst>
            <a:ext uri="{FF2B5EF4-FFF2-40B4-BE49-F238E27FC236}">
              <a16:creationId xmlns:a16="http://schemas.microsoft.com/office/drawing/2014/main" id="{00000000-0008-0000-0E00-0000D7000000}"/>
            </a:ext>
          </a:extLst>
        </xdr:cNvPr>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6" name="直線コネクタ 215">
          <a:extLst>
            <a:ext uri="{FF2B5EF4-FFF2-40B4-BE49-F238E27FC236}">
              <a16:creationId xmlns:a16="http://schemas.microsoft.com/office/drawing/2014/main" id="{00000000-0008-0000-0E00-0000D8000000}"/>
            </a:ext>
          </a:extLst>
        </xdr:cNvPr>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217" name="テキスト ボックス 216">
          <a:extLst>
            <a:ext uri="{FF2B5EF4-FFF2-40B4-BE49-F238E27FC236}">
              <a16:creationId xmlns:a16="http://schemas.microsoft.com/office/drawing/2014/main" id="{00000000-0008-0000-0E00-0000D9000000}"/>
            </a:ext>
          </a:extLst>
        </xdr:cNvPr>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18" name="直線コネクタ 217">
          <a:extLst>
            <a:ext uri="{FF2B5EF4-FFF2-40B4-BE49-F238E27FC236}">
              <a16:creationId xmlns:a16="http://schemas.microsoft.com/office/drawing/2014/main" id="{00000000-0008-0000-0E00-0000DA000000}"/>
            </a:ext>
          </a:extLst>
        </xdr:cNvPr>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219" name="テキスト ボックス 218">
          <a:extLst>
            <a:ext uri="{FF2B5EF4-FFF2-40B4-BE49-F238E27FC236}">
              <a16:creationId xmlns:a16="http://schemas.microsoft.com/office/drawing/2014/main" id="{00000000-0008-0000-0E00-0000DB000000}"/>
            </a:ext>
          </a:extLst>
        </xdr:cNvPr>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0" name="直線コネクタ 219">
          <a:extLst>
            <a:ext uri="{FF2B5EF4-FFF2-40B4-BE49-F238E27FC236}">
              <a16:creationId xmlns:a16="http://schemas.microsoft.com/office/drawing/2014/main" id="{00000000-0008-0000-0E00-0000DC000000}"/>
            </a:ext>
          </a:extLst>
        </xdr:cNvPr>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221" name="テキスト ボックス 220">
          <a:extLst>
            <a:ext uri="{FF2B5EF4-FFF2-40B4-BE49-F238E27FC236}">
              <a16:creationId xmlns:a16="http://schemas.microsoft.com/office/drawing/2014/main" id="{00000000-0008-0000-0E00-0000DD000000}"/>
            </a:ext>
          </a:extLst>
        </xdr:cNvPr>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2" name="直線コネクタ 221">
          <a:extLst>
            <a:ext uri="{FF2B5EF4-FFF2-40B4-BE49-F238E27FC236}">
              <a16:creationId xmlns:a16="http://schemas.microsoft.com/office/drawing/2014/main" id="{00000000-0008-0000-0E00-0000DE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23" name="テキスト ボックス 222">
          <a:extLst>
            <a:ext uri="{FF2B5EF4-FFF2-40B4-BE49-F238E27FC236}">
              <a16:creationId xmlns:a16="http://schemas.microsoft.com/office/drawing/2014/main" id="{00000000-0008-0000-0E00-0000DF000000}"/>
            </a:ext>
          </a:extLst>
        </xdr:cNvPr>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4" name="【橋りょう・トンネル】&#10;一人当たり有形固定資産（償却資産）額グラフ枠">
          <a:extLst>
            <a:ext uri="{FF2B5EF4-FFF2-40B4-BE49-F238E27FC236}">
              <a16:creationId xmlns:a16="http://schemas.microsoft.com/office/drawing/2014/main" id="{00000000-0008-0000-0E00-0000E0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17780</xdr:rowOff>
    </xdr:from>
    <xdr:to>
      <xdr:col>54</xdr:col>
      <xdr:colOff>189865</xdr:colOff>
      <xdr:row>63</xdr:row>
      <xdr:rowOff>155142</xdr:rowOff>
    </xdr:to>
    <xdr:cxnSp macro="">
      <xdr:nvCxnSpPr>
        <xdr:cNvPr id="225" name="直線コネクタ 224">
          <a:extLst>
            <a:ext uri="{FF2B5EF4-FFF2-40B4-BE49-F238E27FC236}">
              <a16:creationId xmlns:a16="http://schemas.microsoft.com/office/drawing/2014/main" id="{00000000-0008-0000-0E00-0000E1000000}"/>
            </a:ext>
          </a:extLst>
        </xdr:cNvPr>
        <xdr:cNvCxnSpPr/>
      </xdr:nvCxnSpPr>
      <xdr:spPr>
        <a:xfrm flipV="1">
          <a:off x="10476865" y="9618980"/>
          <a:ext cx="0" cy="1337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158969</xdr:rowOff>
    </xdr:from>
    <xdr:ext cx="469744" cy="259045"/>
    <xdr:sp macro="" textlink="">
      <xdr:nvSpPr>
        <xdr:cNvPr id="226" name="【橋りょう・トンネル】&#10;一人当たり有形固定資産（償却資産）額最小値テキスト">
          <a:extLst>
            <a:ext uri="{FF2B5EF4-FFF2-40B4-BE49-F238E27FC236}">
              <a16:creationId xmlns:a16="http://schemas.microsoft.com/office/drawing/2014/main" id="{00000000-0008-0000-0E00-0000E2000000}"/>
            </a:ext>
          </a:extLst>
        </xdr:cNvPr>
        <xdr:cNvSpPr txBox="1"/>
      </xdr:nvSpPr>
      <xdr:spPr>
        <a:xfrm>
          <a:off x="10515600" y="1096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155142</xdr:rowOff>
    </xdr:from>
    <xdr:to>
      <xdr:col>55</xdr:col>
      <xdr:colOff>88900</xdr:colOff>
      <xdr:row>63</xdr:row>
      <xdr:rowOff>155142</xdr:rowOff>
    </xdr:to>
    <xdr:cxnSp macro="">
      <xdr:nvCxnSpPr>
        <xdr:cNvPr id="227" name="直線コネクタ 226">
          <a:extLst>
            <a:ext uri="{FF2B5EF4-FFF2-40B4-BE49-F238E27FC236}">
              <a16:creationId xmlns:a16="http://schemas.microsoft.com/office/drawing/2014/main" id="{00000000-0008-0000-0E00-0000E3000000}"/>
            </a:ext>
          </a:extLst>
        </xdr:cNvPr>
        <xdr:cNvCxnSpPr/>
      </xdr:nvCxnSpPr>
      <xdr:spPr>
        <a:xfrm>
          <a:off x="10388600" y="10956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135907</xdr:rowOff>
    </xdr:from>
    <xdr:ext cx="599010" cy="259045"/>
    <xdr:sp macro="" textlink="">
      <xdr:nvSpPr>
        <xdr:cNvPr id="228" name="【橋りょう・トンネル】&#10;一人当たり有形固定資産（償却資産）額最大値テキスト">
          <a:extLst>
            <a:ext uri="{FF2B5EF4-FFF2-40B4-BE49-F238E27FC236}">
              <a16:creationId xmlns:a16="http://schemas.microsoft.com/office/drawing/2014/main" id="{00000000-0008-0000-0E00-0000E4000000}"/>
            </a:ext>
          </a:extLst>
        </xdr:cNvPr>
        <xdr:cNvSpPr txBox="1"/>
      </xdr:nvSpPr>
      <xdr:spPr>
        <a:xfrm>
          <a:off x="10515600" y="9394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17780</xdr:rowOff>
    </xdr:from>
    <xdr:to>
      <xdr:col>55</xdr:col>
      <xdr:colOff>88900</xdr:colOff>
      <xdr:row>56</xdr:row>
      <xdr:rowOff>17780</xdr:rowOff>
    </xdr:to>
    <xdr:cxnSp macro="">
      <xdr:nvCxnSpPr>
        <xdr:cNvPr id="229" name="直線コネクタ 228">
          <a:extLst>
            <a:ext uri="{FF2B5EF4-FFF2-40B4-BE49-F238E27FC236}">
              <a16:creationId xmlns:a16="http://schemas.microsoft.com/office/drawing/2014/main" id="{00000000-0008-0000-0E00-0000E5000000}"/>
            </a:ext>
          </a:extLst>
        </xdr:cNvPr>
        <xdr:cNvCxnSpPr/>
      </xdr:nvCxnSpPr>
      <xdr:spPr>
        <a:xfrm>
          <a:off x="10388600" y="961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141340</xdr:rowOff>
    </xdr:from>
    <xdr:ext cx="599010" cy="259045"/>
    <xdr:sp macro="" textlink="">
      <xdr:nvSpPr>
        <xdr:cNvPr id="230" name="【橋りょう・トンネル】&#10;一人当たり有形固定資産（償却資産）額平均値テキスト">
          <a:extLst>
            <a:ext uri="{FF2B5EF4-FFF2-40B4-BE49-F238E27FC236}">
              <a16:creationId xmlns:a16="http://schemas.microsoft.com/office/drawing/2014/main" id="{00000000-0008-0000-0E00-0000E6000000}"/>
            </a:ext>
          </a:extLst>
        </xdr:cNvPr>
        <xdr:cNvSpPr txBox="1"/>
      </xdr:nvSpPr>
      <xdr:spPr>
        <a:xfrm>
          <a:off x="10515600" y="104283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162913</xdr:rowOff>
    </xdr:from>
    <xdr:to>
      <xdr:col>55</xdr:col>
      <xdr:colOff>50800</xdr:colOff>
      <xdr:row>61</xdr:row>
      <xdr:rowOff>93063</xdr:rowOff>
    </xdr:to>
    <xdr:sp macro="" textlink="">
      <xdr:nvSpPr>
        <xdr:cNvPr id="231" name="フローチャート: 判断 230">
          <a:extLst>
            <a:ext uri="{FF2B5EF4-FFF2-40B4-BE49-F238E27FC236}">
              <a16:creationId xmlns:a16="http://schemas.microsoft.com/office/drawing/2014/main" id="{00000000-0008-0000-0E00-0000E7000000}"/>
            </a:ext>
          </a:extLst>
        </xdr:cNvPr>
        <xdr:cNvSpPr/>
      </xdr:nvSpPr>
      <xdr:spPr>
        <a:xfrm>
          <a:off x="10426700" y="10449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xdr:rowOff>
    </xdr:from>
    <xdr:to>
      <xdr:col>50</xdr:col>
      <xdr:colOff>165100</xdr:colOff>
      <xdr:row>61</xdr:row>
      <xdr:rowOff>103174</xdr:rowOff>
    </xdr:to>
    <xdr:sp macro="" textlink="">
      <xdr:nvSpPr>
        <xdr:cNvPr id="232" name="フローチャート: 判断 231">
          <a:extLst>
            <a:ext uri="{FF2B5EF4-FFF2-40B4-BE49-F238E27FC236}">
              <a16:creationId xmlns:a16="http://schemas.microsoft.com/office/drawing/2014/main" id="{00000000-0008-0000-0E00-0000E8000000}"/>
            </a:ext>
          </a:extLst>
        </xdr:cNvPr>
        <xdr:cNvSpPr/>
      </xdr:nvSpPr>
      <xdr:spPr>
        <a:xfrm>
          <a:off x="9588500" y="1046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17206</xdr:rowOff>
    </xdr:from>
    <xdr:to>
      <xdr:col>46</xdr:col>
      <xdr:colOff>38100</xdr:colOff>
      <xdr:row>61</xdr:row>
      <xdr:rowOff>118806</xdr:rowOff>
    </xdr:to>
    <xdr:sp macro="" textlink="">
      <xdr:nvSpPr>
        <xdr:cNvPr id="233" name="フローチャート: 判断 232">
          <a:extLst>
            <a:ext uri="{FF2B5EF4-FFF2-40B4-BE49-F238E27FC236}">
              <a16:creationId xmlns:a16="http://schemas.microsoft.com/office/drawing/2014/main" id="{00000000-0008-0000-0E00-0000E9000000}"/>
            </a:ext>
          </a:extLst>
        </xdr:cNvPr>
        <xdr:cNvSpPr/>
      </xdr:nvSpPr>
      <xdr:spPr>
        <a:xfrm>
          <a:off x="8699500" y="1047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36333</xdr:rowOff>
    </xdr:from>
    <xdr:to>
      <xdr:col>41</xdr:col>
      <xdr:colOff>101600</xdr:colOff>
      <xdr:row>61</xdr:row>
      <xdr:rowOff>137933</xdr:rowOff>
    </xdr:to>
    <xdr:sp macro="" textlink="">
      <xdr:nvSpPr>
        <xdr:cNvPr id="234" name="フローチャート: 判断 233">
          <a:extLst>
            <a:ext uri="{FF2B5EF4-FFF2-40B4-BE49-F238E27FC236}">
              <a16:creationId xmlns:a16="http://schemas.microsoft.com/office/drawing/2014/main" id="{00000000-0008-0000-0E00-0000EA000000}"/>
            </a:ext>
          </a:extLst>
        </xdr:cNvPr>
        <xdr:cNvSpPr/>
      </xdr:nvSpPr>
      <xdr:spPr>
        <a:xfrm>
          <a:off x="7810500" y="10494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43628</xdr:rowOff>
    </xdr:from>
    <xdr:to>
      <xdr:col>36</xdr:col>
      <xdr:colOff>165100</xdr:colOff>
      <xdr:row>61</xdr:row>
      <xdr:rowOff>145228</xdr:rowOff>
    </xdr:to>
    <xdr:sp macro="" textlink="">
      <xdr:nvSpPr>
        <xdr:cNvPr id="235" name="フローチャート: 判断 234">
          <a:extLst>
            <a:ext uri="{FF2B5EF4-FFF2-40B4-BE49-F238E27FC236}">
              <a16:creationId xmlns:a16="http://schemas.microsoft.com/office/drawing/2014/main" id="{00000000-0008-0000-0E00-0000EB000000}"/>
            </a:ext>
          </a:extLst>
        </xdr:cNvPr>
        <xdr:cNvSpPr/>
      </xdr:nvSpPr>
      <xdr:spPr>
        <a:xfrm>
          <a:off x="6921500" y="10502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6" name="テキスト ボックス 235">
          <a:extLst>
            <a:ext uri="{FF2B5EF4-FFF2-40B4-BE49-F238E27FC236}">
              <a16:creationId xmlns:a16="http://schemas.microsoft.com/office/drawing/2014/main" id="{00000000-0008-0000-0E00-0000E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8" name="テキスト ボックス 237">
          <a:extLst>
            <a:ext uri="{FF2B5EF4-FFF2-40B4-BE49-F238E27FC236}">
              <a16:creationId xmlns:a16="http://schemas.microsoft.com/office/drawing/2014/main" id="{00000000-0008-0000-0E00-0000E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00000000-0008-0000-0E00-0000F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146628</xdr:rowOff>
    </xdr:from>
    <xdr:to>
      <xdr:col>55</xdr:col>
      <xdr:colOff>50800</xdr:colOff>
      <xdr:row>60</xdr:row>
      <xdr:rowOff>76778</xdr:rowOff>
    </xdr:to>
    <xdr:sp macro="" textlink="">
      <xdr:nvSpPr>
        <xdr:cNvPr id="241" name="楕円 240">
          <a:extLst>
            <a:ext uri="{FF2B5EF4-FFF2-40B4-BE49-F238E27FC236}">
              <a16:creationId xmlns:a16="http://schemas.microsoft.com/office/drawing/2014/main" id="{00000000-0008-0000-0E00-0000F1000000}"/>
            </a:ext>
          </a:extLst>
        </xdr:cNvPr>
        <xdr:cNvSpPr/>
      </xdr:nvSpPr>
      <xdr:spPr>
        <a:xfrm>
          <a:off x="10426700" y="10262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58</xdr:row>
      <xdr:rowOff>169505</xdr:rowOff>
    </xdr:from>
    <xdr:ext cx="599010" cy="259045"/>
    <xdr:sp macro="" textlink="">
      <xdr:nvSpPr>
        <xdr:cNvPr id="242" name="【橋りょう・トンネル】&#10;一人当たり有形固定資産（償却資産）額該当値テキスト">
          <a:extLst>
            <a:ext uri="{FF2B5EF4-FFF2-40B4-BE49-F238E27FC236}">
              <a16:creationId xmlns:a16="http://schemas.microsoft.com/office/drawing/2014/main" id="{00000000-0008-0000-0E00-0000F2000000}"/>
            </a:ext>
          </a:extLst>
        </xdr:cNvPr>
        <xdr:cNvSpPr txBox="1"/>
      </xdr:nvSpPr>
      <xdr:spPr>
        <a:xfrm>
          <a:off x="10515600" y="10113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164991</xdr:rowOff>
    </xdr:from>
    <xdr:to>
      <xdr:col>50</xdr:col>
      <xdr:colOff>165100</xdr:colOff>
      <xdr:row>60</xdr:row>
      <xdr:rowOff>95141</xdr:rowOff>
    </xdr:to>
    <xdr:sp macro="" textlink="">
      <xdr:nvSpPr>
        <xdr:cNvPr id="243" name="楕円 242">
          <a:extLst>
            <a:ext uri="{FF2B5EF4-FFF2-40B4-BE49-F238E27FC236}">
              <a16:creationId xmlns:a16="http://schemas.microsoft.com/office/drawing/2014/main" id="{00000000-0008-0000-0E00-0000F3000000}"/>
            </a:ext>
          </a:extLst>
        </xdr:cNvPr>
        <xdr:cNvSpPr/>
      </xdr:nvSpPr>
      <xdr:spPr>
        <a:xfrm>
          <a:off x="9588500" y="1028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25978</xdr:rowOff>
    </xdr:from>
    <xdr:to>
      <xdr:col>55</xdr:col>
      <xdr:colOff>0</xdr:colOff>
      <xdr:row>60</xdr:row>
      <xdr:rowOff>44341</xdr:rowOff>
    </xdr:to>
    <xdr:cxnSp macro="">
      <xdr:nvCxnSpPr>
        <xdr:cNvPr id="244" name="直線コネクタ 243">
          <a:extLst>
            <a:ext uri="{FF2B5EF4-FFF2-40B4-BE49-F238E27FC236}">
              <a16:creationId xmlns:a16="http://schemas.microsoft.com/office/drawing/2014/main" id="{00000000-0008-0000-0E00-0000F4000000}"/>
            </a:ext>
          </a:extLst>
        </xdr:cNvPr>
        <xdr:cNvCxnSpPr/>
      </xdr:nvCxnSpPr>
      <xdr:spPr>
        <a:xfrm flipV="1">
          <a:off x="9639300" y="10312978"/>
          <a:ext cx="838200" cy="18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59</xdr:row>
      <xdr:rowOff>135850</xdr:rowOff>
    </xdr:from>
    <xdr:to>
      <xdr:col>46</xdr:col>
      <xdr:colOff>38100</xdr:colOff>
      <xdr:row>60</xdr:row>
      <xdr:rowOff>66000</xdr:rowOff>
    </xdr:to>
    <xdr:sp macro="" textlink="">
      <xdr:nvSpPr>
        <xdr:cNvPr id="245" name="楕円 244">
          <a:extLst>
            <a:ext uri="{FF2B5EF4-FFF2-40B4-BE49-F238E27FC236}">
              <a16:creationId xmlns:a16="http://schemas.microsoft.com/office/drawing/2014/main" id="{00000000-0008-0000-0E00-0000F5000000}"/>
            </a:ext>
          </a:extLst>
        </xdr:cNvPr>
        <xdr:cNvSpPr/>
      </xdr:nvSpPr>
      <xdr:spPr>
        <a:xfrm>
          <a:off x="8699500" y="1025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15200</xdr:rowOff>
    </xdr:from>
    <xdr:to>
      <xdr:col>50</xdr:col>
      <xdr:colOff>114300</xdr:colOff>
      <xdr:row>60</xdr:row>
      <xdr:rowOff>44341</xdr:rowOff>
    </xdr:to>
    <xdr:cxnSp macro="">
      <xdr:nvCxnSpPr>
        <xdr:cNvPr id="246" name="直線コネクタ 245">
          <a:extLst>
            <a:ext uri="{FF2B5EF4-FFF2-40B4-BE49-F238E27FC236}">
              <a16:creationId xmlns:a16="http://schemas.microsoft.com/office/drawing/2014/main" id="{00000000-0008-0000-0E00-0000F6000000}"/>
            </a:ext>
          </a:extLst>
        </xdr:cNvPr>
        <xdr:cNvCxnSpPr/>
      </xdr:nvCxnSpPr>
      <xdr:spPr>
        <a:xfrm>
          <a:off x="8750300" y="10302200"/>
          <a:ext cx="889000" cy="291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59</xdr:row>
      <xdr:rowOff>142543</xdr:rowOff>
    </xdr:from>
    <xdr:to>
      <xdr:col>41</xdr:col>
      <xdr:colOff>101600</xdr:colOff>
      <xdr:row>60</xdr:row>
      <xdr:rowOff>72693</xdr:rowOff>
    </xdr:to>
    <xdr:sp macro="" textlink="">
      <xdr:nvSpPr>
        <xdr:cNvPr id="247" name="楕円 246">
          <a:extLst>
            <a:ext uri="{FF2B5EF4-FFF2-40B4-BE49-F238E27FC236}">
              <a16:creationId xmlns:a16="http://schemas.microsoft.com/office/drawing/2014/main" id="{00000000-0008-0000-0E00-0000F7000000}"/>
            </a:ext>
          </a:extLst>
        </xdr:cNvPr>
        <xdr:cNvSpPr/>
      </xdr:nvSpPr>
      <xdr:spPr>
        <a:xfrm>
          <a:off x="7810500" y="102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15200</xdr:rowOff>
    </xdr:from>
    <xdr:to>
      <xdr:col>45</xdr:col>
      <xdr:colOff>177800</xdr:colOff>
      <xdr:row>60</xdr:row>
      <xdr:rowOff>21893</xdr:rowOff>
    </xdr:to>
    <xdr:cxnSp macro="">
      <xdr:nvCxnSpPr>
        <xdr:cNvPr id="248" name="直線コネクタ 247">
          <a:extLst>
            <a:ext uri="{FF2B5EF4-FFF2-40B4-BE49-F238E27FC236}">
              <a16:creationId xmlns:a16="http://schemas.microsoft.com/office/drawing/2014/main" id="{00000000-0008-0000-0E00-0000F8000000}"/>
            </a:ext>
          </a:extLst>
        </xdr:cNvPr>
        <xdr:cNvCxnSpPr/>
      </xdr:nvCxnSpPr>
      <xdr:spPr>
        <a:xfrm flipV="1">
          <a:off x="7861300" y="10302200"/>
          <a:ext cx="889000" cy="6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59</xdr:row>
      <xdr:rowOff>158917</xdr:rowOff>
    </xdr:from>
    <xdr:to>
      <xdr:col>36</xdr:col>
      <xdr:colOff>165100</xdr:colOff>
      <xdr:row>60</xdr:row>
      <xdr:rowOff>89067</xdr:rowOff>
    </xdr:to>
    <xdr:sp macro="" textlink="">
      <xdr:nvSpPr>
        <xdr:cNvPr id="249" name="楕円 248">
          <a:extLst>
            <a:ext uri="{FF2B5EF4-FFF2-40B4-BE49-F238E27FC236}">
              <a16:creationId xmlns:a16="http://schemas.microsoft.com/office/drawing/2014/main" id="{00000000-0008-0000-0E00-0000F9000000}"/>
            </a:ext>
          </a:extLst>
        </xdr:cNvPr>
        <xdr:cNvSpPr/>
      </xdr:nvSpPr>
      <xdr:spPr>
        <a:xfrm>
          <a:off x="6921500" y="10274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21893</xdr:rowOff>
    </xdr:from>
    <xdr:to>
      <xdr:col>41</xdr:col>
      <xdr:colOff>50800</xdr:colOff>
      <xdr:row>60</xdr:row>
      <xdr:rowOff>38267</xdr:rowOff>
    </xdr:to>
    <xdr:cxnSp macro="">
      <xdr:nvCxnSpPr>
        <xdr:cNvPr id="250" name="直線コネクタ 249">
          <a:extLst>
            <a:ext uri="{FF2B5EF4-FFF2-40B4-BE49-F238E27FC236}">
              <a16:creationId xmlns:a16="http://schemas.microsoft.com/office/drawing/2014/main" id="{00000000-0008-0000-0E00-0000FA000000}"/>
            </a:ext>
          </a:extLst>
        </xdr:cNvPr>
        <xdr:cNvCxnSpPr/>
      </xdr:nvCxnSpPr>
      <xdr:spPr>
        <a:xfrm flipV="1">
          <a:off x="6972300" y="10308893"/>
          <a:ext cx="889000" cy="1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94301</xdr:rowOff>
    </xdr:from>
    <xdr:ext cx="599010" cy="259045"/>
    <xdr:sp macro="" textlink="">
      <xdr:nvSpPr>
        <xdr:cNvPr id="251" name="n_1aveValue【橋りょう・トンネル】&#10;一人当たり有形固定資産（償却資産）額">
          <a:extLst>
            <a:ext uri="{FF2B5EF4-FFF2-40B4-BE49-F238E27FC236}">
              <a16:creationId xmlns:a16="http://schemas.microsoft.com/office/drawing/2014/main" id="{00000000-0008-0000-0E00-0000FB000000}"/>
            </a:ext>
          </a:extLst>
        </xdr:cNvPr>
        <xdr:cNvSpPr txBox="1"/>
      </xdr:nvSpPr>
      <xdr:spPr>
        <a:xfrm>
          <a:off x="9327095" y="10552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109933</xdr:rowOff>
    </xdr:from>
    <xdr:ext cx="599010" cy="259045"/>
    <xdr:sp macro="" textlink="">
      <xdr:nvSpPr>
        <xdr:cNvPr id="252" name="n_2aveValue【橋りょう・トンネル】&#10;一人当たり有形固定資産（償却資産）額">
          <a:extLst>
            <a:ext uri="{FF2B5EF4-FFF2-40B4-BE49-F238E27FC236}">
              <a16:creationId xmlns:a16="http://schemas.microsoft.com/office/drawing/2014/main" id="{00000000-0008-0000-0E00-0000FC000000}"/>
            </a:ext>
          </a:extLst>
        </xdr:cNvPr>
        <xdr:cNvSpPr txBox="1"/>
      </xdr:nvSpPr>
      <xdr:spPr>
        <a:xfrm>
          <a:off x="8450795" y="10568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129060</xdr:rowOff>
    </xdr:from>
    <xdr:ext cx="599010" cy="259045"/>
    <xdr:sp macro="" textlink="">
      <xdr:nvSpPr>
        <xdr:cNvPr id="253" name="n_3aveValue【橋りょう・トンネル】&#10;一人当たり有形固定資産（償却資産）額">
          <a:extLst>
            <a:ext uri="{FF2B5EF4-FFF2-40B4-BE49-F238E27FC236}">
              <a16:creationId xmlns:a16="http://schemas.microsoft.com/office/drawing/2014/main" id="{00000000-0008-0000-0E00-0000FD000000}"/>
            </a:ext>
          </a:extLst>
        </xdr:cNvPr>
        <xdr:cNvSpPr txBox="1"/>
      </xdr:nvSpPr>
      <xdr:spPr>
        <a:xfrm>
          <a:off x="7561795" y="105875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136355</xdr:rowOff>
    </xdr:from>
    <xdr:ext cx="599010" cy="259045"/>
    <xdr:sp macro="" textlink="">
      <xdr:nvSpPr>
        <xdr:cNvPr id="254" name="n_4aveValue【橋りょう・トンネル】&#10;一人当たり有形固定資産（償却資産）額">
          <a:extLst>
            <a:ext uri="{FF2B5EF4-FFF2-40B4-BE49-F238E27FC236}">
              <a16:creationId xmlns:a16="http://schemas.microsoft.com/office/drawing/2014/main" id="{00000000-0008-0000-0E00-0000FE000000}"/>
            </a:ext>
          </a:extLst>
        </xdr:cNvPr>
        <xdr:cNvSpPr txBox="1"/>
      </xdr:nvSpPr>
      <xdr:spPr>
        <a:xfrm>
          <a:off x="6672795" y="10594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111668</xdr:rowOff>
    </xdr:from>
    <xdr:ext cx="599010" cy="259045"/>
    <xdr:sp macro="" textlink="">
      <xdr:nvSpPr>
        <xdr:cNvPr id="255" name="n_1mainValue【橋りょう・トンネル】&#10;一人当たり有形固定資産（償却資産）額">
          <a:extLst>
            <a:ext uri="{FF2B5EF4-FFF2-40B4-BE49-F238E27FC236}">
              <a16:creationId xmlns:a16="http://schemas.microsoft.com/office/drawing/2014/main" id="{00000000-0008-0000-0E00-0000FF000000}"/>
            </a:ext>
          </a:extLst>
        </xdr:cNvPr>
        <xdr:cNvSpPr txBox="1"/>
      </xdr:nvSpPr>
      <xdr:spPr>
        <a:xfrm>
          <a:off x="9327095" y="10055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58</xdr:row>
      <xdr:rowOff>82527</xdr:rowOff>
    </xdr:from>
    <xdr:ext cx="599010" cy="259045"/>
    <xdr:sp macro="" textlink="">
      <xdr:nvSpPr>
        <xdr:cNvPr id="256" name="n_2mainValue【橋りょう・トンネル】&#10;一人当たり有形固定資産（償却資産）額">
          <a:extLst>
            <a:ext uri="{FF2B5EF4-FFF2-40B4-BE49-F238E27FC236}">
              <a16:creationId xmlns:a16="http://schemas.microsoft.com/office/drawing/2014/main" id="{00000000-0008-0000-0E00-000000010000}"/>
            </a:ext>
          </a:extLst>
        </xdr:cNvPr>
        <xdr:cNvSpPr txBox="1"/>
      </xdr:nvSpPr>
      <xdr:spPr>
        <a:xfrm>
          <a:off x="8450795" y="10026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58</xdr:row>
      <xdr:rowOff>89220</xdr:rowOff>
    </xdr:from>
    <xdr:ext cx="599010" cy="259045"/>
    <xdr:sp macro="" textlink="">
      <xdr:nvSpPr>
        <xdr:cNvPr id="257" name="n_3mainValue【橋りょう・トンネル】&#10;一人当たり有形固定資産（償却資産）額">
          <a:extLst>
            <a:ext uri="{FF2B5EF4-FFF2-40B4-BE49-F238E27FC236}">
              <a16:creationId xmlns:a16="http://schemas.microsoft.com/office/drawing/2014/main" id="{00000000-0008-0000-0E00-000001010000}"/>
            </a:ext>
          </a:extLst>
        </xdr:cNvPr>
        <xdr:cNvSpPr txBox="1"/>
      </xdr:nvSpPr>
      <xdr:spPr>
        <a:xfrm>
          <a:off x="7561795" y="10033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58</xdr:row>
      <xdr:rowOff>105594</xdr:rowOff>
    </xdr:from>
    <xdr:ext cx="599010" cy="259045"/>
    <xdr:sp macro="" textlink="">
      <xdr:nvSpPr>
        <xdr:cNvPr id="258" name="n_4mainValue【橋りょう・トンネル】&#10;一人当たり有形固定資産（償却資産）額">
          <a:extLst>
            <a:ext uri="{FF2B5EF4-FFF2-40B4-BE49-F238E27FC236}">
              <a16:creationId xmlns:a16="http://schemas.microsoft.com/office/drawing/2014/main" id="{00000000-0008-0000-0E00-000002010000}"/>
            </a:ext>
          </a:extLst>
        </xdr:cNvPr>
        <xdr:cNvSpPr txBox="1"/>
      </xdr:nvSpPr>
      <xdr:spPr>
        <a:xfrm>
          <a:off x="6672795" y="100496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9" name="正方形/長方形 258">
          <a:extLst>
            <a:ext uri="{FF2B5EF4-FFF2-40B4-BE49-F238E27FC236}">
              <a16:creationId xmlns:a16="http://schemas.microsoft.com/office/drawing/2014/main" id="{00000000-0008-0000-0E00-000003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0" name="正方形/長方形 259">
          <a:extLst>
            <a:ext uri="{FF2B5EF4-FFF2-40B4-BE49-F238E27FC236}">
              <a16:creationId xmlns:a16="http://schemas.microsoft.com/office/drawing/2014/main" id="{00000000-0008-0000-0E00-000004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1" name="正方形/長方形 260">
          <a:extLst>
            <a:ext uri="{FF2B5EF4-FFF2-40B4-BE49-F238E27FC236}">
              <a16:creationId xmlns:a16="http://schemas.microsoft.com/office/drawing/2014/main" id="{00000000-0008-0000-0E00-000005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2" name="正方形/長方形 261">
          <a:extLst>
            <a:ext uri="{FF2B5EF4-FFF2-40B4-BE49-F238E27FC236}">
              <a16:creationId xmlns:a16="http://schemas.microsoft.com/office/drawing/2014/main" id="{00000000-0008-0000-0E00-000006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3" name="正方形/長方形 262">
          <a:extLst>
            <a:ext uri="{FF2B5EF4-FFF2-40B4-BE49-F238E27FC236}">
              <a16:creationId xmlns:a16="http://schemas.microsoft.com/office/drawing/2014/main" id="{00000000-0008-0000-0E00-000007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4" name="正方形/長方形 263">
          <a:extLst>
            <a:ext uri="{FF2B5EF4-FFF2-40B4-BE49-F238E27FC236}">
              <a16:creationId xmlns:a16="http://schemas.microsoft.com/office/drawing/2014/main" id="{00000000-0008-0000-0E00-000008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5" name="正方形/長方形 264">
          <a:extLst>
            <a:ext uri="{FF2B5EF4-FFF2-40B4-BE49-F238E27FC236}">
              <a16:creationId xmlns:a16="http://schemas.microsoft.com/office/drawing/2014/main" id="{00000000-0008-0000-0E00-000009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6" name="正方形/長方形 265">
          <a:extLst>
            <a:ext uri="{FF2B5EF4-FFF2-40B4-BE49-F238E27FC236}">
              <a16:creationId xmlns:a16="http://schemas.microsoft.com/office/drawing/2014/main" id="{00000000-0008-0000-0E00-00000A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7" name="テキスト ボックス 266">
          <a:extLst>
            <a:ext uri="{FF2B5EF4-FFF2-40B4-BE49-F238E27FC236}">
              <a16:creationId xmlns:a16="http://schemas.microsoft.com/office/drawing/2014/main" id="{00000000-0008-0000-0E00-00000B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8" name="直線コネクタ 267">
          <a:extLst>
            <a:ext uri="{FF2B5EF4-FFF2-40B4-BE49-F238E27FC236}">
              <a16:creationId xmlns:a16="http://schemas.microsoft.com/office/drawing/2014/main" id="{00000000-0008-0000-0E00-00000C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9" name="テキスト ボックス 268">
          <a:extLst>
            <a:ext uri="{FF2B5EF4-FFF2-40B4-BE49-F238E27FC236}">
              <a16:creationId xmlns:a16="http://schemas.microsoft.com/office/drawing/2014/main" id="{00000000-0008-0000-0E00-00000D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0" name="直線コネクタ 269">
          <a:extLst>
            <a:ext uri="{FF2B5EF4-FFF2-40B4-BE49-F238E27FC236}">
              <a16:creationId xmlns:a16="http://schemas.microsoft.com/office/drawing/2014/main" id="{00000000-0008-0000-0E00-00000E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1" name="テキスト ボックス 270">
          <a:extLst>
            <a:ext uri="{FF2B5EF4-FFF2-40B4-BE49-F238E27FC236}">
              <a16:creationId xmlns:a16="http://schemas.microsoft.com/office/drawing/2014/main" id="{00000000-0008-0000-0E00-00000F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2" name="直線コネクタ 271">
          <a:extLst>
            <a:ext uri="{FF2B5EF4-FFF2-40B4-BE49-F238E27FC236}">
              <a16:creationId xmlns:a16="http://schemas.microsoft.com/office/drawing/2014/main" id="{00000000-0008-0000-0E00-000010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3" name="テキスト ボックス 272">
          <a:extLst>
            <a:ext uri="{FF2B5EF4-FFF2-40B4-BE49-F238E27FC236}">
              <a16:creationId xmlns:a16="http://schemas.microsoft.com/office/drawing/2014/main" id="{00000000-0008-0000-0E00-000011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4" name="直線コネクタ 273">
          <a:extLst>
            <a:ext uri="{FF2B5EF4-FFF2-40B4-BE49-F238E27FC236}">
              <a16:creationId xmlns:a16="http://schemas.microsoft.com/office/drawing/2014/main" id="{00000000-0008-0000-0E00-000012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7" name="テキスト ボックス 276">
          <a:extLst>
            <a:ext uri="{FF2B5EF4-FFF2-40B4-BE49-F238E27FC236}">
              <a16:creationId xmlns:a16="http://schemas.microsoft.com/office/drawing/2014/main" id="{00000000-0008-0000-0E00-000015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78" name="直線コネクタ 277">
          <a:extLst>
            <a:ext uri="{FF2B5EF4-FFF2-40B4-BE49-F238E27FC236}">
              <a16:creationId xmlns:a16="http://schemas.microsoft.com/office/drawing/2014/main" id="{00000000-0008-0000-0E00-000016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79" name="テキスト ボックス 278">
          <a:extLst>
            <a:ext uri="{FF2B5EF4-FFF2-40B4-BE49-F238E27FC236}">
              <a16:creationId xmlns:a16="http://schemas.microsoft.com/office/drawing/2014/main" id="{00000000-0008-0000-0E00-000017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0" name="直線コネクタ 279">
          <a:extLst>
            <a:ext uri="{FF2B5EF4-FFF2-40B4-BE49-F238E27FC236}">
              <a16:creationId xmlns:a16="http://schemas.microsoft.com/office/drawing/2014/main" id="{00000000-0008-0000-0E00-000018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1" name="テキスト ボックス 280">
          <a:extLst>
            <a:ext uri="{FF2B5EF4-FFF2-40B4-BE49-F238E27FC236}">
              <a16:creationId xmlns:a16="http://schemas.microsoft.com/office/drawing/2014/main" id="{00000000-0008-0000-0E00-000019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2" name="直線コネクタ 281">
          <a:extLst>
            <a:ext uri="{FF2B5EF4-FFF2-40B4-BE49-F238E27FC236}">
              <a16:creationId xmlns:a16="http://schemas.microsoft.com/office/drawing/2014/main" id="{00000000-0008-0000-0E00-00001A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3" name="【公営住宅】&#10;有形固定資産減価償却率グラフ枠">
          <a:extLst>
            <a:ext uri="{FF2B5EF4-FFF2-40B4-BE49-F238E27FC236}">
              <a16:creationId xmlns:a16="http://schemas.microsoft.com/office/drawing/2014/main" id="{00000000-0008-0000-0E00-00001B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121376</xdr:rowOff>
    </xdr:from>
    <xdr:to>
      <xdr:col>24</xdr:col>
      <xdr:colOff>62865</xdr:colOff>
      <xdr:row>86</xdr:row>
      <xdr:rowOff>113212</xdr:rowOff>
    </xdr:to>
    <xdr:cxnSp macro="">
      <xdr:nvCxnSpPr>
        <xdr:cNvPr id="284" name="直線コネクタ 283">
          <a:extLst>
            <a:ext uri="{FF2B5EF4-FFF2-40B4-BE49-F238E27FC236}">
              <a16:creationId xmlns:a16="http://schemas.microsoft.com/office/drawing/2014/main" id="{00000000-0008-0000-0E00-00001C010000}"/>
            </a:ext>
          </a:extLst>
        </xdr:cNvPr>
        <xdr:cNvCxnSpPr/>
      </xdr:nvCxnSpPr>
      <xdr:spPr>
        <a:xfrm flipV="1">
          <a:off x="4634865" y="13323026"/>
          <a:ext cx="0" cy="1534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117039</xdr:rowOff>
    </xdr:from>
    <xdr:ext cx="405111" cy="259045"/>
    <xdr:sp macro="" textlink="">
      <xdr:nvSpPr>
        <xdr:cNvPr id="285" name="【公営住宅】&#10;有形固定資産減価償却率最小値テキスト">
          <a:extLst>
            <a:ext uri="{FF2B5EF4-FFF2-40B4-BE49-F238E27FC236}">
              <a16:creationId xmlns:a16="http://schemas.microsoft.com/office/drawing/2014/main" id="{00000000-0008-0000-0E00-00001D010000}"/>
            </a:ext>
          </a:extLst>
        </xdr:cNvPr>
        <xdr:cNvSpPr txBox="1"/>
      </xdr:nvSpPr>
      <xdr:spPr>
        <a:xfrm>
          <a:off x="4673600" y="1486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113212</xdr:rowOff>
    </xdr:from>
    <xdr:to>
      <xdr:col>24</xdr:col>
      <xdr:colOff>152400</xdr:colOff>
      <xdr:row>86</xdr:row>
      <xdr:rowOff>113212</xdr:rowOff>
    </xdr:to>
    <xdr:cxnSp macro="">
      <xdr:nvCxnSpPr>
        <xdr:cNvPr id="286" name="直線コネクタ 285">
          <a:extLst>
            <a:ext uri="{FF2B5EF4-FFF2-40B4-BE49-F238E27FC236}">
              <a16:creationId xmlns:a16="http://schemas.microsoft.com/office/drawing/2014/main" id="{00000000-0008-0000-0E00-00001E010000}"/>
            </a:ext>
          </a:extLst>
        </xdr:cNvPr>
        <xdr:cNvCxnSpPr/>
      </xdr:nvCxnSpPr>
      <xdr:spPr>
        <a:xfrm>
          <a:off x="4546600" y="1485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68053</xdr:rowOff>
    </xdr:from>
    <xdr:ext cx="340478" cy="259045"/>
    <xdr:sp macro="" textlink="">
      <xdr:nvSpPr>
        <xdr:cNvPr id="287" name="【公営住宅】&#10;有形固定資産減価償却率最大値テキスト">
          <a:extLst>
            <a:ext uri="{FF2B5EF4-FFF2-40B4-BE49-F238E27FC236}">
              <a16:creationId xmlns:a16="http://schemas.microsoft.com/office/drawing/2014/main" id="{00000000-0008-0000-0E00-00001F010000}"/>
            </a:ext>
          </a:extLst>
        </xdr:cNvPr>
        <xdr:cNvSpPr txBox="1"/>
      </xdr:nvSpPr>
      <xdr:spPr>
        <a:xfrm>
          <a:off x="4673600" y="130982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121376</xdr:rowOff>
    </xdr:from>
    <xdr:to>
      <xdr:col>24</xdr:col>
      <xdr:colOff>152400</xdr:colOff>
      <xdr:row>77</xdr:row>
      <xdr:rowOff>121376</xdr:rowOff>
    </xdr:to>
    <xdr:cxnSp macro="">
      <xdr:nvCxnSpPr>
        <xdr:cNvPr id="288" name="直線コネクタ 287">
          <a:extLst>
            <a:ext uri="{FF2B5EF4-FFF2-40B4-BE49-F238E27FC236}">
              <a16:creationId xmlns:a16="http://schemas.microsoft.com/office/drawing/2014/main" id="{00000000-0008-0000-0E00-000020010000}"/>
            </a:ext>
          </a:extLst>
        </xdr:cNvPr>
        <xdr:cNvCxnSpPr/>
      </xdr:nvCxnSpPr>
      <xdr:spPr>
        <a:xfrm>
          <a:off x="4546600" y="1332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83</xdr:row>
      <xdr:rowOff>97989</xdr:rowOff>
    </xdr:from>
    <xdr:ext cx="405111" cy="259045"/>
    <xdr:sp macro="" textlink="">
      <xdr:nvSpPr>
        <xdr:cNvPr id="289" name="【公営住宅】&#10;有形固定資産減価償却率平均値テキスト">
          <a:extLst>
            <a:ext uri="{FF2B5EF4-FFF2-40B4-BE49-F238E27FC236}">
              <a16:creationId xmlns:a16="http://schemas.microsoft.com/office/drawing/2014/main" id="{00000000-0008-0000-0E00-000021010000}"/>
            </a:ext>
          </a:extLst>
        </xdr:cNvPr>
        <xdr:cNvSpPr txBox="1"/>
      </xdr:nvSpPr>
      <xdr:spPr>
        <a:xfrm>
          <a:off x="4673600" y="1432833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119562</xdr:rowOff>
    </xdr:from>
    <xdr:to>
      <xdr:col>24</xdr:col>
      <xdr:colOff>114300</xdr:colOff>
      <xdr:row>84</xdr:row>
      <xdr:rowOff>49712</xdr:rowOff>
    </xdr:to>
    <xdr:sp macro="" textlink="">
      <xdr:nvSpPr>
        <xdr:cNvPr id="290" name="フローチャート: 判断 289">
          <a:extLst>
            <a:ext uri="{FF2B5EF4-FFF2-40B4-BE49-F238E27FC236}">
              <a16:creationId xmlns:a16="http://schemas.microsoft.com/office/drawing/2014/main" id="{00000000-0008-0000-0E00-000022010000}"/>
            </a:ext>
          </a:extLst>
        </xdr:cNvPr>
        <xdr:cNvSpPr/>
      </xdr:nvSpPr>
      <xdr:spPr>
        <a:xfrm>
          <a:off x="4584700" y="1434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82006</xdr:rowOff>
    </xdr:from>
    <xdr:to>
      <xdr:col>20</xdr:col>
      <xdr:colOff>38100</xdr:colOff>
      <xdr:row>84</xdr:row>
      <xdr:rowOff>12156</xdr:rowOff>
    </xdr:to>
    <xdr:sp macro="" textlink="">
      <xdr:nvSpPr>
        <xdr:cNvPr id="291" name="フローチャート: 判断 290">
          <a:extLst>
            <a:ext uri="{FF2B5EF4-FFF2-40B4-BE49-F238E27FC236}">
              <a16:creationId xmlns:a16="http://schemas.microsoft.com/office/drawing/2014/main" id="{00000000-0008-0000-0E00-000023010000}"/>
            </a:ext>
          </a:extLst>
        </xdr:cNvPr>
        <xdr:cNvSpPr/>
      </xdr:nvSpPr>
      <xdr:spPr>
        <a:xfrm>
          <a:off x="3746500" y="14312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49349</xdr:rowOff>
    </xdr:from>
    <xdr:to>
      <xdr:col>15</xdr:col>
      <xdr:colOff>101600</xdr:colOff>
      <xdr:row>83</xdr:row>
      <xdr:rowOff>150949</xdr:rowOff>
    </xdr:to>
    <xdr:sp macro="" textlink="">
      <xdr:nvSpPr>
        <xdr:cNvPr id="292" name="フローチャート: 判断 291">
          <a:extLst>
            <a:ext uri="{FF2B5EF4-FFF2-40B4-BE49-F238E27FC236}">
              <a16:creationId xmlns:a16="http://schemas.microsoft.com/office/drawing/2014/main" id="{00000000-0008-0000-0E00-000024010000}"/>
            </a:ext>
          </a:extLst>
        </xdr:cNvPr>
        <xdr:cNvSpPr/>
      </xdr:nvSpPr>
      <xdr:spPr>
        <a:xfrm>
          <a:off x="2857500" y="1427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42818</xdr:rowOff>
    </xdr:from>
    <xdr:to>
      <xdr:col>10</xdr:col>
      <xdr:colOff>165100</xdr:colOff>
      <xdr:row>83</xdr:row>
      <xdr:rowOff>144418</xdr:rowOff>
    </xdr:to>
    <xdr:sp macro="" textlink="">
      <xdr:nvSpPr>
        <xdr:cNvPr id="293" name="フローチャート: 判断 292">
          <a:extLst>
            <a:ext uri="{FF2B5EF4-FFF2-40B4-BE49-F238E27FC236}">
              <a16:creationId xmlns:a16="http://schemas.microsoft.com/office/drawing/2014/main" id="{00000000-0008-0000-0E00-000025010000}"/>
            </a:ext>
          </a:extLst>
        </xdr:cNvPr>
        <xdr:cNvSpPr/>
      </xdr:nvSpPr>
      <xdr:spPr>
        <a:xfrm>
          <a:off x="1968500" y="1427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152219</xdr:rowOff>
    </xdr:from>
    <xdr:to>
      <xdr:col>6</xdr:col>
      <xdr:colOff>38100</xdr:colOff>
      <xdr:row>83</xdr:row>
      <xdr:rowOff>82369</xdr:rowOff>
    </xdr:to>
    <xdr:sp macro="" textlink="">
      <xdr:nvSpPr>
        <xdr:cNvPr id="294" name="フローチャート: 判断 293">
          <a:extLst>
            <a:ext uri="{FF2B5EF4-FFF2-40B4-BE49-F238E27FC236}">
              <a16:creationId xmlns:a16="http://schemas.microsoft.com/office/drawing/2014/main" id="{00000000-0008-0000-0E00-000026010000}"/>
            </a:ext>
          </a:extLst>
        </xdr:cNvPr>
        <xdr:cNvSpPr/>
      </xdr:nvSpPr>
      <xdr:spPr>
        <a:xfrm>
          <a:off x="10795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E00-000027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E00-000028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E00-000029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E00-00002A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16692</xdr:rowOff>
    </xdr:from>
    <xdr:to>
      <xdr:col>24</xdr:col>
      <xdr:colOff>114300</xdr:colOff>
      <xdr:row>82</xdr:row>
      <xdr:rowOff>118292</xdr:rowOff>
    </xdr:to>
    <xdr:sp macro="" textlink="">
      <xdr:nvSpPr>
        <xdr:cNvPr id="300" name="楕円 299">
          <a:extLst>
            <a:ext uri="{FF2B5EF4-FFF2-40B4-BE49-F238E27FC236}">
              <a16:creationId xmlns:a16="http://schemas.microsoft.com/office/drawing/2014/main" id="{00000000-0008-0000-0E00-00002C010000}"/>
            </a:ext>
          </a:extLst>
        </xdr:cNvPr>
        <xdr:cNvSpPr/>
      </xdr:nvSpPr>
      <xdr:spPr>
        <a:xfrm>
          <a:off x="45847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39569</xdr:rowOff>
    </xdr:from>
    <xdr:ext cx="405111" cy="259045"/>
    <xdr:sp macro="" textlink="">
      <xdr:nvSpPr>
        <xdr:cNvPr id="301" name="【公営住宅】&#10;有形固定資産減価償却率該当値テキスト">
          <a:extLst>
            <a:ext uri="{FF2B5EF4-FFF2-40B4-BE49-F238E27FC236}">
              <a16:creationId xmlns:a16="http://schemas.microsoft.com/office/drawing/2014/main" id="{00000000-0008-0000-0E00-00002D010000}"/>
            </a:ext>
          </a:extLst>
        </xdr:cNvPr>
        <xdr:cNvSpPr txBox="1"/>
      </xdr:nvSpPr>
      <xdr:spPr>
        <a:xfrm>
          <a:off x="4673600" y="13927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150586</xdr:rowOff>
    </xdr:from>
    <xdr:to>
      <xdr:col>20</xdr:col>
      <xdr:colOff>38100</xdr:colOff>
      <xdr:row>82</xdr:row>
      <xdr:rowOff>80736</xdr:rowOff>
    </xdr:to>
    <xdr:sp macro="" textlink="">
      <xdr:nvSpPr>
        <xdr:cNvPr id="302" name="楕円 301">
          <a:extLst>
            <a:ext uri="{FF2B5EF4-FFF2-40B4-BE49-F238E27FC236}">
              <a16:creationId xmlns:a16="http://schemas.microsoft.com/office/drawing/2014/main" id="{00000000-0008-0000-0E00-00002E010000}"/>
            </a:ext>
          </a:extLst>
        </xdr:cNvPr>
        <xdr:cNvSpPr/>
      </xdr:nvSpPr>
      <xdr:spPr>
        <a:xfrm>
          <a:off x="3746500" y="14038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29936</xdr:rowOff>
    </xdr:from>
    <xdr:to>
      <xdr:col>24</xdr:col>
      <xdr:colOff>63500</xdr:colOff>
      <xdr:row>82</xdr:row>
      <xdr:rowOff>67492</xdr:rowOff>
    </xdr:to>
    <xdr:cxnSp macro="">
      <xdr:nvCxnSpPr>
        <xdr:cNvPr id="303" name="直線コネクタ 302">
          <a:extLst>
            <a:ext uri="{FF2B5EF4-FFF2-40B4-BE49-F238E27FC236}">
              <a16:creationId xmlns:a16="http://schemas.microsoft.com/office/drawing/2014/main" id="{00000000-0008-0000-0E00-00002F010000}"/>
            </a:ext>
          </a:extLst>
        </xdr:cNvPr>
        <xdr:cNvCxnSpPr/>
      </xdr:nvCxnSpPr>
      <xdr:spPr>
        <a:xfrm>
          <a:off x="3797300" y="14088836"/>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363</xdr:rowOff>
    </xdr:from>
    <xdr:to>
      <xdr:col>15</xdr:col>
      <xdr:colOff>101600</xdr:colOff>
      <xdr:row>82</xdr:row>
      <xdr:rowOff>101963</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2857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29936</xdr:rowOff>
    </xdr:from>
    <xdr:to>
      <xdr:col>19</xdr:col>
      <xdr:colOff>177800</xdr:colOff>
      <xdr:row>82</xdr:row>
      <xdr:rowOff>51163</xdr:rowOff>
    </xdr:to>
    <xdr:cxnSp macro="">
      <xdr:nvCxnSpPr>
        <xdr:cNvPr id="305" name="直線コネクタ 304">
          <a:extLst>
            <a:ext uri="{FF2B5EF4-FFF2-40B4-BE49-F238E27FC236}">
              <a16:creationId xmlns:a16="http://schemas.microsoft.com/office/drawing/2014/main" id="{00000000-0008-0000-0E00-000031010000}"/>
            </a:ext>
          </a:extLst>
        </xdr:cNvPr>
        <xdr:cNvCxnSpPr/>
      </xdr:nvCxnSpPr>
      <xdr:spPr>
        <a:xfrm flipV="1">
          <a:off x="2908300" y="14088836"/>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363</xdr:rowOff>
    </xdr:from>
    <xdr:to>
      <xdr:col>10</xdr:col>
      <xdr:colOff>165100</xdr:colOff>
      <xdr:row>82</xdr:row>
      <xdr:rowOff>101963</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1968500" y="14059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51163</xdr:rowOff>
    </xdr:from>
    <xdr:to>
      <xdr:col>15</xdr:col>
      <xdr:colOff>50800</xdr:colOff>
      <xdr:row>82</xdr:row>
      <xdr:rowOff>51163</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a:off x="2019300" y="1411006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137523</xdr:rowOff>
    </xdr:from>
    <xdr:to>
      <xdr:col>6</xdr:col>
      <xdr:colOff>38100</xdr:colOff>
      <xdr:row>82</xdr:row>
      <xdr:rowOff>67673</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1079500" y="1402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16873</xdr:rowOff>
    </xdr:from>
    <xdr:to>
      <xdr:col>10</xdr:col>
      <xdr:colOff>114300</xdr:colOff>
      <xdr:row>82</xdr:row>
      <xdr:rowOff>51163</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a:off x="1130300" y="14075773"/>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84</xdr:row>
      <xdr:rowOff>3283</xdr:rowOff>
    </xdr:from>
    <xdr:ext cx="405111" cy="259045"/>
    <xdr:sp macro="" textlink="">
      <xdr:nvSpPr>
        <xdr:cNvPr id="310" name="n_1aveValue【公営住宅】&#10;有形固定資産減価償却率">
          <a:extLst>
            <a:ext uri="{FF2B5EF4-FFF2-40B4-BE49-F238E27FC236}">
              <a16:creationId xmlns:a16="http://schemas.microsoft.com/office/drawing/2014/main" id="{00000000-0008-0000-0E00-000036010000}"/>
            </a:ext>
          </a:extLst>
        </xdr:cNvPr>
        <xdr:cNvSpPr txBox="1"/>
      </xdr:nvSpPr>
      <xdr:spPr>
        <a:xfrm>
          <a:off x="3582044" y="144050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142076</xdr:rowOff>
    </xdr:from>
    <xdr:ext cx="405111" cy="259045"/>
    <xdr:sp macro="" textlink="">
      <xdr:nvSpPr>
        <xdr:cNvPr id="311" name="n_2aveValue【公営住宅】&#10;有形固定資産減価償却率">
          <a:extLst>
            <a:ext uri="{FF2B5EF4-FFF2-40B4-BE49-F238E27FC236}">
              <a16:creationId xmlns:a16="http://schemas.microsoft.com/office/drawing/2014/main" id="{00000000-0008-0000-0E00-000037010000}"/>
            </a:ext>
          </a:extLst>
        </xdr:cNvPr>
        <xdr:cNvSpPr txBox="1"/>
      </xdr:nvSpPr>
      <xdr:spPr>
        <a:xfrm>
          <a:off x="2705744" y="1437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135545</xdr:rowOff>
    </xdr:from>
    <xdr:ext cx="405111" cy="259045"/>
    <xdr:sp macro="" textlink="">
      <xdr:nvSpPr>
        <xdr:cNvPr id="312" name="n_3aveValue【公営住宅】&#10;有形固定資産減価償却率">
          <a:extLst>
            <a:ext uri="{FF2B5EF4-FFF2-40B4-BE49-F238E27FC236}">
              <a16:creationId xmlns:a16="http://schemas.microsoft.com/office/drawing/2014/main" id="{00000000-0008-0000-0E00-000038010000}"/>
            </a:ext>
          </a:extLst>
        </xdr:cNvPr>
        <xdr:cNvSpPr txBox="1"/>
      </xdr:nvSpPr>
      <xdr:spPr>
        <a:xfrm>
          <a:off x="1816744" y="14365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73496</xdr:rowOff>
    </xdr:from>
    <xdr:ext cx="405111" cy="259045"/>
    <xdr:sp macro="" textlink="">
      <xdr:nvSpPr>
        <xdr:cNvPr id="313" name="n_4aveValue【公営住宅】&#10;有形固定資産減価償却率">
          <a:extLst>
            <a:ext uri="{FF2B5EF4-FFF2-40B4-BE49-F238E27FC236}">
              <a16:creationId xmlns:a16="http://schemas.microsoft.com/office/drawing/2014/main" id="{00000000-0008-0000-0E00-000039010000}"/>
            </a:ext>
          </a:extLst>
        </xdr:cNvPr>
        <xdr:cNvSpPr txBox="1"/>
      </xdr:nvSpPr>
      <xdr:spPr>
        <a:xfrm>
          <a:off x="927744" y="143038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97263</xdr:rowOff>
    </xdr:from>
    <xdr:ext cx="405111" cy="259045"/>
    <xdr:sp macro="" textlink="">
      <xdr:nvSpPr>
        <xdr:cNvPr id="314" name="n_1mainValue【公営住宅】&#10;有形固定資産減価償却率">
          <a:extLst>
            <a:ext uri="{FF2B5EF4-FFF2-40B4-BE49-F238E27FC236}">
              <a16:creationId xmlns:a16="http://schemas.microsoft.com/office/drawing/2014/main" id="{00000000-0008-0000-0E00-00003A010000}"/>
            </a:ext>
          </a:extLst>
        </xdr:cNvPr>
        <xdr:cNvSpPr txBox="1"/>
      </xdr:nvSpPr>
      <xdr:spPr>
        <a:xfrm>
          <a:off x="3582044" y="13813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118490</xdr:rowOff>
    </xdr:from>
    <xdr:ext cx="405111" cy="259045"/>
    <xdr:sp macro="" textlink="">
      <xdr:nvSpPr>
        <xdr:cNvPr id="315" name="n_2mainValue【公営住宅】&#10;有形固定資産減価償却率">
          <a:extLst>
            <a:ext uri="{FF2B5EF4-FFF2-40B4-BE49-F238E27FC236}">
              <a16:creationId xmlns:a16="http://schemas.microsoft.com/office/drawing/2014/main" id="{00000000-0008-0000-0E00-00003B010000}"/>
            </a:ext>
          </a:extLst>
        </xdr:cNvPr>
        <xdr:cNvSpPr txBox="1"/>
      </xdr:nvSpPr>
      <xdr:spPr>
        <a:xfrm>
          <a:off x="27057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118490</xdr:rowOff>
    </xdr:from>
    <xdr:ext cx="405111" cy="259045"/>
    <xdr:sp macro="" textlink="">
      <xdr:nvSpPr>
        <xdr:cNvPr id="316" name="n_3mainValue【公営住宅】&#10;有形固定資産減価償却率">
          <a:extLst>
            <a:ext uri="{FF2B5EF4-FFF2-40B4-BE49-F238E27FC236}">
              <a16:creationId xmlns:a16="http://schemas.microsoft.com/office/drawing/2014/main" id="{00000000-0008-0000-0E00-00003C010000}"/>
            </a:ext>
          </a:extLst>
        </xdr:cNvPr>
        <xdr:cNvSpPr txBox="1"/>
      </xdr:nvSpPr>
      <xdr:spPr>
        <a:xfrm>
          <a:off x="1816744" y="1383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84200</xdr:rowOff>
    </xdr:from>
    <xdr:ext cx="405111" cy="259045"/>
    <xdr:sp macro="" textlink="">
      <xdr:nvSpPr>
        <xdr:cNvPr id="317" name="n_4mainValue【公営住宅】&#10;有形固定資産減価償却率">
          <a:extLst>
            <a:ext uri="{FF2B5EF4-FFF2-40B4-BE49-F238E27FC236}">
              <a16:creationId xmlns:a16="http://schemas.microsoft.com/office/drawing/2014/main" id="{00000000-0008-0000-0E00-00003D010000}"/>
            </a:ext>
          </a:extLst>
        </xdr:cNvPr>
        <xdr:cNvSpPr txBox="1"/>
      </xdr:nvSpPr>
      <xdr:spPr>
        <a:xfrm>
          <a:off x="927744" y="138002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6" name="テキスト ボックス 325">
          <a:extLst>
            <a:ext uri="{FF2B5EF4-FFF2-40B4-BE49-F238E27FC236}">
              <a16:creationId xmlns:a16="http://schemas.microsoft.com/office/drawing/2014/main" id="{00000000-0008-0000-0E00-000046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7" name="直線コネクタ 326">
          <a:extLst>
            <a:ext uri="{FF2B5EF4-FFF2-40B4-BE49-F238E27FC236}">
              <a16:creationId xmlns:a16="http://schemas.microsoft.com/office/drawing/2014/main" id="{00000000-0008-0000-0E00-000047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8" name="直線コネクタ 327">
          <a:extLst>
            <a:ext uri="{FF2B5EF4-FFF2-40B4-BE49-F238E27FC236}">
              <a16:creationId xmlns:a16="http://schemas.microsoft.com/office/drawing/2014/main" id="{00000000-0008-0000-0E00-000048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9" name="テキスト ボックス 328">
          <a:extLst>
            <a:ext uri="{FF2B5EF4-FFF2-40B4-BE49-F238E27FC236}">
              <a16:creationId xmlns:a16="http://schemas.microsoft.com/office/drawing/2014/main" id="{00000000-0008-0000-0E00-000049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0" name="直線コネクタ 329">
          <a:extLst>
            <a:ext uri="{FF2B5EF4-FFF2-40B4-BE49-F238E27FC236}">
              <a16:creationId xmlns:a16="http://schemas.microsoft.com/office/drawing/2014/main" id="{00000000-0008-0000-0E00-00004A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1" name="テキスト ボックス 330">
          <a:extLst>
            <a:ext uri="{FF2B5EF4-FFF2-40B4-BE49-F238E27FC236}">
              <a16:creationId xmlns:a16="http://schemas.microsoft.com/office/drawing/2014/main" id="{00000000-0008-0000-0E00-00004B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2" name="直線コネクタ 331">
          <a:extLst>
            <a:ext uri="{FF2B5EF4-FFF2-40B4-BE49-F238E27FC236}">
              <a16:creationId xmlns:a16="http://schemas.microsoft.com/office/drawing/2014/main" id="{00000000-0008-0000-0E00-00004C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3" name="テキスト ボックス 332">
          <a:extLst>
            <a:ext uri="{FF2B5EF4-FFF2-40B4-BE49-F238E27FC236}">
              <a16:creationId xmlns:a16="http://schemas.microsoft.com/office/drawing/2014/main" id="{00000000-0008-0000-0E00-00004D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4" name="直線コネクタ 333">
          <a:extLst>
            <a:ext uri="{FF2B5EF4-FFF2-40B4-BE49-F238E27FC236}">
              <a16:creationId xmlns:a16="http://schemas.microsoft.com/office/drawing/2014/main" id="{00000000-0008-0000-0E00-00004E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5" name="テキスト ボックス 334">
          <a:extLst>
            <a:ext uri="{FF2B5EF4-FFF2-40B4-BE49-F238E27FC236}">
              <a16:creationId xmlns:a16="http://schemas.microsoft.com/office/drawing/2014/main" id="{00000000-0008-0000-0E00-00004F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6" name="直線コネクタ 335">
          <a:extLst>
            <a:ext uri="{FF2B5EF4-FFF2-40B4-BE49-F238E27FC236}">
              <a16:creationId xmlns:a16="http://schemas.microsoft.com/office/drawing/2014/main" id="{00000000-0008-0000-0E00-000050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7" name="テキスト ボックス 336">
          <a:extLst>
            <a:ext uri="{FF2B5EF4-FFF2-40B4-BE49-F238E27FC236}">
              <a16:creationId xmlns:a16="http://schemas.microsoft.com/office/drawing/2014/main" id="{00000000-0008-0000-0E00-000051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a:extLst>
            <a:ext uri="{FF2B5EF4-FFF2-40B4-BE49-F238E27FC236}">
              <a16:creationId xmlns:a16="http://schemas.microsoft.com/office/drawing/2014/main" id="{00000000-0008-0000-0E00-000052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9" name="テキスト ボックス 338">
          <a:extLst>
            <a:ext uri="{FF2B5EF4-FFF2-40B4-BE49-F238E27FC236}">
              <a16:creationId xmlns:a16="http://schemas.microsoft.com/office/drawing/2014/main" id="{00000000-0008-0000-0E00-000053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a:extLst>
            <a:ext uri="{FF2B5EF4-FFF2-40B4-BE49-F238E27FC236}">
              <a16:creationId xmlns:a16="http://schemas.microsoft.com/office/drawing/2014/main" id="{00000000-0008-0000-0E00-000054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169163</xdr:rowOff>
    </xdr:from>
    <xdr:to>
      <xdr:col>54</xdr:col>
      <xdr:colOff>189865</xdr:colOff>
      <xdr:row>86</xdr:row>
      <xdr:rowOff>108965</xdr:rowOff>
    </xdr:to>
    <xdr:cxnSp macro="">
      <xdr:nvCxnSpPr>
        <xdr:cNvPr id="341" name="直線コネクタ 340">
          <a:extLst>
            <a:ext uri="{FF2B5EF4-FFF2-40B4-BE49-F238E27FC236}">
              <a16:creationId xmlns:a16="http://schemas.microsoft.com/office/drawing/2014/main" id="{00000000-0008-0000-0E00-000055010000}"/>
            </a:ext>
          </a:extLst>
        </xdr:cNvPr>
        <xdr:cNvCxnSpPr/>
      </xdr:nvCxnSpPr>
      <xdr:spPr>
        <a:xfrm flipV="1">
          <a:off x="10476865" y="13542263"/>
          <a:ext cx="0" cy="131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2" name="【公営住宅】&#10;一人当たり面積最小値テキスト">
          <a:extLst>
            <a:ext uri="{FF2B5EF4-FFF2-40B4-BE49-F238E27FC236}">
              <a16:creationId xmlns:a16="http://schemas.microsoft.com/office/drawing/2014/main" id="{00000000-0008-0000-0E00-000056010000}"/>
            </a:ext>
          </a:extLst>
        </xdr:cNvPr>
        <xdr:cNvSpPr txBox="1"/>
      </xdr:nvSpPr>
      <xdr:spPr>
        <a:xfrm>
          <a:off x="1051560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3" name="直線コネクタ 342">
          <a:extLst>
            <a:ext uri="{FF2B5EF4-FFF2-40B4-BE49-F238E27FC236}">
              <a16:creationId xmlns:a16="http://schemas.microsoft.com/office/drawing/2014/main" id="{00000000-0008-0000-0E00-000057010000}"/>
            </a:ext>
          </a:extLst>
        </xdr:cNvPr>
        <xdr:cNvCxnSpPr/>
      </xdr:nvCxnSpPr>
      <xdr:spPr>
        <a:xfrm>
          <a:off x="10388600" y="14853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115840</xdr:rowOff>
    </xdr:from>
    <xdr:ext cx="469744" cy="259045"/>
    <xdr:sp macro="" textlink="">
      <xdr:nvSpPr>
        <xdr:cNvPr id="344" name="【公営住宅】&#10;一人当たり面積最大値テキスト">
          <a:extLst>
            <a:ext uri="{FF2B5EF4-FFF2-40B4-BE49-F238E27FC236}">
              <a16:creationId xmlns:a16="http://schemas.microsoft.com/office/drawing/2014/main" id="{00000000-0008-0000-0E00-000058010000}"/>
            </a:ext>
          </a:extLst>
        </xdr:cNvPr>
        <xdr:cNvSpPr txBox="1"/>
      </xdr:nvSpPr>
      <xdr:spPr>
        <a:xfrm>
          <a:off x="10515600" y="1331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169163</xdr:rowOff>
    </xdr:from>
    <xdr:to>
      <xdr:col>55</xdr:col>
      <xdr:colOff>88900</xdr:colOff>
      <xdr:row>78</xdr:row>
      <xdr:rowOff>169163</xdr:rowOff>
    </xdr:to>
    <xdr:cxnSp macro="">
      <xdr:nvCxnSpPr>
        <xdr:cNvPr id="345" name="直線コネクタ 344">
          <a:extLst>
            <a:ext uri="{FF2B5EF4-FFF2-40B4-BE49-F238E27FC236}">
              <a16:creationId xmlns:a16="http://schemas.microsoft.com/office/drawing/2014/main" id="{00000000-0008-0000-0E00-000059010000}"/>
            </a:ext>
          </a:extLst>
        </xdr:cNvPr>
        <xdr:cNvCxnSpPr/>
      </xdr:nvCxnSpPr>
      <xdr:spPr>
        <a:xfrm>
          <a:off x="10388600" y="13542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46" name="【公営住宅】&#10;一人当たり面積平均値テキスト">
          <a:extLst>
            <a:ext uri="{FF2B5EF4-FFF2-40B4-BE49-F238E27FC236}">
              <a16:creationId xmlns:a16="http://schemas.microsoft.com/office/drawing/2014/main" id="{00000000-0008-0000-0E00-00005A010000}"/>
            </a:ext>
          </a:extLst>
        </xdr:cNvPr>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47" name="フローチャート: 判断 346">
          <a:extLst>
            <a:ext uri="{FF2B5EF4-FFF2-40B4-BE49-F238E27FC236}">
              <a16:creationId xmlns:a16="http://schemas.microsoft.com/office/drawing/2014/main" id="{00000000-0008-0000-0E00-00005B010000}"/>
            </a:ext>
          </a:extLst>
        </xdr:cNvPr>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254</xdr:rowOff>
    </xdr:from>
    <xdr:to>
      <xdr:col>50</xdr:col>
      <xdr:colOff>165100</xdr:colOff>
      <xdr:row>84</xdr:row>
      <xdr:rowOff>101854</xdr:rowOff>
    </xdr:to>
    <xdr:sp macro="" textlink="">
      <xdr:nvSpPr>
        <xdr:cNvPr id="348" name="フローチャート: 判断 347">
          <a:extLst>
            <a:ext uri="{FF2B5EF4-FFF2-40B4-BE49-F238E27FC236}">
              <a16:creationId xmlns:a16="http://schemas.microsoft.com/office/drawing/2014/main" id="{00000000-0008-0000-0E00-00005C010000}"/>
            </a:ext>
          </a:extLst>
        </xdr:cNvPr>
        <xdr:cNvSpPr/>
      </xdr:nvSpPr>
      <xdr:spPr>
        <a:xfrm>
          <a:off x="9588500" y="1440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170942</xdr:rowOff>
    </xdr:from>
    <xdr:to>
      <xdr:col>46</xdr:col>
      <xdr:colOff>38100</xdr:colOff>
      <xdr:row>84</xdr:row>
      <xdr:rowOff>101092</xdr:rowOff>
    </xdr:to>
    <xdr:sp macro="" textlink="">
      <xdr:nvSpPr>
        <xdr:cNvPr id="349" name="フローチャート: 判断 348">
          <a:extLst>
            <a:ext uri="{FF2B5EF4-FFF2-40B4-BE49-F238E27FC236}">
              <a16:creationId xmlns:a16="http://schemas.microsoft.com/office/drawing/2014/main" id="{00000000-0008-0000-0E00-00005D010000}"/>
            </a:ext>
          </a:extLst>
        </xdr:cNvPr>
        <xdr:cNvSpPr/>
      </xdr:nvSpPr>
      <xdr:spPr>
        <a:xfrm>
          <a:off x="8699500" y="14401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10922</xdr:rowOff>
    </xdr:from>
    <xdr:to>
      <xdr:col>41</xdr:col>
      <xdr:colOff>101600</xdr:colOff>
      <xdr:row>84</xdr:row>
      <xdr:rowOff>112522</xdr:rowOff>
    </xdr:to>
    <xdr:sp macro="" textlink="">
      <xdr:nvSpPr>
        <xdr:cNvPr id="350" name="フローチャート: 判断 349">
          <a:extLst>
            <a:ext uri="{FF2B5EF4-FFF2-40B4-BE49-F238E27FC236}">
              <a16:creationId xmlns:a16="http://schemas.microsoft.com/office/drawing/2014/main" id="{00000000-0008-0000-0E00-00005E010000}"/>
            </a:ext>
          </a:extLst>
        </xdr:cNvPr>
        <xdr:cNvSpPr/>
      </xdr:nvSpPr>
      <xdr:spPr>
        <a:xfrm>
          <a:off x="7810500" y="1441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6350</xdr:rowOff>
    </xdr:from>
    <xdr:to>
      <xdr:col>36</xdr:col>
      <xdr:colOff>165100</xdr:colOff>
      <xdr:row>84</xdr:row>
      <xdr:rowOff>107950</xdr:rowOff>
    </xdr:to>
    <xdr:sp macro="" textlink="">
      <xdr:nvSpPr>
        <xdr:cNvPr id="351" name="フローチャート: 判断 350">
          <a:extLst>
            <a:ext uri="{FF2B5EF4-FFF2-40B4-BE49-F238E27FC236}">
              <a16:creationId xmlns:a16="http://schemas.microsoft.com/office/drawing/2014/main" id="{00000000-0008-0000-0E00-00005F010000}"/>
            </a:ext>
          </a:extLst>
        </xdr:cNvPr>
        <xdr:cNvSpPr/>
      </xdr:nvSpPr>
      <xdr:spPr>
        <a:xfrm>
          <a:off x="6921500" y="14408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a:extLst>
            <a:ext uri="{FF2B5EF4-FFF2-40B4-BE49-F238E27FC236}">
              <a16:creationId xmlns:a16="http://schemas.microsoft.com/office/drawing/2014/main" id="{00000000-0008-0000-0E00-000060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a:extLst>
            <a:ext uri="{FF2B5EF4-FFF2-40B4-BE49-F238E27FC236}">
              <a16:creationId xmlns:a16="http://schemas.microsoft.com/office/drawing/2014/main" id="{00000000-0008-0000-0E00-000061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00000000-0008-0000-0E00-000063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E00-000064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100076</xdr:rowOff>
    </xdr:from>
    <xdr:to>
      <xdr:col>55</xdr:col>
      <xdr:colOff>50800</xdr:colOff>
      <xdr:row>84</xdr:row>
      <xdr:rowOff>30226</xdr:rowOff>
    </xdr:to>
    <xdr:sp macro="" textlink="">
      <xdr:nvSpPr>
        <xdr:cNvPr id="357" name="楕円 356">
          <a:extLst>
            <a:ext uri="{FF2B5EF4-FFF2-40B4-BE49-F238E27FC236}">
              <a16:creationId xmlns:a16="http://schemas.microsoft.com/office/drawing/2014/main" id="{00000000-0008-0000-0E00-000065010000}"/>
            </a:ext>
          </a:extLst>
        </xdr:cNvPr>
        <xdr:cNvSpPr/>
      </xdr:nvSpPr>
      <xdr:spPr>
        <a:xfrm>
          <a:off x="10426700" y="14330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122953</xdr:rowOff>
    </xdr:from>
    <xdr:ext cx="469744" cy="259045"/>
    <xdr:sp macro="" textlink="">
      <xdr:nvSpPr>
        <xdr:cNvPr id="358" name="【公営住宅】&#10;一人当たり面積該当値テキスト">
          <a:extLst>
            <a:ext uri="{FF2B5EF4-FFF2-40B4-BE49-F238E27FC236}">
              <a16:creationId xmlns:a16="http://schemas.microsoft.com/office/drawing/2014/main" id="{00000000-0008-0000-0E00-000066010000}"/>
            </a:ext>
          </a:extLst>
        </xdr:cNvPr>
        <xdr:cNvSpPr txBox="1"/>
      </xdr:nvSpPr>
      <xdr:spPr>
        <a:xfrm>
          <a:off x="10515600" y="1418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105411</xdr:rowOff>
    </xdr:from>
    <xdr:to>
      <xdr:col>50</xdr:col>
      <xdr:colOff>165100</xdr:colOff>
      <xdr:row>84</xdr:row>
      <xdr:rowOff>35561</xdr:rowOff>
    </xdr:to>
    <xdr:sp macro="" textlink="">
      <xdr:nvSpPr>
        <xdr:cNvPr id="359" name="楕円 358">
          <a:extLst>
            <a:ext uri="{FF2B5EF4-FFF2-40B4-BE49-F238E27FC236}">
              <a16:creationId xmlns:a16="http://schemas.microsoft.com/office/drawing/2014/main" id="{00000000-0008-0000-0E00-000067010000}"/>
            </a:ext>
          </a:extLst>
        </xdr:cNvPr>
        <xdr:cNvSpPr/>
      </xdr:nvSpPr>
      <xdr:spPr>
        <a:xfrm>
          <a:off x="9588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150876</xdr:rowOff>
    </xdr:from>
    <xdr:to>
      <xdr:col>55</xdr:col>
      <xdr:colOff>0</xdr:colOff>
      <xdr:row>83</xdr:row>
      <xdr:rowOff>156211</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flipV="1">
          <a:off x="9639300" y="14381226"/>
          <a:ext cx="8382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20828</xdr:rowOff>
    </xdr:from>
    <xdr:to>
      <xdr:col>46</xdr:col>
      <xdr:colOff>38100</xdr:colOff>
      <xdr:row>83</xdr:row>
      <xdr:rowOff>122428</xdr:rowOff>
    </xdr:to>
    <xdr:sp macro="" textlink="">
      <xdr:nvSpPr>
        <xdr:cNvPr id="361" name="楕円 360">
          <a:extLst>
            <a:ext uri="{FF2B5EF4-FFF2-40B4-BE49-F238E27FC236}">
              <a16:creationId xmlns:a16="http://schemas.microsoft.com/office/drawing/2014/main" id="{00000000-0008-0000-0E00-000069010000}"/>
            </a:ext>
          </a:extLst>
        </xdr:cNvPr>
        <xdr:cNvSpPr/>
      </xdr:nvSpPr>
      <xdr:spPr>
        <a:xfrm>
          <a:off x="8699500" y="1425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71628</xdr:rowOff>
    </xdr:from>
    <xdr:to>
      <xdr:col>50</xdr:col>
      <xdr:colOff>114300</xdr:colOff>
      <xdr:row>83</xdr:row>
      <xdr:rowOff>156211</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8750300" y="14301978"/>
          <a:ext cx="889000" cy="84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26163</xdr:rowOff>
    </xdr:from>
    <xdr:to>
      <xdr:col>41</xdr:col>
      <xdr:colOff>101600</xdr:colOff>
      <xdr:row>83</xdr:row>
      <xdr:rowOff>127763</xdr:rowOff>
    </xdr:to>
    <xdr:sp macro="" textlink="">
      <xdr:nvSpPr>
        <xdr:cNvPr id="363" name="楕円 362">
          <a:extLst>
            <a:ext uri="{FF2B5EF4-FFF2-40B4-BE49-F238E27FC236}">
              <a16:creationId xmlns:a16="http://schemas.microsoft.com/office/drawing/2014/main" id="{00000000-0008-0000-0E00-00006B010000}"/>
            </a:ext>
          </a:extLst>
        </xdr:cNvPr>
        <xdr:cNvSpPr/>
      </xdr:nvSpPr>
      <xdr:spPr>
        <a:xfrm>
          <a:off x="7810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71628</xdr:rowOff>
    </xdr:from>
    <xdr:to>
      <xdr:col>45</xdr:col>
      <xdr:colOff>177800</xdr:colOff>
      <xdr:row>83</xdr:row>
      <xdr:rowOff>76963</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flipV="1">
          <a:off x="7861300" y="14301978"/>
          <a:ext cx="889000" cy="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29972</xdr:rowOff>
    </xdr:from>
    <xdr:to>
      <xdr:col>36</xdr:col>
      <xdr:colOff>165100</xdr:colOff>
      <xdr:row>83</xdr:row>
      <xdr:rowOff>131572</xdr:rowOff>
    </xdr:to>
    <xdr:sp macro="" textlink="">
      <xdr:nvSpPr>
        <xdr:cNvPr id="365" name="楕円 364">
          <a:extLst>
            <a:ext uri="{FF2B5EF4-FFF2-40B4-BE49-F238E27FC236}">
              <a16:creationId xmlns:a16="http://schemas.microsoft.com/office/drawing/2014/main" id="{00000000-0008-0000-0E00-00006D010000}"/>
            </a:ext>
          </a:extLst>
        </xdr:cNvPr>
        <xdr:cNvSpPr/>
      </xdr:nvSpPr>
      <xdr:spPr>
        <a:xfrm>
          <a:off x="6921500" y="14260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76963</xdr:rowOff>
    </xdr:from>
    <xdr:to>
      <xdr:col>41</xdr:col>
      <xdr:colOff>50800</xdr:colOff>
      <xdr:row>83</xdr:row>
      <xdr:rowOff>80772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flipV="1">
          <a:off x="6972300" y="14307313"/>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92981</xdr:rowOff>
    </xdr:from>
    <xdr:ext cx="469744" cy="259045"/>
    <xdr:sp macro="" textlink="">
      <xdr:nvSpPr>
        <xdr:cNvPr id="367" name="n_1aveValue【公営住宅】&#10;一人当たり面積">
          <a:extLst>
            <a:ext uri="{FF2B5EF4-FFF2-40B4-BE49-F238E27FC236}">
              <a16:creationId xmlns:a16="http://schemas.microsoft.com/office/drawing/2014/main" id="{00000000-0008-0000-0E00-00006F010000}"/>
            </a:ext>
          </a:extLst>
        </xdr:cNvPr>
        <xdr:cNvSpPr txBox="1"/>
      </xdr:nvSpPr>
      <xdr:spPr>
        <a:xfrm>
          <a:off x="9391727" y="14494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92219</xdr:rowOff>
    </xdr:from>
    <xdr:ext cx="469744" cy="259045"/>
    <xdr:sp macro="" textlink="">
      <xdr:nvSpPr>
        <xdr:cNvPr id="368" name="n_2aveValue【公営住宅】&#10;一人当たり面積">
          <a:extLst>
            <a:ext uri="{FF2B5EF4-FFF2-40B4-BE49-F238E27FC236}">
              <a16:creationId xmlns:a16="http://schemas.microsoft.com/office/drawing/2014/main" id="{00000000-0008-0000-0E00-000070010000}"/>
            </a:ext>
          </a:extLst>
        </xdr:cNvPr>
        <xdr:cNvSpPr txBox="1"/>
      </xdr:nvSpPr>
      <xdr:spPr>
        <a:xfrm>
          <a:off x="8515427" y="14494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103649</xdr:rowOff>
    </xdr:from>
    <xdr:ext cx="469744" cy="259045"/>
    <xdr:sp macro="" textlink="">
      <xdr:nvSpPr>
        <xdr:cNvPr id="369" name="n_3aveValue【公営住宅】&#10;一人当たり面積">
          <a:extLst>
            <a:ext uri="{FF2B5EF4-FFF2-40B4-BE49-F238E27FC236}">
              <a16:creationId xmlns:a16="http://schemas.microsoft.com/office/drawing/2014/main" id="{00000000-0008-0000-0E00-000071010000}"/>
            </a:ext>
          </a:extLst>
        </xdr:cNvPr>
        <xdr:cNvSpPr txBox="1"/>
      </xdr:nvSpPr>
      <xdr:spPr>
        <a:xfrm>
          <a:off x="7626427" y="14505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99077</xdr:rowOff>
    </xdr:from>
    <xdr:ext cx="469744" cy="259045"/>
    <xdr:sp macro="" textlink="">
      <xdr:nvSpPr>
        <xdr:cNvPr id="370" name="n_4aveValue【公営住宅】&#10;一人当たり面積">
          <a:extLst>
            <a:ext uri="{FF2B5EF4-FFF2-40B4-BE49-F238E27FC236}">
              <a16:creationId xmlns:a16="http://schemas.microsoft.com/office/drawing/2014/main" id="{00000000-0008-0000-0E00-000072010000}"/>
            </a:ext>
          </a:extLst>
        </xdr:cNvPr>
        <xdr:cNvSpPr txBox="1"/>
      </xdr:nvSpPr>
      <xdr:spPr>
        <a:xfrm>
          <a:off x="6737427" y="1450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52088</xdr:rowOff>
    </xdr:from>
    <xdr:ext cx="469744" cy="259045"/>
    <xdr:sp macro="" textlink="">
      <xdr:nvSpPr>
        <xdr:cNvPr id="371" name="n_1mainValue【公営住宅】&#10;一人当たり面積">
          <a:extLst>
            <a:ext uri="{FF2B5EF4-FFF2-40B4-BE49-F238E27FC236}">
              <a16:creationId xmlns:a16="http://schemas.microsoft.com/office/drawing/2014/main" id="{00000000-0008-0000-0E00-000073010000}"/>
            </a:ext>
          </a:extLst>
        </xdr:cNvPr>
        <xdr:cNvSpPr txBox="1"/>
      </xdr:nvSpPr>
      <xdr:spPr>
        <a:xfrm>
          <a:off x="9391727" y="1411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138955</xdr:rowOff>
    </xdr:from>
    <xdr:ext cx="469744" cy="259045"/>
    <xdr:sp macro="" textlink="">
      <xdr:nvSpPr>
        <xdr:cNvPr id="372" name="n_2mainValue【公営住宅】&#10;一人当たり面積">
          <a:extLst>
            <a:ext uri="{FF2B5EF4-FFF2-40B4-BE49-F238E27FC236}">
              <a16:creationId xmlns:a16="http://schemas.microsoft.com/office/drawing/2014/main" id="{00000000-0008-0000-0E00-000074010000}"/>
            </a:ext>
          </a:extLst>
        </xdr:cNvPr>
        <xdr:cNvSpPr txBox="1"/>
      </xdr:nvSpPr>
      <xdr:spPr>
        <a:xfrm>
          <a:off x="8515427" y="14026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144290</xdr:rowOff>
    </xdr:from>
    <xdr:ext cx="469744" cy="259045"/>
    <xdr:sp macro="" textlink="">
      <xdr:nvSpPr>
        <xdr:cNvPr id="373" name="n_3mainValue【公営住宅】&#10;一人当たり面積">
          <a:extLst>
            <a:ext uri="{FF2B5EF4-FFF2-40B4-BE49-F238E27FC236}">
              <a16:creationId xmlns:a16="http://schemas.microsoft.com/office/drawing/2014/main" id="{00000000-0008-0000-0E00-000075010000}"/>
            </a:ext>
          </a:extLst>
        </xdr:cNvPr>
        <xdr:cNvSpPr txBox="1"/>
      </xdr:nvSpPr>
      <xdr:spPr>
        <a:xfrm>
          <a:off x="76264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148099</xdr:rowOff>
    </xdr:from>
    <xdr:ext cx="469744" cy="259045"/>
    <xdr:sp macro="" textlink="">
      <xdr:nvSpPr>
        <xdr:cNvPr id="374" name="n_4mainValue【公営住宅】&#10;一人当たり面積">
          <a:extLst>
            <a:ext uri="{FF2B5EF4-FFF2-40B4-BE49-F238E27FC236}">
              <a16:creationId xmlns:a16="http://schemas.microsoft.com/office/drawing/2014/main" id="{00000000-0008-0000-0E00-000076010000}"/>
            </a:ext>
          </a:extLst>
        </xdr:cNvPr>
        <xdr:cNvSpPr txBox="1"/>
      </xdr:nvSpPr>
      <xdr:spPr>
        <a:xfrm>
          <a:off x="6737427" y="14035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a:extLst>
            <a:ext uri="{FF2B5EF4-FFF2-40B4-BE49-F238E27FC236}">
              <a16:creationId xmlns:a16="http://schemas.microsoft.com/office/drawing/2014/main" id="{00000000-0008-0000-0E00-000077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a:extLst>
            <a:ext uri="{FF2B5EF4-FFF2-40B4-BE49-F238E27FC236}">
              <a16:creationId xmlns:a16="http://schemas.microsoft.com/office/drawing/2014/main" id="{00000000-0008-0000-0E00-000078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a:extLst>
            <a:ext uri="{FF2B5EF4-FFF2-40B4-BE49-F238E27FC236}">
              <a16:creationId xmlns:a16="http://schemas.microsoft.com/office/drawing/2014/main" id="{00000000-0008-0000-0E00-000079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a:extLst>
            <a:ext uri="{FF2B5EF4-FFF2-40B4-BE49-F238E27FC236}">
              <a16:creationId xmlns:a16="http://schemas.microsoft.com/office/drawing/2014/main" id="{00000000-0008-0000-0E00-00007A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a:extLst>
            <a:ext uri="{FF2B5EF4-FFF2-40B4-BE49-F238E27FC236}">
              <a16:creationId xmlns:a16="http://schemas.microsoft.com/office/drawing/2014/main" id="{00000000-0008-0000-0E00-00007B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a:extLst>
            <a:ext uri="{FF2B5EF4-FFF2-40B4-BE49-F238E27FC236}">
              <a16:creationId xmlns:a16="http://schemas.microsoft.com/office/drawing/2014/main" id="{00000000-0008-0000-0E00-00007C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a:extLst>
            <a:ext uri="{FF2B5EF4-FFF2-40B4-BE49-F238E27FC236}">
              <a16:creationId xmlns:a16="http://schemas.microsoft.com/office/drawing/2014/main" id="{00000000-0008-0000-0E00-00007D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a:extLst>
            <a:ext uri="{FF2B5EF4-FFF2-40B4-BE49-F238E27FC236}">
              <a16:creationId xmlns:a16="http://schemas.microsoft.com/office/drawing/2014/main" id="{00000000-0008-0000-0E00-00007E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a:extLst>
            <a:ext uri="{FF2B5EF4-FFF2-40B4-BE49-F238E27FC236}">
              <a16:creationId xmlns:a16="http://schemas.microsoft.com/office/drawing/2014/main" id="{00000000-0008-0000-0E00-00007F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a:extLst>
            <a:ext uri="{FF2B5EF4-FFF2-40B4-BE49-F238E27FC236}">
              <a16:creationId xmlns:a16="http://schemas.microsoft.com/office/drawing/2014/main" id="{00000000-0008-0000-0E00-000080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a:extLst>
            <a:ext uri="{FF2B5EF4-FFF2-40B4-BE49-F238E27FC236}">
              <a16:creationId xmlns:a16="http://schemas.microsoft.com/office/drawing/2014/main" id="{00000000-0008-0000-0E00-000081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a:extLst>
            <a:ext uri="{FF2B5EF4-FFF2-40B4-BE49-F238E27FC236}">
              <a16:creationId xmlns:a16="http://schemas.microsoft.com/office/drawing/2014/main" id="{00000000-0008-0000-0E00-000082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a:extLst>
            <a:ext uri="{FF2B5EF4-FFF2-40B4-BE49-F238E27FC236}">
              <a16:creationId xmlns:a16="http://schemas.microsoft.com/office/drawing/2014/main" id="{00000000-0008-0000-0E00-000083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a:extLst>
            <a:ext uri="{FF2B5EF4-FFF2-40B4-BE49-F238E27FC236}">
              <a16:creationId xmlns:a16="http://schemas.microsoft.com/office/drawing/2014/main" id="{00000000-0008-0000-0E00-000084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a:extLst>
            <a:ext uri="{FF2B5EF4-FFF2-40B4-BE49-F238E27FC236}">
              <a16:creationId xmlns:a16="http://schemas.microsoft.com/office/drawing/2014/main" id="{00000000-0008-0000-0E00-000085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a:extLst>
            <a:ext uri="{FF2B5EF4-FFF2-40B4-BE49-F238E27FC236}">
              <a16:creationId xmlns:a16="http://schemas.microsoft.com/office/drawing/2014/main" id="{00000000-0008-0000-0E00-000086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a:extLst>
            <a:ext uri="{FF2B5EF4-FFF2-40B4-BE49-F238E27FC236}">
              <a16:creationId xmlns:a16="http://schemas.microsoft.com/office/drawing/2014/main" id="{00000000-0008-0000-0E00-000087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a:extLst>
            <a:ext uri="{FF2B5EF4-FFF2-40B4-BE49-F238E27FC236}">
              <a16:creationId xmlns:a16="http://schemas.microsoft.com/office/drawing/2014/main" id="{00000000-0008-0000-0E00-000088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a:extLst>
            <a:ext uri="{FF2B5EF4-FFF2-40B4-BE49-F238E27FC236}">
              <a16:creationId xmlns:a16="http://schemas.microsoft.com/office/drawing/2014/main" id="{00000000-0008-0000-0E00-000089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a:extLst>
            <a:ext uri="{FF2B5EF4-FFF2-40B4-BE49-F238E27FC236}">
              <a16:creationId xmlns:a16="http://schemas.microsoft.com/office/drawing/2014/main" id="{00000000-0008-0000-0E00-00008A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a:extLst>
            <a:ext uri="{FF2B5EF4-FFF2-40B4-BE49-F238E27FC236}">
              <a16:creationId xmlns:a16="http://schemas.microsoft.com/office/drawing/2014/main" id="{00000000-0008-0000-0E00-00008F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a:extLst>
            <a:ext uri="{FF2B5EF4-FFF2-40B4-BE49-F238E27FC236}">
              <a16:creationId xmlns:a16="http://schemas.microsoft.com/office/drawing/2014/main" id="{00000000-0008-0000-0E00-000090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a:extLst>
            <a:ext uri="{FF2B5EF4-FFF2-40B4-BE49-F238E27FC236}">
              <a16:creationId xmlns:a16="http://schemas.microsoft.com/office/drawing/2014/main" id="{00000000-0008-0000-0E00-000091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a:extLst>
            <a:ext uri="{FF2B5EF4-FFF2-40B4-BE49-F238E27FC236}">
              <a16:creationId xmlns:a16="http://schemas.microsoft.com/office/drawing/2014/main" id="{00000000-0008-0000-0E00-000092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a:extLst>
            <a:ext uri="{FF2B5EF4-FFF2-40B4-BE49-F238E27FC236}">
              <a16:creationId xmlns:a16="http://schemas.microsoft.com/office/drawing/2014/main" id="{00000000-0008-0000-0E00-000095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a:extLst>
            <a:ext uri="{FF2B5EF4-FFF2-40B4-BE49-F238E27FC236}">
              <a16:creationId xmlns:a16="http://schemas.microsoft.com/office/drawing/2014/main" id="{00000000-0008-0000-0E00-000096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a:extLst>
            <a:ext uri="{FF2B5EF4-FFF2-40B4-BE49-F238E27FC236}">
              <a16:creationId xmlns:a16="http://schemas.microsoft.com/office/drawing/2014/main" id="{00000000-0008-0000-0E00-000097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a:extLst>
            <a:ext uri="{FF2B5EF4-FFF2-40B4-BE49-F238E27FC236}">
              <a16:creationId xmlns:a16="http://schemas.microsoft.com/office/drawing/2014/main" id="{00000000-0008-0000-0E00-000098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a:extLst>
            <a:ext uri="{FF2B5EF4-FFF2-40B4-BE49-F238E27FC236}">
              <a16:creationId xmlns:a16="http://schemas.microsoft.com/office/drawing/2014/main" id="{00000000-0008-0000-0E00-000099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a:extLst>
            <a:ext uri="{FF2B5EF4-FFF2-40B4-BE49-F238E27FC236}">
              <a16:creationId xmlns:a16="http://schemas.microsoft.com/office/drawing/2014/main" id="{00000000-0008-0000-0E00-00009A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1" name="テキスト ボックス 410">
          <a:extLst>
            <a:ext uri="{FF2B5EF4-FFF2-40B4-BE49-F238E27FC236}">
              <a16:creationId xmlns:a16="http://schemas.microsoft.com/office/drawing/2014/main" id="{00000000-0008-0000-0E00-00009B01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a:extLst>
            <a:ext uri="{FF2B5EF4-FFF2-40B4-BE49-F238E27FC236}">
              <a16:creationId xmlns:a16="http://schemas.microsoft.com/office/drawing/2014/main" id="{00000000-0008-0000-0E00-00009C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3" name="テキスト ボックス 412">
          <a:extLst>
            <a:ext uri="{FF2B5EF4-FFF2-40B4-BE49-F238E27FC236}">
              <a16:creationId xmlns:a16="http://schemas.microsoft.com/office/drawing/2014/main" id="{00000000-0008-0000-0E00-00009D01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4" name="【認定こども園・幼稚園・保育所】&#10;有形固定資産減価償却率グラフ枠">
          <a:extLst>
            <a:ext uri="{FF2B5EF4-FFF2-40B4-BE49-F238E27FC236}">
              <a16:creationId xmlns:a16="http://schemas.microsoft.com/office/drawing/2014/main" id="{00000000-0008-0000-0E00-00009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41</xdr:row>
      <xdr:rowOff>139065</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flipV="1">
          <a:off x="16318864" y="5737860"/>
          <a:ext cx="0" cy="14306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142892</xdr:rowOff>
    </xdr:from>
    <xdr:ext cx="405111" cy="259045"/>
    <xdr:sp macro="" textlink="">
      <xdr:nvSpPr>
        <xdr:cNvPr id="416" name="【認定こども園・幼稚園・保育所】&#10;有形固定資産減価償却率最小値テキスト">
          <a:extLst>
            <a:ext uri="{FF2B5EF4-FFF2-40B4-BE49-F238E27FC236}">
              <a16:creationId xmlns:a16="http://schemas.microsoft.com/office/drawing/2014/main" id="{00000000-0008-0000-0E00-0000A0010000}"/>
            </a:ext>
          </a:extLst>
        </xdr:cNvPr>
        <xdr:cNvSpPr txBox="1"/>
      </xdr:nvSpPr>
      <xdr:spPr>
        <a:xfrm>
          <a:off x="16357600" y="7172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139065</xdr:rowOff>
    </xdr:from>
    <xdr:to>
      <xdr:col>86</xdr:col>
      <xdr:colOff>25400</xdr:colOff>
      <xdr:row>41</xdr:row>
      <xdr:rowOff>139065</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6230600" y="7168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18" name="【認定こども園・幼稚園・保育所】&#10;有形固定資産減価償却率最大値テキスト">
          <a:extLst>
            <a:ext uri="{FF2B5EF4-FFF2-40B4-BE49-F238E27FC236}">
              <a16:creationId xmlns:a16="http://schemas.microsoft.com/office/drawing/2014/main" id="{00000000-0008-0000-0E00-0000A2010000}"/>
            </a:ext>
          </a:extLst>
        </xdr:cNvPr>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19" name="直線コネクタ 418">
          <a:extLst>
            <a:ext uri="{FF2B5EF4-FFF2-40B4-BE49-F238E27FC236}">
              <a16:creationId xmlns:a16="http://schemas.microsoft.com/office/drawing/2014/main" id="{00000000-0008-0000-0E00-0000A3010000}"/>
            </a:ext>
          </a:extLst>
        </xdr:cNvPr>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420" name="【認定こども園・幼稚園・保育所】&#10;有形固定資産減価償却率平均値テキスト">
          <a:extLst>
            <a:ext uri="{FF2B5EF4-FFF2-40B4-BE49-F238E27FC236}">
              <a16:creationId xmlns:a16="http://schemas.microsoft.com/office/drawing/2014/main" id="{00000000-0008-0000-0E00-0000A4010000}"/>
            </a:ext>
          </a:extLst>
        </xdr:cNvPr>
        <xdr:cNvSpPr txBox="1"/>
      </xdr:nvSpPr>
      <xdr:spPr>
        <a:xfrm>
          <a:off x="16357600"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421" name="フローチャート: 判断 420">
          <a:extLst>
            <a:ext uri="{FF2B5EF4-FFF2-40B4-BE49-F238E27FC236}">
              <a16:creationId xmlns:a16="http://schemas.microsoft.com/office/drawing/2014/main" id="{00000000-0008-0000-0E00-0000A5010000}"/>
            </a:ext>
          </a:extLst>
        </xdr:cNvPr>
        <xdr:cNvSpPr/>
      </xdr:nvSpPr>
      <xdr:spPr>
        <a:xfrm>
          <a:off x="162687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107315</xdr:rowOff>
    </xdr:from>
    <xdr:to>
      <xdr:col>81</xdr:col>
      <xdr:colOff>101600</xdr:colOff>
      <xdr:row>38</xdr:row>
      <xdr:rowOff>37465</xdr:rowOff>
    </xdr:to>
    <xdr:sp macro="" textlink="">
      <xdr:nvSpPr>
        <xdr:cNvPr id="422" name="フローチャート: 判断 421">
          <a:extLst>
            <a:ext uri="{FF2B5EF4-FFF2-40B4-BE49-F238E27FC236}">
              <a16:creationId xmlns:a16="http://schemas.microsoft.com/office/drawing/2014/main" id="{00000000-0008-0000-0E00-0000A6010000}"/>
            </a:ext>
          </a:extLst>
        </xdr:cNvPr>
        <xdr:cNvSpPr/>
      </xdr:nvSpPr>
      <xdr:spPr>
        <a:xfrm>
          <a:off x="15430500" y="6450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88265</xdr:rowOff>
    </xdr:from>
    <xdr:to>
      <xdr:col>76</xdr:col>
      <xdr:colOff>165100</xdr:colOff>
      <xdr:row>38</xdr:row>
      <xdr:rowOff>18415</xdr:rowOff>
    </xdr:to>
    <xdr:sp macro="" textlink="">
      <xdr:nvSpPr>
        <xdr:cNvPr id="423" name="フローチャート: 判断 422">
          <a:extLst>
            <a:ext uri="{FF2B5EF4-FFF2-40B4-BE49-F238E27FC236}">
              <a16:creationId xmlns:a16="http://schemas.microsoft.com/office/drawing/2014/main" id="{00000000-0008-0000-0E00-0000A7010000}"/>
            </a:ext>
          </a:extLst>
        </xdr:cNvPr>
        <xdr:cNvSpPr/>
      </xdr:nvSpPr>
      <xdr:spPr>
        <a:xfrm>
          <a:off x="14541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82550</xdr:rowOff>
    </xdr:from>
    <xdr:to>
      <xdr:col>72</xdr:col>
      <xdr:colOff>38100</xdr:colOff>
      <xdr:row>38</xdr:row>
      <xdr:rowOff>12700</xdr:rowOff>
    </xdr:to>
    <xdr:sp macro="" textlink="">
      <xdr:nvSpPr>
        <xdr:cNvPr id="424" name="フローチャート: 判断 423">
          <a:extLst>
            <a:ext uri="{FF2B5EF4-FFF2-40B4-BE49-F238E27FC236}">
              <a16:creationId xmlns:a16="http://schemas.microsoft.com/office/drawing/2014/main" id="{00000000-0008-0000-0E00-0000A8010000}"/>
            </a:ext>
          </a:extLst>
        </xdr:cNvPr>
        <xdr:cNvSpPr/>
      </xdr:nvSpPr>
      <xdr:spPr>
        <a:xfrm>
          <a:off x="13652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59690</xdr:rowOff>
    </xdr:from>
    <xdr:to>
      <xdr:col>67</xdr:col>
      <xdr:colOff>101600</xdr:colOff>
      <xdr:row>37</xdr:row>
      <xdr:rowOff>161290</xdr:rowOff>
    </xdr:to>
    <xdr:sp macro="" textlink="">
      <xdr:nvSpPr>
        <xdr:cNvPr id="425" name="フローチャート: 判断 424">
          <a:extLst>
            <a:ext uri="{FF2B5EF4-FFF2-40B4-BE49-F238E27FC236}">
              <a16:creationId xmlns:a16="http://schemas.microsoft.com/office/drawing/2014/main" id="{00000000-0008-0000-0E00-0000A9010000}"/>
            </a:ext>
          </a:extLst>
        </xdr:cNvPr>
        <xdr:cNvSpPr/>
      </xdr:nvSpPr>
      <xdr:spPr>
        <a:xfrm>
          <a:off x="12763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6" name="テキスト ボックス 425">
          <a:extLst>
            <a:ext uri="{FF2B5EF4-FFF2-40B4-BE49-F238E27FC236}">
              <a16:creationId xmlns:a16="http://schemas.microsoft.com/office/drawing/2014/main" id="{00000000-0008-0000-0E00-0000A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7" name="テキスト ボックス 426">
          <a:extLst>
            <a:ext uri="{FF2B5EF4-FFF2-40B4-BE49-F238E27FC236}">
              <a16:creationId xmlns:a16="http://schemas.microsoft.com/office/drawing/2014/main" id="{00000000-0008-0000-0E00-0000A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00000000-0008-0000-0E00-0000A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147320</xdr:rowOff>
    </xdr:from>
    <xdr:to>
      <xdr:col>85</xdr:col>
      <xdr:colOff>177800</xdr:colOff>
      <xdr:row>39</xdr:row>
      <xdr:rowOff>77470</xdr:rowOff>
    </xdr:to>
    <xdr:sp macro="" textlink="">
      <xdr:nvSpPr>
        <xdr:cNvPr id="431" name="楕円 430">
          <a:extLst>
            <a:ext uri="{FF2B5EF4-FFF2-40B4-BE49-F238E27FC236}">
              <a16:creationId xmlns:a16="http://schemas.microsoft.com/office/drawing/2014/main" id="{00000000-0008-0000-0E00-0000AF010000}"/>
            </a:ext>
          </a:extLst>
        </xdr:cNvPr>
        <xdr:cNvSpPr/>
      </xdr:nvSpPr>
      <xdr:spPr>
        <a:xfrm>
          <a:off x="162687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125747</xdr:rowOff>
    </xdr:from>
    <xdr:ext cx="405111" cy="259045"/>
    <xdr:sp macro="" textlink="">
      <xdr:nvSpPr>
        <xdr:cNvPr id="432" name="【認定こども園・幼稚園・保育所】&#10;有形固定資産減価償却率該当値テキスト">
          <a:extLst>
            <a:ext uri="{FF2B5EF4-FFF2-40B4-BE49-F238E27FC236}">
              <a16:creationId xmlns:a16="http://schemas.microsoft.com/office/drawing/2014/main" id="{00000000-0008-0000-0E00-0000B0010000}"/>
            </a:ext>
          </a:extLst>
        </xdr:cNvPr>
        <xdr:cNvSpPr txBox="1"/>
      </xdr:nvSpPr>
      <xdr:spPr>
        <a:xfrm>
          <a:off x="16357600" y="6640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67310</xdr:rowOff>
    </xdr:from>
    <xdr:to>
      <xdr:col>81</xdr:col>
      <xdr:colOff>101600</xdr:colOff>
      <xdr:row>38</xdr:row>
      <xdr:rowOff>168910</xdr:rowOff>
    </xdr:to>
    <xdr:sp macro="" textlink="">
      <xdr:nvSpPr>
        <xdr:cNvPr id="433" name="楕円 432">
          <a:extLst>
            <a:ext uri="{FF2B5EF4-FFF2-40B4-BE49-F238E27FC236}">
              <a16:creationId xmlns:a16="http://schemas.microsoft.com/office/drawing/2014/main" id="{00000000-0008-0000-0E00-0000B1010000}"/>
            </a:ext>
          </a:extLst>
        </xdr:cNvPr>
        <xdr:cNvSpPr/>
      </xdr:nvSpPr>
      <xdr:spPr>
        <a:xfrm>
          <a:off x="15430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118110</xdr:rowOff>
    </xdr:from>
    <xdr:to>
      <xdr:col>85</xdr:col>
      <xdr:colOff>127000</xdr:colOff>
      <xdr:row>39</xdr:row>
      <xdr:rowOff>26670</xdr:rowOff>
    </xdr:to>
    <xdr:cxnSp macro="">
      <xdr:nvCxnSpPr>
        <xdr:cNvPr id="434" name="直線コネクタ 433">
          <a:extLst>
            <a:ext uri="{FF2B5EF4-FFF2-40B4-BE49-F238E27FC236}">
              <a16:creationId xmlns:a16="http://schemas.microsoft.com/office/drawing/2014/main" id="{00000000-0008-0000-0E00-0000B2010000}"/>
            </a:ext>
          </a:extLst>
        </xdr:cNvPr>
        <xdr:cNvCxnSpPr/>
      </xdr:nvCxnSpPr>
      <xdr:spPr>
        <a:xfrm>
          <a:off x="15481300" y="6633210"/>
          <a:ext cx="8382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90170</xdr:rowOff>
    </xdr:from>
    <xdr:to>
      <xdr:col>76</xdr:col>
      <xdr:colOff>165100</xdr:colOff>
      <xdr:row>39</xdr:row>
      <xdr:rowOff>20320</xdr:rowOff>
    </xdr:to>
    <xdr:sp macro="" textlink="">
      <xdr:nvSpPr>
        <xdr:cNvPr id="435" name="楕円 434">
          <a:extLst>
            <a:ext uri="{FF2B5EF4-FFF2-40B4-BE49-F238E27FC236}">
              <a16:creationId xmlns:a16="http://schemas.microsoft.com/office/drawing/2014/main" id="{00000000-0008-0000-0E00-0000B3010000}"/>
            </a:ext>
          </a:extLst>
        </xdr:cNvPr>
        <xdr:cNvSpPr/>
      </xdr:nvSpPr>
      <xdr:spPr>
        <a:xfrm>
          <a:off x="14541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118110</xdr:rowOff>
    </xdr:from>
    <xdr:to>
      <xdr:col>81</xdr:col>
      <xdr:colOff>50800</xdr:colOff>
      <xdr:row>38</xdr:row>
      <xdr:rowOff>140970</xdr:rowOff>
    </xdr:to>
    <xdr:cxnSp macro="">
      <xdr:nvCxnSpPr>
        <xdr:cNvPr id="436" name="直線コネクタ 435">
          <a:extLst>
            <a:ext uri="{FF2B5EF4-FFF2-40B4-BE49-F238E27FC236}">
              <a16:creationId xmlns:a16="http://schemas.microsoft.com/office/drawing/2014/main" id="{00000000-0008-0000-0E00-0000B4010000}"/>
            </a:ext>
          </a:extLst>
        </xdr:cNvPr>
        <xdr:cNvCxnSpPr/>
      </xdr:nvCxnSpPr>
      <xdr:spPr>
        <a:xfrm flipV="1">
          <a:off x="14592300" y="663321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90170</xdr:rowOff>
    </xdr:from>
    <xdr:to>
      <xdr:col>72</xdr:col>
      <xdr:colOff>38100</xdr:colOff>
      <xdr:row>39</xdr:row>
      <xdr:rowOff>20320</xdr:rowOff>
    </xdr:to>
    <xdr:sp macro="" textlink="">
      <xdr:nvSpPr>
        <xdr:cNvPr id="437" name="楕円 436">
          <a:extLst>
            <a:ext uri="{FF2B5EF4-FFF2-40B4-BE49-F238E27FC236}">
              <a16:creationId xmlns:a16="http://schemas.microsoft.com/office/drawing/2014/main" id="{00000000-0008-0000-0E00-0000B5010000}"/>
            </a:ext>
          </a:extLst>
        </xdr:cNvPr>
        <xdr:cNvSpPr/>
      </xdr:nvSpPr>
      <xdr:spPr>
        <a:xfrm>
          <a:off x="13652500" y="660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140970</xdr:rowOff>
    </xdr:from>
    <xdr:to>
      <xdr:col>76</xdr:col>
      <xdr:colOff>114300</xdr:colOff>
      <xdr:row>38</xdr:row>
      <xdr:rowOff>140970</xdr:rowOff>
    </xdr:to>
    <xdr:cxnSp macro="">
      <xdr:nvCxnSpPr>
        <xdr:cNvPr id="438" name="直線コネクタ 437">
          <a:extLst>
            <a:ext uri="{FF2B5EF4-FFF2-40B4-BE49-F238E27FC236}">
              <a16:creationId xmlns:a16="http://schemas.microsoft.com/office/drawing/2014/main" id="{00000000-0008-0000-0E00-0000B6010000}"/>
            </a:ext>
          </a:extLst>
        </xdr:cNvPr>
        <xdr:cNvCxnSpPr/>
      </xdr:nvCxnSpPr>
      <xdr:spPr>
        <a:xfrm>
          <a:off x="13703300" y="66560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31115</xdr:rowOff>
    </xdr:from>
    <xdr:to>
      <xdr:col>67</xdr:col>
      <xdr:colOff>101600</xdr:colOff>
      <xdr:row>38</xdr:row>
      <xdr:rowOff>132715</xdr:rowOff>
    </xdr:to>
    <xdr:sp macro="" textlink="">
      <xdr:nvSpPr>
        <xdr:cNvPr id="439" name="楕円 438">
          <a:extLst>
            <a:ext uri="{FF2B5EF4-FFF2-40B4-BE49-F238E27FC236}">
              <a16:creationId xmlns:a16="http://schemas.microsoft.com/office/drawing/2014/main" id="{00000000-0008-0000-0E00-0000B7010000}"/>
            </a:ext>
          </a:extLst>
        </xdr:cNvPr>
        <xdr:cNvSpPr/>
      </xdr:nvSpPr>
      <xdr:spPr>
        <a:xfrm>
          <a:off x="12763500" y="6546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81915</xdr:rowOff>
    </xdr:from>
    <xdr:to>
      <xdr:col>71</xdr:col>
      <xdr:colOff>177800</xdr:colOff>
      <xdr:row>38</xdr:row>
      <xdr:rowOff>140970</xdr:rowOff>
    </xdr:to>
    <xdr:cxnSp macro="">
      <xdr:nvCxnSpPr>
        <xdr:cNvPr id="440" name="直線コネクタ 439">
          <a:extLst>
            <a:ext uri="{FF2B5EF4-FFF2-40B4-BE49-F238E27FC236}">
              <a16:creationId xmlns:a16="http://schemas.microsoft.com/office/drawing/2014/main" id="{00000000-0008-0000-0E00-0000B8010000}"/>
            </a:ext>
          </a:extLst>
        </xdr:cNvPr>
        <xdr:cNvCxnSpPr/>
      </xdr:nvCxnSpPr>
      <xdr:spPr>
        <a:xfrm>
          <a:off x="12814300" y="6597015"/>
          <a:ext cx="889000" cy="59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53992</xdr:rowOff>
    </xdr:from>
    <xdr:ext cx="405111" cy="259045"/>
    <xdr:sp macro="" textlink="">
      <xdr:nvSpPr>
        <xdr:cNvPr id="441" name="n_1aveValue【認定こども園・幼稚園・保育所】&#10;有形固定資産減価償却率">
          <a:extLst>
            <a:ext uri="{FF2B5EF4-FFF2-40B4-BE49-F238E27FC236}">
              <a16:creationId xmlns:a16="http://schemas.microsoft.com/office/drawing/2014/main" id="{00000000-0008-0000-0E00-0000B9010000}"/>
            </a:ext>
          </a:extLst>
        </xdr:cNvPr>
        <xdr:cNvSpPr txBox="1"/>
      </xdr:nvSpPr>
      <xdr:spPr>
        <a:xfrm>
          <a:off x="15266044" y="622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34942</xdr:rowOff>
    </xdr:from>
    <xdr:ext cx="405111" cy="259045"/>
    <xdr:sp macro="" textlink="">
      <xdr:nvSpPr>
        <xdr:cNvPr id="442" name="n_2aveValue【認定こども園・幼稚園・保育所】&#10;有形固定資産減価償却率">
          <a:extLst>
            <a:ext uri="{FF2B5EF4-FFF2-40B4-BE49-F238E27FC236}">
              <a16:creationId xmlns:a16="http://schemas.microsoft.com/office/drawing/2014/main" id="{00000000-0008-0000-0E00-0000BA010000}"/>
            </a:ext>
          </a:extLst>
        </xdr:cNvPr>
        <xdr:cNvSpPr txBox="1"/>
      </xdr:nvSpPr>
      <xdr:spPr>
        <a:xfrm>
          <a:off x="14389744" y="62071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29227</xdr:rowOff>
    </xdr:from>
    <xdr:ext cx="405111" cy="259045"/>
    <xdr:sp macro="" textlink="">
      <xdr:nvSpPr>
        <xdr:cNvPr id="443" name="n_3aveValue【認定こども園・幼稚園・保育所】&#10;有形固定資産減価償却率">
          <a:extLst>
            <a:ext uri="{FF2B5EF4-FFF2-40B4-BE49-F238E27FC236}">
              <a16:creationId xmlns:a16="http://schemas.microsoft.com/office/drawing/2014/main" id="{00000000-0008-0000-0E00-0000BB010000}"/>
            </a:ext>
          </a:extLst>
        </xdr:cNvPr>
        <xdr:cNvSpPr txBox="1"/>
      </xdr:nvSpPr>
      <xdr:spPr>
        <a:xfrm>
          <a:off x="135007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6367</xdr:rowOff>
    </xdr:from>
    <xdr:ext cx="405111" cy="259045"/>
    <xdr:sp macro="" textlink="">
      <xdr:nvSpPr>
        <xdr:cNvPr id="444" name="n_4aveValue【認定こども園・幼稚園・保育所】&#10;有形固定資産減価償却率">
          <a:extLst>
            <a:ext uri="{FF2B5EF4-FFF2-40B4-BE49-F238E27FC236}">
              <a16:creationId xmlns:a16="http://schemas.microsoft.com/office/drawing/2014/main" id="{00000000-0008-0000-0E00-0000BC010000}"/>
            </a:ext>
          </a:extLst>
        </xdr:cNvPr>
        <xdr:cNvSpPr txBox="1"/>
      </xdr:nvSpPr>
      <xdr:spPr>
        <a:xfrm>
          <a:off x="12611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160037</xdr:rowOff>
    </xdr:from>
    <xdr:ext cx="405111" cy="259045"/>
    <xdr:sp macro="" textlink="">
      <xdr:nvSpPr>
        <xdr:cNvPr id="445" name="n_1mainValue【認定こども園・幼稚園・保育所】&#10;有形固定資産減価償却率">
          <a:extLst>
            <a:ext uri="{FF2B5EF4-FFF2-40B4-BE49-F238E27FC236}">
              <a16:creationId xmlns:a16="http://schemas.microsoft.com/office/drawing/2014/main" id="{00000000-0008-0000-0E00-0000BD010000}"/>
            </a:ext>
          </a:extLst>
        </xdr:cNvPr>
        <xdr:cNvSpPr txBox="1"/>
      </xdr:nvSpPr>
      <xdr:spPr>
        <a:xfrm>
          <a:off x="15266044" y="6675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11447</xdr:rowOff>
    </xdr:from>
    <xdr:ext cx="405111" cy="259045"/>
    <xdr:sp macro="" textlink="">
      <xdr:nvSpPr>
        <xdr:cNvPr id="446" name="n_2mainValue【認定こども園・幼稚園・保育所】&#10;有形固定資産減価償却率">
          <a:extLst>
            <a:ext uri="{FF2B5EF4-FFF2-40B4-BE49-F238E27FC236}">
              <a16:creationId xmlns:a16="http://schemas.microsoft.com/office/drawing/2014/main" id="{00000000-0008-0000-0E00-0000BE010000}"/>
            </a:ext>
          </a:extLst>
        </xdr:cNvPr>
        <xdr:cNvSpPr txBox="1"/>
      </xdr:nvSpPr>
      <xdr:spPr>
        <a:xfrm>
          <a:off x="14389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11447</xdr:rowOff>
    </xdr:from>
    <xdr:ext cx="405111" cy="259045"/>
    <xdr:sp macro="" textlink="">
      <xdr:nvSpPr>
        <xdr:cNvPr id="447" name="n_3mainValue【認定こども園・幼稚園・保育所】&#10;有形固定資産減価償却率">
          <a:extLst>
            <a:ext uri="{FF2B5EF4-FFF2-40B4-BE49-F238E27FC236}">
              <a16:creationId xmlns:a16="http://schemas.microsoft.com/office/drawing/2014/main" id="{00000000-0008-0000-0E00-0000BF010000}"/>
            </a:ext>
          </a:extLst>
        </xdr:cNvPr>
        <xdr:cNvSpPr txBox="1"/>
      </xdr:nvSpPr>
      <xdr:spPr>
        <a:xfrm>
          <a:off x="13500744" y="669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123842</xdr:rowOff>
    </xdr:from>
    <xdr:ext cx="405111" cy="259045"/>
    <xdr:sp macro="" textlink="">
      <xdr:nvSpPr>
        <xdr:cNvPr id="448" name="n_4mainValue【認定こども園・幼稚園・保育所】&#10;有形固定資産減価償却率">
          <a:extLst>
            <a:ext uri="{FF2B5EF4-FFF2-40B4-BE49-F238E27FC236}">
              <a16:creationId xmlns:a16="http://schemas.microsoft.com/office/drawing/2014/main" id="{00000000-0008-0000-0E00-0000C0010000}"/>
            </a:ext>
          </a:extLst>
        </xdr:cNvPr>
        <xdr:cNvSpPr txBox="1"/>
      </xdr:nvSpPr>
      <xdr:spPr>
        <a:xfrm>
          <a:off x="12611744" y="663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7" name="テキスト ボックス 456">
          <a:extLst>
            <a:ext uri="{FF2B5EF4-FFF2-40B4-BE49-F238E27FC236}">
              <a16:creationId xmlns:a16="http://schemas.microsoft.com/office/drawing/2014/main" id="{00000000-0008-0000-0E00-0000C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8" name="直線コネクタ 457">
          <a:extLst>
            <a:ext uri="{FF2B5EF4-FFF2-40B4-BE49-F238E27FC236}">
              <a16:creationId xmlns:a16="http://schemas.microsoft.com/office/drawing/2014/main" id="{00000000-0008-0000-0E00-0000C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59" name="直線コネクタ 458">
          <a:extLst>
            <a:ext uri="{FF2B5EF4-FFF2-40B4-BE49-F238E27FC236}">
              <a16:creationId xmlns:a16="http://schemas.microsoft.com/office/drawing/2014/main" id="{00000000-0008-0000-0E00-0000CB01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0" name="テキスト ボックス 459">
          <a:extLst>
            <a:ext uri="{FF2B5EF4-FFF2-40B4-BE49-F238E27FC236}">
              <a16:creationId xmlns:a16="http://schemas.microsoft.com/office/drawing/2014/main" id="{00000000-0008-0000-0E00-0000CC010000}"/>
            </a:ext>
          </a:extLst>
        </xdr:cNvPr>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1" name="直線コネクタ 460">
          <a:extLst>
            <a:ext uri="{FF2B5EF4-FFF2-40B4-BE49-F238E27FC236}">
              <a16:creationId xmlns:a16="http://schemas.microsoft.com/office/drawing/2014/main" id="{00000000-0008-0000-0E00-0000CD01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2" name="テキスト ボックス 461">
          <a:extLst>
            <a:ext uri="{FF2B5EF4-FFF2-40B4-BE49-F238E27FC236}">
              <a16:creationId xmlns:a16="http://schemas.microsoft.com/office/drawing/2014/main" id="{00000000-0008-0000-0E00-0000CE010000}"/>
            </a:ext>
          </a:extLst>
        </xdr:cNvPr>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3" name="直線コネクタ 462">
          <a:extLst>
            <a:ext uri="{FF2B5EF4-FFF2-40B4-BE49-F238E27FC236}">
              <a16:creationId xmlns:a16="http://schemas.microsoft.com/office/drawing/2014/main" id="{00000000-0008-0000-0E00-0000CF01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E00-0000D0010000}"/>
            </a:ext>
          </a:extLst>
        </xdr:cNvPr>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5" name="直線コネクタ 464">
          <a:extLst>
            <a:ext uri="{FF2B5EF4-FFF2-40B4-BE49-F238E27FC236}">
              <a16:creationId xmlns:a16="http://schemas.microsoft.com/office/drawing/2014/main" id="{00000000-0008-0000-0E00-0000D101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6" name="テキスト ボックス 465">
          <a:extLst>
            <a:ext uri="{FF2B5EF4-FFF2-40B4-BE49-F238E27FC236}">
              <a16:creationId xmlns:a16="http://schemas.microsoft.com/office/drawing/2014/main" id="{00000000-0008-0000-0E00-0000D2010000}"/>
            </a:ext>
          </a:extLst>
        </xdr:cNvPr>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7" name="直線コネクタ 466">
          <a:extLst>
            <a:ext uri="{FF2B5EF4-FFF2-40B4-BE49-F238E27FC236}">
              <a16:creationId xmlns:a16="http://schemas.microsoft.com/office/drawing/2014/main" id="{00000000-0008-0000-0E00-0000D301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68" name="テキスト ボックス 467">
          <a:extLst>
            <a:ext uri="{FF2B5EF4-FFF2-40B4-BE49-F238E27FC236}">
              <a16:creationId xmlns:a16="http://schemas.microsoft.com/office/drawing/2014/main" id="{00000000-0008-0000-0E00-0000D4010000}"/>
            </a:ext>
          </a:extLst>
        </xdr:cNvPr>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9" name="直線コネクタ 468">
          <a:extLst>
            <a:ext uri="{FF2B5EF4-FFF2-40B4-BE49-F238E27FC236}">
              <a16:creationId xmlns:a16="http://schemas.microsoft.com/office/drawing/2014/main" id="{00000000-0008-0000-0E00-0000D5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0" name="テキスト ボックス 469">
          <a:extLst>
            <a:ext uri="{FF2B5EF4-FFF2-40B4-BE49-F238E27FC236}">
              <a16:creationId xmlns:a16="http://schemas.microsoft.com/office/drawing/2014/main" id="{00000000-0008-0000-0E00-0000D6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1" name="【認定こども園・幼稚園・保育所】&#10;一人当たり面積グラフ枠">
          <a:extLst>
            <a:ext uri="{FF2B5EF4-FFF2-40B4-BE49-F238E27FC236}">
              <a16:creationId xmlns:a16="http://schemas.microsoft.com/office/drawing/2014/main" id="{00000000-0008-0000-0E00-0000D7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68580</xdr:rowOff>
    </xdr:from>
    <xdr:to>
      <xdr:col>116</xdr:col>
      <xdr:colOff>62864</xdr:colOff>
      <xdr:row>42</xdr:row>
      <xdr:rowOff>3810</xdr:rowOff>
    </xdr:to>
    <xdr:cxnSp macro="">
      <xdr:nvCxnSpPr>
        <xdr:cNvPr id="472" name="直線コネクタ 471">
          <a:extLst>
            <a:ext uri="{FF2B5EF4-FFF2-40B4-BE49-F238E27FC236}">
              <a16:creationId xmlns:a16="http://schemas.microsoft.com/office/drawing/2014/main" id="{00000000-0008-0000-0E00-0000D8010000}"/>
            </a:ext>
          </a:extLst>
        </xdr:cNvPr>
        <xdr:cNvCxnSpPr/>
      </xdr:nvCxnSpPr>
      <xdr:spPr>
        <a:xfrm flipV="1">
          <a:off x="22160864" y="5726430"/>
          <a:ext cx="0" cy="1478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3" name="【認定こども園・幼稚園・保育所】&#10;一人当たり面積最小値テキスト">
          <a:extLst>
            <a:ext uri="{FF2B5EF4-FFF2-40B4-BE49-F238E27FC236}">
              <a16:creationId xmlns:a16="http://schemas.microsoft.com/office/drawing/2014/main" id="{00000000-0008-0000-0E00-0000D9010000}"/>
            </a:ext>
          </a:extLst>
        </xdr:cNvPr>
        <xdr:cNvSpPr txBox="1"/>
      </xdr:nvSpPr>
      <xdr:spPr>
        <a:xfrm>
          <a:off x="22199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4" name="直線コネクタ 473">
          <a:extLst>
            <a:ext uri="{FF2B5EF4-FFF2-40B4-BE49-F238E27FC236}">
              <a16:creationId xmlns:a16="http://schemas.microsoft.com/office/drawing/2014/main" id="{00000000-0008-0000-0E00-0000DA010000}"/>
            </a:ext>
          </a:extLst>
        </xdr:cNvPr>
        <xdr:cNvCxnSpPr/>
      </xdr:nvCxnSpPr>
      <xdr:spPr>
        <a:xfrm>
          <a:off x="22072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15257</xdr:rowOff>
    </xdr:from>
    <xdr:ext cx="469744" cy="259045"/>
    <xdr:sp macro="" textlink="">
      <xdr:nvSpPr>
        <xdr:cNvPr id="475" name="【認定こども園・幼稚園・保育所】&#10;一人当たり面積最大値テキスト">
          <a:extLst>
            <a:ext uri="{FF2B5EF4-FFF2-40B4-BE49-F238E27FC236}">
              <a16:creationId xmlns:a16="http://schemas.microsoft.com/office/drawing/2014/main" id="{00000000-0008-0000-0E00-0000DB010000}"/>
            </a:ext>
          </a:extLst>
        </xdr:cNvPr>
        <xdr:cNvSpPr txBox="1"/>
      </xdr:nvSpPr>
      <xdr:spPr>
        <a:xfrm>
          <a:off x="22199600" y="5501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68580</xdr:rowOff>
    </xdr:from>
    <xdr:to>
      <xdr:col>116</xdr:col>
      <xdr:colOff>152400</xdr:colOff>
      <xdr:row>33</xdr:row>
      <xdr:rowOff>68580</xdr:rowOff>
    </xdr:to>
    <xdr:cxnSp macro="">
      <xdr:nvCxnSpPr>
        <xdr:cNvPr id="476" name="直線コネクタ 475">
          <a:extLst>
            <a:ext uri="{FF2B5EF4-FFF2-40B4-BE49-F238E27FC236}">
              <a16:creationId xmlns:a16="http://schemas.microsoft.com/office/drawing/2014/main" id="{00000000-0008-0000-0E00-0000DC010000}"/>
            </a:ext>
          </a:extLst>
        </xdr:cNvPr>
        <xdr:cNvCxnSpPr/>
      </xdr:nvCxnSpPr>
      <xdr:spPr>
        <a:xfrm>
          <a:off x="22072600" y="572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109237</xdr:rowOff>
    </xdr:from>
    <xdr:ext cx="469744" cy="259045"/>
    <xdr:sp macro="" textlink="">
      <xdr:nvSpPr>
        <xdr:cNvPr id="477" name="【認定こども園・幼稚園・保育所】&#10;一人当たり面積平均値テキスト">
          <a:extLst>
            <a:ext uri="{FF2B5EF4-FFF2-40B4-BE49-F238E27FC236}">
              <a16:creationId xmlns:a16="http://schemas.microsoft.com/office/drawing/2014/main" id="{00000000-0008-0000-0E00-0000DD010000}"/>
            </a:ext>
          </a:extLst>
        </xdr:cNvPr>
        <xdr:cNvSpPr txBox="1"/>
      </xdr:nvSpPr>
      <xdr:spPr>
        <a:xfrm>
          <a:off x="22199600" y="64528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86360</xdr:rowOff>
    </xdr:from>
    <xdr:to>
      <xdr:col>116</xdr:col>
      <xdr:colOff>114300</xdr:colOff>
      <xdr:row>39</xdr:row>
      <xdr:rowOff>16510</xdr:rowOff>
    </xdr:to>
    <xdr:sp macro="" textlink="">
      <xdr:nvSpPr>
        <xdr:cNvPr id="478" name="フローチャート: 判断 477">
          <a:extLst>
            <a:ext uri="{FF2B5EF4-FFF2-40B4-BE49-F238E27FC236}">
              <a16:creationId xmlns:a16="http://schemas.microsoft.com/office/drawing/2014/main" id="{00000000-0008-0000-0E00-0000DE010000}"/>
            </a:ext>
          </a:extLst>
        </xdr:cNvPr>
        <xdr:cNvSpPr/>
      </xdr:nvSpPr>
      <xdr:spPr>
        <a:xfrm>
          <a:off x="22110700" y="66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97790</xdr:rowOff>
    </xdr:from>
    <xdr:to>
      <xdr:col>112</xdr:col>
      <xdr:colOff>38100</xdr:colOff>
      <xdr:row>39</xdr:row>
      <xdr:rowOff>27940</xdr:rowOff>
    </xdr:to>
    <xdr:sp macro="" textlink="">
      <xdr:nvSpPr>
        <xdr:cNvPr id="479" name="フローチャート: 判断 478">
          <a:extLst>
            <a:ext uri="{FF2B5EF4-FFF2-40B4-BE49-F238E27FC236}">
              <a16:creationId xmlns:a16="http://schemas.microsoft.com/office/drawing/2014/main" id="{00000000-0008-0000-0E00-0000DF010000}"/>
            </a:ext>
          </a:extLst>
        </xdr:cNvPr>
        <xdr:cNvSpPr/>
      </xdr:nvSpPr>
      <xdr:spPr>
        <a:xfrm>
          <a:off x="21272500" y="661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93980</xdr:rowOff>
    </xdr:from>
    <xdr:to>
      <xdr:col>107</xdr:col>
      <xdr:colOff>101600</xdr:colOff>
      <xdr:row>39</xdr:row>
      <xdr:rowOff>24130</xdr:rowOff>
    </xdr:to>
    <xdr:sp macro="" textlink="">
      <xdr:nvSpPr>
        <xdr:cNvPr id="480" name="フローチャート: 判断 479">
          <a:extLst>
            <a:ext uri="{FF2B5EF4-FFF2-40B4-BE49-F238E27FC236}">
              <a16:creationId xmlns:a16="http://schemas.microsoft.com/office/drawing/2014/main" id="{00000000-0008-0000-0E00-0000E0010000}"/>
            </a:ext>
          </a:extLst>
        </xdr:cNvPr>
        <xdr:cNvSpPr/>
      </xdr:nvSpPr>
      <xdr:spPr>
        <a:xfrm>
          <a:off x="203835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113030</xdr:rowOff>
    </xdr:from>
    <xdr:to>
      <xdr:col>102</xdr:col>
      <xdr:colOff>165100</xdr:colOff>
      <xdr:row>39</xdr:row>
      <xdr:rowOff>43180</xdr:rowOff>
    </xdr:to>
    <xdr:sp macro="" textlink="">
      <xdr:nvSpPr>
        <xdr:cNvPr id="481" name="フローチャート: 判断 480">
          <a:extLst>
            <a:ext uri="{FF2B5EF4-FFF2-40B4-BE49-F238E27FC236}">
              <a16:creationId xmlns:a16="http://schemas.microsoft.com/office/drawing/2014/main" id="{00000000-0008-0000-0E00-0000E1010000}"/>
            </a:ext>
          </a:extLst>
        </xdr:cNvPr>
        <xdr:cNvSpPr/>
      </xdr:nvSpPr>
      <xdr:spPr>
        <a:xfrm>
          <a:off x="19494500" y="662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124460</xdr:rowOff>
    </xdr:from>
    <xdr:to>
      <xdr:col>98</xdr:col>
      <xdr:colOff>38100</xdr:colOff>
      <xdr:row>39</xdr:row>
      <xdr:rowOff>54610</xdr:rowOff>
    </xdr:to>
    <xdr:sp macro="" textlink="">
      <xdr:nvSpPr>
        <xdr:cNvPr id="482" name="フローチャート: 判断 481">
          <a:extLst>
            <a:ext uri="{FF2B5EF4-FFF2-40B4-BE49-F238E27FC236}">
              <a16:creationId xmlns:a16="http://schemas.microsoft.com/office/drawing/2014/main" id="{00000000-0008-0000-0E00-0000E2010000}"/>
            </a:ext>
          </a:extLst>
        </xdr:cNvPr>
        <xdr:cNvSpPr/>
      </xdr:nvSpPr>
      <xdr:spPr>
        <a:xfrm>
          <a:off x="18605500" y="6639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3" name="テキスト ボックス 482">
          <a:extLst>
            <a:ext uri="{FF2B5EF4-FFF2-40B4-BE49-F238E27FC236}">
              <a16:creationId xmlns:a16="http://schemas.microsoft.com/office/drawing/2014/main" id="{00000000-0008-0000-0E00-0000E3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E00-0000E4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E00-0000E5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E00-0000E6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E00-0000E7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147320</xdr:rowOff>
    </xdr:from>
    <xdr:to>
      <xdr:col>116</xdr:col>
      <xdr:colOff>114300</xdr:colOff>
      <xdr:row>41</xdr:row>
      <xdr:rowOff>77470</xdr:rowOff>
    </xdr:to>
    <xdr:sp macro="" textlink="">
      <xdr:nvSpPr>
        <xdr:cNvPr id="488" name="楕円 487">
          <a:extLst>
            <a:ext uri="{FF2B5EF4-FFF2-40B4-BE49-F238E27FC236}">
              <a16:creationId xmlns:a16="http://schemas.microsoft.com/office/drawing/2014/main" id="{00000000-0008-0000-0E00-0000E8010000}"/>
            </a:ext>
          </a:extLst>
        </xdr:cNvPr>
        <xdr:cNvSpPr/>
      </xdr:nvSpPr>
      <xdr:spPr>
        <a:xfrm>
          <a:off x="221107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125747</xdr:rowOff>
    </xdr:from>
    <xdr:ext cx="469744" cy="259045"/>
    <xdr:sp macro="" textlink="">
      <xdr:nvSpPr>
        <xdr:cNvPr id="489" name="【認定こども園・幼稚園・保育所】&#10;一人当たり面積該当値テキスト">
          <a:extLst>
            <a:ext uri="{FF2B5EF4-FFF2-40B4-BE49-F238E27FC236}">
              <a16:creationId xmlns:a16="http://schemas.microsoft.com/office/drawing/2014/main" id="{00000000-0008-0000-0E00-0000E9010000}"/>
            </a:ext>
          </a:extLst>
        </xdr:cNvPr>
        <xdr:cNvSpPr txBox="1"/>
      </xdr:nvSpPr>
      <xdr:spPr>
        <a:xfrm>
          <a:off x="22199600" y="698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147320</xdr:rowOff>
    </xdr:from>
    <xdr:to>
      <xdr:col>112</xdr:col>
      <xdr:colOff>38100</xdr:colOff>
      <xdr:row>41</xdr:row>
      <xdr:rowOff>77470</xdr:rowOff>
    </xdr:to>
    <xdr:sp macro="" textlink="">
      <xdr:nvSpPr>
        <xdr:cNvPr id="490" name="楕円 489">
          <a:extLst>
            <a:ext uri="{FF2B5EF4-FFF2-40B4-BE49-F238E27FC236}">
              <a16:creationId xmlns:a16="http://schemas.microsoft.com/office/drawing/2014/main" id="{00000000-0008-0000-0E00-0000EA010000}"/>
            </a:ext>
          </a:extLst>
        </xdr:cNvPr>
        <xdr:cNvSpPr/>
      </xdr:nvSpPr>
      <xdr:spPr>
        <a:xfrm>
          <a:off x="21272500" y="700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26670</xdr:rowOff>
    </xdr:from>
    <xdr:to>
      <xdr:col>116</xdr:col>
      <xdr:colOff>63500</xdr:colOff>
      <xdr:row>41</xdr:row>
      <xdr:rowOff>26670</xdr:rowOff>
    </xdr:to>
    <xdr:cxnSp macro="">
      <xdr:nvCxnSpPr>
        <xdr:cNvPr id="491" name="直線コネクタ 490">
          <a:extLst>
            <a:ext uri="{FF2B5EF4-FFF2-40B4-BE49-F238E27FC236}">
              <a16:creationId xmlns:a16="http://schemas.microsoft.com/office/drawing/2014/main" id="{00000000-0008-0000-0E00-0000EB010000}"/>
            </a:ext>
          </a:extLst>
        </xdr:cNvPr>
        <xdr:cNvCxnSpPr/>
      </xdr:nvCxnSpPr>
      <xdr:spPr>
        <a:xfrm>
          <a:off x="21323300" y="70561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21590</xdr:rowOff>
    </xdr:from>
    <xdr:to>
      <xdr:col>107</xdr:col>
      <xdr:colOff>101600</xdr:colOff>
      <xdr:row>40</xdr:row>
      <xdr:rowOff>123190</xdr:rowOff>
    </xdr:to>
    <xdr:sp macro="" textlink="">
      <xdr:nvSpPr>
        <xdr:cNvPr id="492" name="楕円 491">
          <a:extLst>
            <a:ext uri="{FF2B5EF4-FFF2-40B4-BE49-F238E27FC236}">
              <a16:creationId xmlns:a16="http://schemas.microsoft.com/office/drawing/2014/main" id="{00000000-0008-0000-0E00-0000EC010000}"/>
            </a:ext>
          </a:extLst>
        </xdr:cNvPr>
        <xdr:cNvSpPr/>
      </xdr:nvSpPr>
      <xdr:spPr>
        <a:xfrm>
          <a:off x="20383500" y="6879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72390</xdr:rowOff>
    </xdr:from>
    <xdr:to>
      <xdr:col>111</xdr:col>
      <xdr:colOff>177800</xdr:colOff>
      <xdr:row>41</xdr:row>
      <xdr:rowOff>26670</xdr:rowOff>
    </xdr:to>
    <xdr:cxnSp macro="">
      <xdr:nvCxnSpPr>
        <xdr:cNvPr id="493" name="直線コネクタ 492">
          <a:extLst>
            <a:ext uri="{FF2B5EF4-FFF2-40B4-BE49-F238E27FC236}">
              <a16:creationId xmlns:a16="http://schemas.microsoft.com/office/drawing/2014/main" id="{00000000-0008-0000-0E00-0000ED010000}"/>
            </a:ext>
          </a:extLst>
        </xdr:cNvPr>
        <xdr:cNvCxnSpPr/>
      </xdr:nvCxnSpPr>
      <xdr:spPr>
        <a:xfrm>
          <a:off x="20434300" y="693039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25400</xdr:rowOff>
    </xdr:from>
    <xdr:to>
      <xdr:col>102</xdr:col>
      <xdr:colOff>165100</xdr:colOff>
      <xdr:row>40</xdr:row>
      <xdr:rowOff>127000</xdr:rowOff>
    </xdr:to>
    <xdr:sp macro="" textlink="">
      <xdr:nvSpPr>
        <xdr:cNvPr id="494" name="楕円 493">
          <a:extLst>
            <a:ext uri="{FF2B5EF4-FFF2-40B4-BE49-F238E27FC236}">
              <a16:creationId xmlns:a16="http://schemas.microsoft.com/office/drawing/2014/main" id="{00000000-0008-0000-0E00-0000EE010000}"/>
            </a:ext>
          </a:extLst>
        </xdr:cNvPr>
        <xdr:cNvSpPr/>
      </xdr:nvSpPr>
      <xdr:spPr>
        <a:xfrm>
          <a:off x="19494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72390</xdr:rowOff>
    </xdr:from>
    <xdr:to>
      <xdr:col>107</xdr:col>
      <xdr:colOff>50800</xdr:colOff>
      <xdr:row>40</xdr:row>
      <xdr:rowOff>76200</xdr:rowOff>
    </xdr:to>
    <xdr:cxnSp macro="">
      <xdr:nvCxnSpPr>
        <xdr:cNvPr id="495" name="直線コネクタ 494">
          <a:extLst>
            <a:ext uri="{FF2B5EF4-FFF2-40B4-BE49-F238E27FC236}">
              <a16:creationId xmlns:a16="http://schemas.microsoft.com/office/drawing/2014/main" id="{00000000-0008-0000-0E00-0000EF010000}"/>
            </a:ext>
          </a:extLst>
        </xdr:cNvPr>
        <xdr:cNvCxnSpPr/>
      </xdr:nvCxnSpPr>
      <xdr:spPr>
        <a:xfrm flipV="1">
          <a:off x="19545300" y="693039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25400</xdr:rowOff>
    </xdr:from>
    <xdr:to>
      <xdr:col>98</xdr:col>
      <xdr:colOff>38100</xdr:colOff>
      <xdr:row>40</xdr:row>
      <xdr:rowOff>127000</xdr:rowOff>
    </xdr:to>
    <xdr:sp macro="" textlink="">
      <xdr:nvSpPr>
        <xdr:cNvPr id="496" name="楕円 495">
          <a:extLst>
            <a:ext uri="{FF2B5EF4-FFF2-40B4-BE49-F238E27FC236}">
              <a16:creationId xmlns:a16="http://schemas.microsoft.com/office/drawing/2014/main" id="{00000000-0008-0000-0E00-0000F0010000}"/>
            </a:ext>
          </a:extLst>
        </xdr:cNvPr>
        <xdr:cNvSpPr/>
      </xdr:nvSpPr>
      <xdr:spPr>
        <a:xfrm>
          <a:off x="18605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76200</xdr:rowOff>
    </xdr:from>
    <xdr:to>
      <xdr:col>102</xdr:col>
      <xdr:colOff>114300</xdr:colOff>
      <xdr:row>40</xdr:row>
      <xdr:rowOff>76200</xdr:rowOff>
    </xdr:to>
    <xdr:cxnSp macro="">
      <xdr:nvCxnSpPr>
        <xdr:cNvPr id="497" name="直線コネクタ 496">
          <a:extLst>
            <a:ext uri="{FF2B5EF4-FFF2-40B4-BE49-F238E27FC236}">
              <a16:creationId xmlns:a16="http://schemas.microsoft.com/office/drawing/2014/main" id="{00000000-0008-0000-0E00-0000F1010000}"/>
            </a:ext>
          </a:extLst>
        </xdr:cNvPr>
        <xdr:cNvCxnSpPr/>
      </xdr:nvCxnSpPr>
      <xdr:spPr>
        <a:xfrm>
          <a:off x="18656300" y="6934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44467</xdr:rowOff>
    </xdr:from>
    <xdr:ext cx="469744" cy="259045"/>
    <xdr:sp macro="" textlink="">
      <xdr:nvSpPr>
        <xdr:cNvPr id="498" name="n_1aveValue【認定こども園・幼稚園・保育所】&#10;一人当たり面積">
          <a:extLst>
            <a:ext uri="{FF2B5EF4-FFF2-40B4-BE49-F238E27FC236}">
              <a16:creationId xmlns:a16="http://schemas.microsoft.com/office/drawing/2014/main" id="{00000000-0008-0000-0E00-0000F2010000}"/>
            </a:ext>
          </a:extLst>
        </xdr:cNvPr>
        <xdr:cNvSpPr txBox="1"/>
      </xdr:nvSpPr>
      <xdr:spPr>
        <a:xfrm>
          <a:off x="21075727"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40657</xdr:rowOff>
    </xdr:from>
    <xdr:ext cx="469744" cy="259045"/>
    <xdr:sp macro="" textlink="">
      <xdr:nvSpPr>
        <xdr:cNvPr id="499" name="n_2aveValue【認定こども園・幼稚園・保育所】&#10;一人当たり面積">
          <a:extLst>
            <a:ext uri="{FF2B5EF4-FFF2-40B4-BE49-F238E27FC236}">
              <a16:creationId xmlns:a16="http://schemas.microsoft.com/office/drawing/2014/main" id="{00000000-0008-0000-0E00-0000F3010000}"/>
            </a:ext>
          </a:extLst>
        </xdr:cNvPr>
        <xdr:cNvSpPr txBox="1"/>
      </xdr:nvSpPr>
      <xdr:spPr>
        <a:xfrm>
          <a:off x="20199427"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59707</xdr:rowOff>
    </xdr:from>
    <xdr:ext cx="469744" cy="259045"/>
    <xdr:sp macro="" textlink="">
      <xdr:nvSpPr>
        <xdr:cNvPr id="500" name="n_3aveValue【認定こども園・幼稚園・保育所】&#10;一人当たり面積">
          <a:extLst>
            <a:ext uri="{FF2B5EF4-FFF2-40B4-BE49-F238E27FC236}">
              <a16:creationId xmlns:a16="http://schemas.microsoft.com/office/drawing/2014/main" id="{00000000-0008-0000-0E00-0000F4010000}"/>
            </a:ext>
          </a:extLst>
        </xdr:cNvPr>
        <xdr:cNvSpPr txBox="1"/>
      </xdr:nvSpPr>
      <xdr:spPr>
        <a:xfrm>
          <a:off x="19310427" y="640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71137</xdr:rowOff>
    </xdr:from>
    <xdr:ext cx="469744" cy="259045"/>
    <xdr:sp macro="" textlink="">
      <xdr:nvSpPr>
        <xdr:cNvPr id="501" name="n_4aveValue【認定こども園・幼稚園・保育所】&#10;一人当たり面積">
          <a:extLst>
            <a:ext uri="{FF2B5EF4-FFF2-40B4-BE49-F238E27FC236}">
              <a16:creationId xmlns:a16="http://schemas.microsoft.com/office/drawing/2014/main" id="{00000000-0008-0000-0E00-0000F5010000}"/>
            </a:ext>
          </a:extLst>
        </xdr:cNvPr>
        <xdr:cNvSpPr txBox="1"/>
      </xdr:nvSpPr>
      <xdr:spPr>
        <a:xfrm>
          <a:off x="18421427" y="6414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68597</xdr:rowOff>
    </xdr:from>
    <xdr:ext cx="469744" cy="259045"/>
    <xdr:sp macro="" textlink="">
      <xdr:nvSpPr>
        <xdr:cNvPr id="502" name="n_1mainValue【認定こども園・幼稚園・保育所】&#10;一人当たり面積">
          <a:extLst>
            <a:ext uri="{FF2B5EF4-FFF2-40B4-BE49-F238E27FC236}">
              <a16:creationId xmlns:a16="http://schemas.microsoft.com/office/drawing/2014/main" id="{00000000-0008-0000-0E00-0000F6010000}"/>
            </a:ext>
          </a:extLst>
        </xdr:cNvPr>
        <xdr:cNvSpPr txBox="1"/>
      </xdr:nvSpPr>
      <xdr:spPr>
        <a:xfrm>
          <a:off x="21075727" y="7098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114317</xdr:rowOff>
    </xdr:from>
    <xdr:ext cx="469744" cy="259045"/>
    <xdr:sp macro="" textlink="">
      <xdr:nvSpPr>
        <xdr:cNvPr id="503" name="n_2mainValue【認定こども園・幼稚園・保育所】&#10;一人当たり面積">
          <a:extLst>
            <a:ext uri="{FF2B5EF4-FFF2-40B4-BE49-F238E27FC236}">
              <a16:creationId xmlns:a16="http://schemas.microsoft.com/office/drawing/2014/main" id="{00000000-0008-0000-0E00-0000F7010000}"/>
            </a:ext>
          </a:extLst>
        </xdr:cNvPr>
        <xdr:cNvSpPr txBox="1"/>
      </xdr:nvSpPr>
      <xdr:spPr>
        <a:xfrm>
          <a:off x="20199427" y="6972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118127</xdr:rowOff>
    </xdr:from>
    <xdr:ext cx="469744" cy="259045"/>
    <xdr:sp macro="" textlink="">
      <xdr:nvSpPr>
        <xdr:cNvPr id="504" name="n_3mainValue【認定こども園・幼稚園・保育所】&#10;一人当たり面積">
          <a:extLst>
            <a:ext uri="{FF2B5EF4-FFF2-40B4-BE49-F238E27FC236}">
              <a16:creationId xmlns:a16="http://schemas.microsoft.com/office/drawing/2014/main" id="{00000000-0008-0000-0E00-0000F8010000}"/>
            </a:ext>
          </a:extLst>
        </xdr:cNvPr>
        <xdr:cNvSpPr txBox="1"/>
      </xdr:nvSpPr>
      <xdr:spPr>
        <a:xfrm>
          <a:off x="19310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118127</xdr:rowOff>
    </xdr:from>
    <xdr:ext cx="469744" cy="259045"/>
    <xdr:sp macro="" textlink="">
      <xdr:nvSpPr>
        <xdr:cNvPr id="505" name="n_4mainValue【認定こども園・幼稚園・保育所】&#10;一人当たり面積">
          <a:extLst>
            <a:ext uri="{FF2B5EF4-FFF2-40B4-BE49-F238E27FC236}">
              <a16:creationId xmlns:a16="http://schemas.microsoft.com/office/drawing/2014/main" id="{00000000-0008-0000-0E00-0000F9010000}"/>
            </a:ext>
          </a:extLst>
        </xdr:cNvPr>
        <xdr:cNvSpPr txBox="1"/>
      </xdr:nvSpPr>
      <xdr:spPr>
        <a:xfrm>
          <a:off x="18421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6" name="正方形/長方形 505">
          <a:extLst>
            <a:ext uri="{FF2B5EF4-FFF2-40B4-BE49-F238E27FC236}">
              <a16:creationId xmlns:a16="http://schemas.microsoft.com/office/drawing/2014/main" id="{00000000-0008-0000-0E00-0000F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7" name="正方形/長方形 506">
          <a:extLst>
            <a:ext uri="{FF2B5EF4-FFF2-40B4-BE49-F238E27FC236}">
              <a16:creationId xmlns:a16="http://schemas.microsoft.com/office/drawing/2014/main" id="{00000000-0008-0000-0E00-0000F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8" name="正方形/長方形 507">
          <a:extLst>
            <a:ext uri="{FF2B5EF4-FFF2-40B4-BE49-F238E27FC236}">
              <a16:creationId xmlns:a16="http://schemas.microsoft.com/office/drawing/2014/main" id="{00000000-0008-0000-0E00-0000F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9" name="正方形/長方形 508">
          <a:extLst>
            <a:ext uri="{FF2B5EF4-FFF2-40B4-BE49-F238E27FC236}">
              <a16:creationId xmlns:a16="http://schemas.microsoft.com/office/drawing/2014/main" id="{00000000-0008-0000-0E00-0000F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0" name="正方形/長方形 509">
          <a:extLst>
            <a:ext uri="{FF2B5EF4-FFF2-40B4-BE49-F238E27FC236}">
              <a16:creationId xmlns:a16="http://schemas.microsoft.com/office/drawing/2014/main" id="{00000000-0008-0000-0E00-0000F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1" name="正方形/長方形 510">
          <a:extLst>
            <a:ext uri="{FF2B5EF4-FFF2-40B4-BE49-F238E27FC236}">
              <a16:creationId xmlns:a16="http://schemas.microsoft.com/office/drawing/2014/main" id="{00000000-0008-0000-0E00-0000F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2" name="正方形/長方形 511">
          <a:extLst>
            <a:ext uri="{FF2B5EF4-FFF2-40B4-BE49-F238E27FC236}">
              <a16:creationId xmlns:a16="http://schemas.microsoft.com/office/drawing/2014/main" id="{00000000-0008-0000-0E00-000000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3" name="正方形/長方形 512">
          <a:extLst>
            <a:ext uri="{FF2B5EF4-FFF2-40B4-BE49-F238E27FC236}">
              <a16:creationId xmlns:a16="http://schemas.microsoft.com/office/drawing/2014/main" id="{00000000-0008-0000-0E00-000001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4" name="テキスト ボックス 513">
          <a:extLst>
            <a:ext uri="{FF2B5EF4-FFF2-40B4-BE49-F238E27FC236}">
              <a16:creationId xmlns:a16="http://schemas.microsoft.com/office/drawing/2014/main" id="{00000000-0008-0000-0E00-000002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5" name="直線コネクタ 514">
          <a:extLst>
            <a:ext uri="{FF2B5EF4-FFF2-40B4-BE49-F238E27FC236}">
              <a16:creationId xmlns:a16="http://schemas.microsoft.com/office/drawing/2014/main" id="{00000000-0008-0000-0E00-000003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6" name="テキスト ボックス 515">
          <a:extLst>
            <a:ext uri="{FF2B5EF4-FFF2-40B4-BE49-F238E27FC236}">
              <a16:creationId xmlns:a16="http://schemas.microsoft.com/office/drawing/2014/main" id="{00000000-0008-0000-0E00-000004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7" name="直線コネクタ 516">
          <a:extLst>
            <a:ext uri="{FF2B5EF4-FFF2-40B4-BE49-F238E27FC236}">
              <a16:creationId xmlns:a16="http://schemas.microsoft.com/office/drawing/2014/main" id="{00000000-0008-0000-0E00-000005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8" name="テキスト ボックス 517">
          <a:extLst>
            <a:ext uri="{FF2B5EF4-FFF2-40B4-BE49-F238E27FC236}">
              <a16:creationId xmlns:a16="http://schemas.microsoft.com/office/drawing/2014/main" id="{00000000-0008-0000-0E00-00000602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9" name="直線コネクタ 518">
          <a:extLst>
            <a:ext uri="{FF2B5EF4-FFF2-40B4-BE49-F238E27FC236}">
              <a16:creationId xmlns:a16="http://schemas.microsoft.com/office/drawing/2014/main" id="{00000000-0008-0000-0E00-000007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0" name="テキスト ボックス 519">
          <a:extLst>
            <a:ext uri="{FF2B5EF4-FFF2-40B4-BE49-F238E27FC236}">
              <a16:creationId xmlns:a16="http://schemas.microsoft.com/office/drawing/2014/main" id="{00000000-0008-0000-0E00-000008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1" name="直線コネクタ 520">
          <a:extLst>
            <a:ext uri="{FF2B5EF4-FFF2-40B4-BE49-F238E27FC236}">
              <a16:creationId xmlns:a16="http://schemas.microsoft.com/office/drawing/2014/main" id="{00000000-0008-0000-0E00-000009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2" name="テキスト ボックス 521">
          <a:extLst>
            <a:ext uri="{FF2B5EF4-FFF2-40B4-BE49-F238E27FC236}">
              <a16:creationId xmlns:a16="http://schemas.microsoft.com/office/drawing/2014/main" id="{00000000-0008-0000-0E00-00000A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3" name="直線コネクタ 522">
          <a:extLst>
            <a:ext uri="{FF2B5EF4-FFF2-40B4-BE49-F238E27FC236}">
              <a16:creationId xmlns:a16="http://schemas.microsoft.com/office/drawing/2014/main" id="{00000000-0008-0000-0E00-00000B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4" name="テキスト ボックス 523">
          <a:extLst>
            <a:ext uri="{FF2B5EF4-FFF2-40B4-BE49-F238E27FC236}">
              <a16:creationId xmlns:a16="http://schemas.microsoft.com/office/drawing/2014/main" id="{00000000-0008-0000-0E00-00000C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5" name="直線コネクタ 524">
          <a:extLst>
            <a:ext uri="{FF2B5EF4-FFF2-40B4-BE49-F238E27FC236}">
              <a16:creationId xmlns:a16="http://schemas.microsoft.com/office/drawing/2014/main" id="{00000000-0008-0000-0E00-00000D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6" name="テキスト ボックス 525">
          <a:extLst>
            <a:ext uri="{FF2B5EF4-FFF2-40B4-BE49-F238E27FC236}">
              <a16:creationId xmlns:a16="http://schemas.microsoft.com/office/drawing/2014/main" id="{00000000-0008-0000-0E00-00000E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7" name="直線コネクタ 526">
          <a:extLst>
            <a:ext uri="{FF2B5EF4-FFF2-40B4-BE49-F238E27FC236}">
              <a16:creationId xmlns:a16="http://schemas.microsoft.com/office/drawing/2014/main" id="{00000000-0008-0000-0E00-00000F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8" name="テキスト ボックス 527">
          <a:extLst>
            <a:ext uri="{FF2B5EF4-FFF2-40B4-BE49-F238E27FC236}">
              <a16:creationId xmlns:a16="http://schemas.microsoft.com/office/drawing/2014/main" id="{00000000-0008-0000-0E00-00001002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a:extLst>
            <a:ext uri="{FF2B5EF4-FFF2-40B4-BE49-F238E27FC236}">
              <a16:creationId xmlns:a16="http://schemas.microsoft.com/office/drawing/2014/main" id="{00000000-0008-0000-0E00-000011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30" name="テキスト ボックス 529">
          <a:extLst>
            <a:ext uri="{FF2B5EF4-FFF2-40B4-BE49-F238E27FC236}">
              <a16:creationId xmlns:a16="http://schemas.microsoft.com/office/drawing/2014/main" id="{00000000-0008-0000-0E00-00001202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a:extLst>
            <a:ext uri="{FF2B5EF4-FFF2-40B4-BE49-F238E27FC236}">
              <a16:creationId xmlns:a16="http://schemas.microsoft.com/office/drawing/2014/main" id="{00000000-0008-0000-0E00-000013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64</xdr:row>
      <xdr:rowOff>62049</xdr:rowOff>
    </xdr:to>
    <xdr:cxnSp macro="">
      <xdr:nvCxnSpPr>
        <xdr:cNvPr id="532" name="直線コネクタ 531">
          <a:extLst>
            <a:ext uri="{FF2B5EF4-FFF2-40B4-BE49-F238E27FC236}">
              <a16:creationId xmlns:a16="http://schemas.microsoft.com/office/drawing/2014/main" id="{00000000-0008-0000-0E00-000014020000}"/>
            </a:ext>
          </a:extLst>
        </xdr:cNvPr>
        <xdr:cNvCxnSpPr/>
      </xdr:nvCxnSpPr>
      <xdr:spPr>
        <a:xfrm flipV="1">
          <a:off x="16318864" y="9529354"/>
          <a:ext cx="0" cy="1505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65876</xdr:rowOff>
    </xdr:from>
    <xdr:ext cx="405111" cy="259045"/>
    <xdr:sp macro="" textlink="">
      <xdr:nvSpPr>
        <xdr:cNvPr id="533" name="【学校施設】&#10;有形固定資産減価償却率最小値テキスト">
          <a:extLst>
            <a:ext uri="{FF2B5EF4-FFF2-40B4-BE49-F238E27FC236}">
              <a16:creationId xmlns:a16="http://schemas.microsoft.com/office/drawing/2014/main" id="{00000000-0008-0000-0E00-000015020000}"/>
            </a:ext>
          </a:extLst>
        </xdr:cNvPr>
        <xdr:cNvSpPr txBox="1"/>
      </xdr:nvSpPr>
      <xdr:spPr>
        <a:xfrm>
          <a:off x="16357600" y="11038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62049</xdr:rowOff>
    </xdr:from>
    <xdr:to>
      <xdr:col>86</xdr:col>
      <xdr:colOff>25400</xdr:colOff>
      <xdr:row>64</xdr:row>
      <xdr:rowOff>62049</xdr:rowOff>
    </xdr:to>
    <xdr:cxnSp macro="">
      <xdr:nvCxnSpPr>
        <xdr:cNvPr id="534" name="直線コネクタ 533">
          <a:extLst>
            <a:ext uri="{FF2B5EF4-FFF2-40B4-BE49-F238E27FC236}">
              <a16:creationId xmlns:a16="http://schemas.microsoft.com/office/drawing/2014/main" id="{00000000-0008-0000-0E00-000016020000}"/>
            </a:ext>
          </a:extLst>
        </xdr:cNvPr>
        <xdr:cNvCxnSpPr/>
      </xdr:nvCxnSpPr>
      <xdr:spPr>
        <a:xfrm>
          <a:off x="16230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35" name="【学校施設】&#10;有形固定資産減価償却率最大値テキスト">
          <a:extLst>
            <a:ext uri="{FF2B5EF4-FFF2-40B4-BE49-F238E27FC236}">
              <a16:creationId xmlns:a16="http://schemas.microsoft.com/office/drawing/2014/main" id="{00000000-0008-0000-0E00-000017020000}"/>
            </a:ext>
          </a:extLst>
        </xdr:cNvPr>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36" name="直線コネクタ 535">
          <a:extLst>
            <a:ext uri="{FF2B5EF4-FFF2-40B4-BE49-F238E27FC236}">
              <a16:creationId xmlns:a16="http://schemas.microsoft.com/office/drawing/2014/main" id="{00000000-0008-0000-0E00-000018020000}"/>
            </a:ext>
          </a:extLst>
        </xdr:cNvPr>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72951</xdr:rowOff>
    </xdr:from>
    <xdr:ext cx="405111" cy="259045"/>
    <xdr:sp macro="" textlink="">
      <xdr:nvSpPr>
        <xdr:cNvPr id="537" name="【学校施設】&#10;有形固定資産減価償却率平均値テキスト">
          <a:extLst>
            <a:ext uri="{FF2B5EF4-FFF2-40B4-BE49-F238E27FC236}">
              <a16:creationId xmlns:a16="http://schemas.microsoft.com/office/drawing/2014/main" id="{00000000-0008-0000-0E00-000019020000}"/>
            </a:ext>
          </a:extLst>
        </xdr:cNvPr>
        <xdr:cNvSpPr txBox="1"/>
      </xdr:nvSpPr>
      <xdr:spPr>
        <a:xfrm>
          <a:off x="16357600" y="10188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94524</xdr:rowOff>
    </xdr:from>
    <xdr:to>
      <xdr:col>85</xdr:col>
      <xdr:colOff>177800</xdr:colOff>
      <xdr:row>60</xdr:row>
      <xdr:rowOff>24674</xdr:rowOff>
    </xdr:to>
    <xdr:sp macro="" textlink="">
      <xdr:nvSpPr>
        <xdr:cNvPr id="538" name="フローチャート: 判断 537">
          <a:extLst>
            <a:ext uri="{FF2B5EF4-FFF2-40B4-BE49-F238E27FC236}">
              <a16:creationId xmlns:a16="http://schemas.microsoft.com/office/drawing/2014/main" id="{00000000-0008-0000-0E00-00001A020000}"/>
            </a:ext>
          </a:extLst>
        </xdr:cNvPr>
        <xdr:cNvSpPr/>
      </xdr:nvSpPr>
      <xdr:spPr>
        <a:xfrm>
          <a:off x="16268700" y="1021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84727</xdr:rowOff>
    </xdr:from>
    <xdr:to>
      <xdr:col>81</xdr:col>
      <xdr:colOff>101600</xdr:colOff>
      <xdr:row>60</xdr:row>
      <xdr:rowOff>14877</xdr:rowOff>
    </xdr:to>
    <xdr:sp macro="" textlink="">
      <xdr:nvSpPr>
        <xdr:cNvPr id="539" name="フローチャート: 判断 538">
          <a:extLst>
            <a:ext uri="{FF2B5EF4-FFF2-40B4-BE49-F238E27FC236}">
              <a16:creationId xmlns:a16="http://schemas.microsoft.com/office/drawing/2014/main" id="{00000000-0008-0000-0E00-00001B020000}"/>
            </a:ext>
          </a:extLst>
        </xdr:cNvPr>
        <xdr:cNvSpPr/>
      </xdr:nvSpPr>
      <xdr:spPr>
        <a:xfrm>
          <a:off x="15430500" y="1020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540" name="フローチャート: 判断 539">
          <a:extLst>
            <a:ext uri="{FF2B5EF4-FFF2-40B4-BE49-F238E27FC236}">
              <a16:creationId xmlns:a16="http://schemas.microsoft.com/office/drawing/2014/main" id="{00000000-0008-0000-0E00-00001C020000}"/>
            </a:ext>
          </a:extLst>
        </xdr:cNvPr>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35741</xdr:rowOff>
    </xdr:from>
    <xdr:to>
      <xdr:col>72</xdr:col>
      <xdr:colOff>38100</xdr:colOff>
      <xdr:row>59</xdr:row>
      <xdr:rowOff>137341</xdr:rowOff>
    </xdr:to>
    <xdr:sp macro="" textlink="">
      <xdr:nvSpPr>
        <xdr:cNvPr id="541" name="フローチャート: 判断 540">
          <a:extLst>
            <a:ext uri="{FF2B5EF4-FFF2-40B4-BE49-F238E27FC236}">
              <a16:creationId xmlns:a16="http://schemas.microsoft.com/office/drawing/2014/main" id="{00000000-0008-0000-0E00-00001D020000}"/>
            </a:ext>
          </a:extLst>
        </xdr:cNvPr>
        <xdr:cNvSpPr/>
      </xdr:nvSpPr>
      <xdr:spPr>
        <a:xfrm>
          <a:off x="13652500" y="101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119017</xdr:rowOff>
    </xdr:from>
    <xdr:to>
      <xdr:col>67</xdr:col>
      <xdr:colOff>101600</xdr:colOff>
      <xdr:row>59</xdr:row>
      <xdr:rowOff>49167</xdr:rowOff>
    </xdr:to>
    <xdr:sp macro="" textlink="">
      <xdr:nvSpPr>
        <xdr:cNvPr id="542" name="フローチャート: 判断 541">
          <a:extLst>
            <a:ext uri="{FF2B5EF4-FFF2-40B4-BE49-F238E27FC236}">
              <a16:creationId xmlns:a16="http://schemas.microsoft.com/office/drawing/2014/main" id="{00000000-0008-0000-0E00-00001E020000}"/>
            </a:ext>
          </a:extLst>
        </xdr:cNvPr>
        <xdr:cNvSpPr/>
      </xdr:nvSpPr>
      <xdr:spPr>
        <a:xfrm>
          <a:off x="12763500" y="1006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00000000-0008-0000-0E00-00001F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00000000-0008-0000-0E00-000020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00000000-0008-0000-0E00-000021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00000000-0008-0000-0E00-000022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00000000-0008-0000-0E00-000023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140244</xdr:rowOff>
    </xdr:from>
    <xdr:to>
      <xdr:col>85</xdr:col>
      <xdr:colOff>177800</xdr:colOff>
      <xdr:row>58</xdr:row>
      <xdr:rowOff>70394</xdr:rowOff>
    </xdr:to>
    <xdr:sp macro="" textlink="">
      <xdr:nvSpPr>
        <xdr:cNvPr id="548" name="楕円 547">
          <a:extLst>
            <a:ext uri="{FF2B5EF4-FFF2-40B4-BE49-F238E27FC236}">
              <a16:creationId xmlns:a16="http://schemas.microsoft.com/office/drawing/2014/main" id="{00000000-0008-0000-0E00-000024020000}"/>
            </a:ext>
          </a:extLst>
        </xdr:cNvPr>
        <xdr:cNvSpPr/>
      </xdr:nvSpPr>
      <xdr:spPr>
        <a:xfrm>
          <a:off x="16268700" y="9912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163121</xdr:rowOff>
    </xdr:from>
    <xdr:ext cx="405111" cy="259045"/>
    <xdr:sp macro="" textlink="">
      <xdr:nvSpPr>
        <xdr:cNvPr id="549" name="【学校施設】&#10;有形固定資産減価償却率該当値テキスト">
          <a:extLst>
            <a:ext uri="{FF2B5EF4-FFF2-40B4-BE49-F238E27FC236}">
              <a16:creationId xmlns:a16="http://schemas.microsoft.com/office/drawing/2014/main" id="{00000000-0008-0000-0E00-000025020000}"/>
            </a:ext>
          </a:extLst>
        </xdr:cNvPr>
        <xdr:cNvSpPr txBox="1"/>
      </xdr:nvSpPr>
      <xdr:spPr>
        <a:xfrm>
          <a:off x="16357600" y="9764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91259</xdr:rowOff>
    </xdr:from>
    <xdr:to>
      <xdr:col>81</xdr:col>
      <xdr:colOff>101600</xdr:colOff>
      <xdr:row>58</xdr:row>
      <xdr:rowOff>21409</xdr:rowOff>
    </xdr:to>
    <xdr:sp macro="" textlink="">
      <xdr:nvSpPr>
        <xdr:cNvPr id="550" name="楕円 549">
          <a:extLst>
            <a:ext uri="{FF2B5EF4-FFF2-40B4-BE49-F238E27FC236}">
              <a16:creationId xmlns:a16="http://schemas.microsoft.com/office/drawing/2014/main" id="{00000000-0008-0000-0E00-000026020000}"/>
            </a:ext>
          </a:extLst>
        </xdr:cNvPr>
        <xdr:cNvSpPr/>
      </xdr:nvSpPr>
      <xdr:spPr>
        <a:xfrm>
          <a:off x="15430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142059</xdr:rowOff>
    </xdr:from>
    <xdr:to>
      <xdr:col>85</xdr:col>
      <xdr:colOff>127000</xdr:colOff>
      <xdr:row>58</xdr:row>
      <xdr:rowOff>19594</xdr:rowOff>
    </xdr:to>
    <xdr:cxnSp macro="">
      <xdr:nvCxnSpPr>
        <xdr:cNvPr id="551" name="直線コネクタ 550">
          <a:extLst>
            <a:ext uri="{FF2B5EF4-FFF2-40B4-BE49-F238E27FC236}">
              <a16:creationId xmlns:a16="http://schemas.microsoft.com/office/drawing/2014/main" id="{00000000-0008-0000-0E00-000027020000}"/>
            </a:ext>
          </a:extLst>
        </xdr:cNvPr>
        <xdr:cNvCxnSpPr/>
      </xdr:nvCxnSpPr>
      <xdr:spPr>
        <a:xfrm>
          <a:off x="15481300" y="9914709"/>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101056</xdr:rowOff>
    </xdr:from>
    <xdr:to>
      <xdr:col>76</xdr:col>
      <xdr:colOff>165100</xdr:colOff>
      <xdr:row>60</xdr:row>
      <xdr:rowOff>31206</xdr:rowOff>
    </xdr:to>
    <xdr:sp macro="" textlink="">
      <xdr:nvSpPr>
        <xdr:cNvPr id="552" name="楕円 551">
          <a:extLst>
            <a:ext uri="{FF2B5EF4-FFF2-40B4-BE49-F238E27FC236}">
              <a16:creationId xmlns:a16="http://schemas.microsoft.com/office/drawing/2014/main" id="{00000000-0008-0000-0E00-000028020000}"/>
            </a:ext>
          </a:extLst>
        </xdr:cNvPr>
        <xdr:cNvSpPr/>
      </xdr:nvSpPr>
      <xdr:spPr>
        <a:xfrm>
          <a:off x="14541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142059</xdr:rowOff>
    </xdr:from>
    <xdr:to>
      <xdr:col>81</xdr:col>
      <xdr:colOff>50800</xdr:colOff>
      <xdr:row>59</xdr:row>
      <xdr:rowOff>151856</xdr:rowOff>
    </xdr:to>
    <xdr:cxnSp macro="">
      <xdr:nvCxnSpPr>
        <xdr:cNvPr id="553" name="直線コネクタ 552">
          <a:extLst>
            <a:ext uri="{FF2B5EF4-FFF2-40B4-BE49-F238E27FC236}">
              <a16:creationId xmlns:a16="http://schemas.microsoft.com/office/drawing/2014/main" id="{00000000-0008-0000-0E00-000029020000}"/>
            </a:ext>
          </a:extLst>
        </xdr:cNvPr>
        <xdr:cNvCxnSpPr/>
      </xdr:nvCxnSpPr>
      <xdr:spPr>
        <a:xfrm flipV="1">
          <a:off x="14592300" y="9914709"/>
          <a:ext cx="889000" cy="35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101056</xdr:rowOff>
    </xdr:from>
    <xdr:to>
      <xdr:col>72</xdr:col>
      <xdr:colOff>38100</xdr:colOff>
      <xdr:row>60</xdr:row>
      <xdr:rowOff>31206</xdr:rowOff>
    </xdr:to>
    <xdr:sp macro="" textlink="">
      <xdr:nvSpPr>
        <xdr:cNvPr id="554" name="楕円 553">
          <a:extLst>
            <a:ext uri="{FF2B5EF4-FFF2-40B4-BE49-F238E27FC236}">
              <a16:creationId xmlns:a16="http://schemas.microsoft.com/office/drawing/2014/main" id="{00000000-0008-0000-0E00-00002A020000}"/>
            </a:ext>
          </a:extLst>
        </xdr:cNvPr>
        <xdr:cNvSpPr/>
      </xdr:nvSpPr>
      <xdr:spPr>
        <a:xfrm>
          <a:off x="13652500" y="1021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151856</xdr:rowOff>
    </xdr:from>
    <xdr:to>
      <xdr:col>76</xdr:col>
      <xdr:colOff>114300</xdr:colOff>
      <xdr:row>59</xdr:row>
      <xdr:rowOff>151856</xdr:rowOff>
    </xdr:to>
    <xdr:cxnSp macro="">
      <xdr:nvCxnSpPr>
        <xdr:cNvPr id="555" name="直線コネクタ 554">
          <a:extLst>
            <a:ext uri="{FF2B5EF4-FFF2-40B4-BE49-F238E27FC236}">
              <a16:creationId xmlns:a16="http://schemas.microsoft.com/office/drawing/2014/main" id="{00000000-0008-0000-0E00-00002B020000}"/>
            </a:ext>
          </a:extLst>
        </xdr:cNvPr>
        <xdr:cNvCxnSpPr/>
      </xdr:nvCxnSpPr>
      <xdr:spPr>
        <a:xfrm>
          <a:off x="13703300" y="1026740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45538</xdr:rowOff>
    </xdr:from>
    <xdr:to>
      <xdr:col>67</xdr:col>
      <xdr:colOff>101600</xdr:colOff>
      <xdr:row>59</xdr:row>
      <xdr:rowOff>147138</xdr:rowOff>
    </xdr:to>
    <xdr:sp macro="" textlink="">
      <xdr:nvSpPr>
        <xdr:cNvPr id="556" name="楕円 555">
          <a:extLst>
            <a:ext uri="{FF2B5EF4-FFF2-40B4-BE49-F238E27FC236}">
              <a16:creationId xmlns:a16="http://schemas.microsoft.com/office/drawing/2014/main" id="{00000000-0008-0000-0E00-00002C020000}"/>
            </a:ext>
          </a:extLst>
        </xdr:cNvPr>
        <xdr:cNvSpPr/>
      </xdr:nvSpPr>
      <xdr:spPr>
        <a:xfrm>
          <a:off x="12763500" y="10161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96338</xdr:rowOff>
    </xdr:from>
    <xdr:to>
      <xdr:col>71</xdr:col>
      <xdr:colOff>177800</xdr:colOff>
      <xdr:row>59</xdr:row>
      <xdr:rowOff>151856</xdr:rowOff>
    </xdr:to>
    <xdr:cxnSp macro="">
      <xdr:nvCxnSpPr>
        <xdr:cNvPr id="557" name="直線コネクタ 556">
          <a:extLst>
            <a:ext uri="{FF2B5EF4-FFF2-40B4-BE49-F238E27FC236}">
              <a16:creationId xmlns:a16="http://schemas.microsoft.com/office/drawing/2014/main" id="{00000000-0008-0000-0E00-00002D020000}"/>
            </a:ext>
          </a:extLst>
        </xdr:cNvPr>
        <xdr:cNvCxnSpPr/>
      </xdr:nvCxnSpPr>
      <xdr:spPr>
        <a:xfrm>
          <a:off x="12814300" y="10211888"/>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6004</xdr:rowOff>
    </xdr:from>
    <xdr:ext cx="405111" cy="259045"/>
    <xdr:sp macro="" textlink="">
      <xdr:nvSpPr>
        <xdr:cNvPr id="558" name="n_1aveValue【学校施設】&#10;有形固定資産減価償却率">
          <a:extLst>
            <a:ext uri="{FF2B5EF4-FFF2-40B4-BE49-F238E27FC236}">
              <a16:creationId xmlns:a16="http://schemas.microsoft.com/office/drawing/2014/main" id="{00000000-0008-0000-0E00-00002E020000}"/>
            </a:ext>
          </a:extLst>
        </xdr:cNvPr>
        <xdr:cNvSpPr txBox="1"/>
      </xdr:nvSpPr>
      <xdr:spPr>
        <a:xfrm>
          <a:off x="15266044" y="10293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559" name="n_2aveValue【学校施設】&#10;有形固定資産減価償却率">
          <a:extLst>
            <a:ext uri="{FF2B5EF4-FFF2-40B4-BE49-F238E27FC236}">
              <a16:creationId xmlns:a16="http://schemas.microsoft.com/office/drawing/2014/main" id="{00000000-0008-0000-0E00-00002F020000}"/>
            </a:ext>
          </a:extLst>
        </xdr:cNvPr>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153868</xdr:rowOff>
    </xdr:from>
    <xdr:ext cx="405111" cy="259045"/>
    <xdr:sp macro="" textlink="">
      <xdr:nvSpPr>
        <xdr:cNvPr id="560" name="n_3aveValue【学校施設】&#10;有形固定資産減価償却率">
          <a:extLst>
            <a:ext uri="{FF2B5EF4-FFF2-40B4-BE49-F238E27FC236}">
              <a16:creationId xmlns:a16="http://schemas.microsoft.com/office/drawing/2014/main" id="{00000000-0008-0000-0E00-000030020000}"/>
            </a:ext>
          </a:extLst>
        </xdr:cNvPr>
        <xdr:cNvSpPr txBox="1"/>
      </xdr:nvSpPr>
      <xdr:spPr>
        <a:xfrm>
          <a:off x="13500744" y="99265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65694</xdr:rowOff>
    </xdr:from>
    <xdr:ext cx="405111" cy="259045"/>
    <xdr:sp macro="" textlink="">
      <xdr:nvSpPr>
        <xdr:cNvPr id="561" name="n_4aveValue【学校施設】&#10;有形固定資産減価償却率">
          <a:extLst>
            <a:ext uri="{FF2B5EF4-FFF2-40B4-BE49-F238E27FC236}">
              <a16:creationId xmlns:a16="http://schemas.microsoft.com/office/drawing/2014/main" id="{00000000-0008-0000-0E00-000031020000}"/>
            </a:ext>
          </a:extLst>
        </xdr:cNvPr>
        <xdr:cNvSpPr txBox="1"/>
      </xdr:nvSpPr>
      <xdr:spPr>
        <a:xfrm>
          <a:off x="12611744" y="98383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37936</xdr:rowOff>
    </xdr:from>
    <xdr:ext cx="405111" cy="259045"/>
    <xdr:sp macro="" textlink="">
      <xdr:nvSpPr>
        <xdr:cNvPr id="562" name="n_1mainValue【学校施設】&#10;有形固定資産減価償却率">
          <a:extLst>
            <a:ext uri="{FF2B5EF4-FFF2-40B4-BE49-F238E27FC236}">
              <a16:creationId xmlns:a16="http://schemas.microsoft.com/office/drawing/2014/main" id="{00000000-0008-0000-0E00-000032020000}"/>
            </a:ext>
          </a:extLst>
        </xdr:cNvPr>
        <xdr:cNvSpPr txBox="1"/>
      </xdr:nvSpPr>
      <xdr:spPr>
        <a:xfrm>
          <a:off x="152660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22333</xdr:rowOff>
    </xdr:from>
    <xdr:ext cx="405111" cy="259045"/>
    <xdr:sp macro="" textlink="">
      <xdr:nvSpPr>
        <xdr:cNvPr id="563" name="n_2mainValue【学校施設】&#10;有形固定資産減価償却率">
          <a:extLst>
            <a:ext uri="{FF2B5EF4-FFF2-40B4-BE49-F238E27FC236}">
              <a16:creationId xmlns:a16="http://schemas.microsoft.com/office/drawing/2014/main" id="{00000000-0008-0000-0E00-000033020000}"/>
            </a:ext>
          </a:extLst>
        </xdr:cNvPr>
        <xdr:cNvSpPr txBox="1"/>
      </xdr:nvSpPr>
      <xdr:spPr>
        <a:xfrm>
          <a:off x="14389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22333</xdr:rowOff>
    </xdr:from>
    <xdr:ext cx="405111" cy="259045"/>
    <xdr:sp macro="" textlink="">
      <xdr:nvSpPr>
        <xdr:cNvPr id="564" name="n_3mainValue【学校施設】&#10;有形固定資産減価償却率">
          <a:extLst>
            <a:ext uri="{FF2B5EF4-FFF2-40B4-BE49-F238E27FC236}">
              <a16:creationId xmlns:a16="http://schemas.microsoft.com/office/drawing/2014/main" id="{00000000-0008-0000-0E00-000034020000}"/>
            </a:ext>
          </a:extLst>
        </xdr:cNvPr>
        <xdr:cNvSpPr txBox="1"/>
      </xdr:nvSpPr>
      <xdr:spPr>
        <a:xfrm>
          <a:off x="13500744" y="1030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138265</xdr:rowOff>
    </xdr:from>
    <xdr:ext cx="405111" cy="259045"/>
    <xdr:sp macro="" textlink="">
      <xdr:nvSpPr>
        <xdr:cNvPr id="565" name="n_4mainValue【学校施設】&#10;有形固定資産減価償却率">
          <a:extLst>
            <a:ext uri="{FF2B5EF4-FFF2-40B4-BE49-F238E27FC236}">
              <a16:creationId xmlns:a16="http://schemas.microsoft.com/office/drawing/2014/main" id="{00000000-0008-0000-0E00-000035020000}"/>
            </a:ext>
          </a:extLst>
        </xdr:cNvPr>
        <xdr:cNvSpPr txBox="1"/>
      </xdr:nvSpPr>
      <xdr:spPr>
        <a:xfrm>
          <a:off x="12611744" y="10253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a:extLst>
            <a:ext uri="{FF2B5EF4-FFF2-40B4-BE49-F238E27FC236}">
              <a16:creationId xmlns:a16="http://schemas.microsoft.com/office/drawing/2014/main" id="{00000000-0008-0000-0E00-000036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a:extLst>
            <a:ext uri="{FF2B5EF4-FFF2-40B4-BE49-F238E27FC236}">
              <a16:creationId xmlns:a16="http://schemas.microsoft.com/office/drawing/2014/main" id="{00000000-0008-0000-0E00-000037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a:extLst>
            <a:ext uri="{FF2B5EF4-FFF2-40B4-BE49-F238E27FC236}">
              <a16:creationId xmlns:a16="http://schemas.microsoft.com/office/drawing/2014/main" id="{00000000-0008-0000-0E00-000038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a:extLst>
            <a:ext uri="{FF2B5EF4-FFF2-40B4-BE49-F238E27FC236}">
              <a16:creationId xmlns:a16="http://schemas.microsoft.com/office/drawing/2014/main" id="{00000000-0008-0000-0E00-000039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a:extLst>
            <a:ext uri="{FF2B5EF4-FFF2-40B4-BE49-F238E27FC236}">
              <a16:creationId xmlns:a16="http://schemas.microsoft.com/office/drawing/2014/main" id="{00000000-0008-0000-0E00-00003A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a:extLst>
            <a:ext uri="{FF2B5EF4-FFF2-40B4-BE49-F238E27FC236}">
              <a16:creationId xmlns:a16="http://schemas.microsoft.com/office/drawing/2014/main" id="{00000000-0008-0000-0E00-00003B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a:extLst>
            <a:ext uri="{FF2B5EF4-FFF2-40B4-BE49-F238E27FC236}">
              <a16:creationId xmlns:a16="http://schemas.microsoft.com/office/drawing/2014/main" id="{00000000-0008-0000-0E00-00003C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a:extLst>
            <a:ext uri="{FF2B5EF4-FFF2-40B4-BE49-F238E27FC236}">
              <a16:creationId xmlns:a16="http://schemas.microsoft.com/office/drawing/2014/main" id="{00000000-0008-0000-0E00-00003D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a:extLst>
            <a:ext uri="{FF2B5EF4-FFF2-40B4-BE49-F238E27FC236}">
              <a16:creationId xmlns:a16="http://schemas.microsoft.com/office/drawing/2014/main" id="{00000000-0008-0000-0E00-00003E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a:extLst>
            <a:ext uri="{FF2B5EF4-FFF2-40B4-BE49-F238E27FC236}">
              <a16:creationId xmlns:a16="http://schemas.microsoft.com/office/drawing/2014/main" id="{00000000-0008-0000-0E00-00003F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6" name="テキスト ボックス 575">
          <a:extLst>
            <a:ext uri="{FF2B5EF4-FFF2-40B4-BE49-F238E27FC236}">
              <a16:creationId xmlns:a16="http://schemas.microsoft.com/office/drawing/2014/main" id="{00000000-0008-0000-0E00-00004002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577" name="直線コネクタ 576">
          <a:extLst>
            <a:ext uri="{FF2B5EF4-FFF2-40B4-BE49-F238E27FC236}">
              <a16:creationId xmlns:a16="http://schemas.microsoft.com/office/drawing/2014/main" id="{00000000-0008-0000-0E00-00004102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78" name="テキスト ボックス 577">
          <a:extLst>
            <a:ext uri="{FF2B5EF4-FFF2-40B4-BE49-F238E27FC236}">
              <a16:creationId xmlns:a16="http://schemas.microsoft.com/office/drawing/2014/main" id="{00000000-0008-0000-0E00-00004202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79" name="直線コネクタ 578">
          <a:extLst>
            <a:ext uri="{FF2B5EF4-FFF2-40B4-BE49-F238E27FC236}">
              <a16:creationId xmlns:a16="http://schemas.microsoft.com/office/drawing/2014/main" id="{00000000-0008-0000-0E00-00004302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80" name="テキスト ボックス 579">
          <a:extLst>
            <a:ext uri="{FF2B5EF4-FFF2-40B4-BE49-F238E27FC236}">
              <a16:creationId xmlns:a16="http://schemas.microsoft.com/office/drawing/2014/main" id="{00000000-0008-0000-0E00-00004402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81" name="直線コネクタ 580">
          <a:extLst>
            <a:ext uri="{FF2B5EF4-FFF2-40B4-BE49-F238E27FC236}">
              <a16:creationId xmlns:a16="http://schemas.microsoft.com/office/drawing/2014/main" id="{00000000-0008-0000-0E00-00004502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82" name="テキスト ボックス 581">
          <a:extLst>
            <a:ext uri="{FF2B5EF4-FFF2-40B4-BE49-F238E27FC236}">
              <a16:creationId xmlns:a16="http://schemas.microsoft.com/office/drawing/2014/main" id="{00000000-0008-0000-0E00-00004602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83" name="直線コネクタ 582">
          <a:extLst>
            <a:ext uri="{FF2B5EF4-FFF2-40B4-BE49-F238E27FC236}">
              <a16:creationId xmlns:a16="http://schemas.microsoft.com/office/drawing/2014/main" id="{00000000-0008-0000-0E00-00004702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84" name="テキスト ボックス 583">
          <a:extLst>
            <a:ext uri="{FF2B5EF4-FFF2-40B4-BE49-F238E27FC236}">
              <a16:creationId xmlns:a16="http://schemas.microsoft.com/office/drawing/2014/main" id="{00000000-0008-0000-0E00-00004802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5" name="直線コネクタ 584">
          <a:extLst>
            <a:ext uri="{FF2B5EF4-FFF2-40B4-BE49-F238E27FC236}">
              <a16:creationId xmlns:a16="http://schemas.microsoft.com/office/drawing/2014/main" id="{00000000-0008-0000-0E00-000049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6" name="テキスト ボックス 585">
          <a:extLst>
            <a:ext uri="{FF2B5EF4-FFF2-40B4-BE49-F238E27FC236}">
              <a16:creationId xmlns:a16="http://schemas.microsoft.com/office/drawing/2014/main" id="{00000000-0008-0000-0E00-00004A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7" name="【学校施設】&#10;一人当たり面積グラフ枠">
          <a:extLst>
            <a:ext uri="{FF2B5EF4-FFF2-40B4-BE49-F238E27FC236}">
              <a16:creationId xmlns:a16="http://schemas.microsoft.com/office/drawing/2014/main" id="{00000000-0008-0000-0E00-00004B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40691</xdr:rowOff>
    </xdr:from>
    <xdr:to>
      <xdr:col>116</xdr:col>
      <xdr:colOff>62864</xdr:colOff>
      <xdr:row>63</xdr:row>
      <xdr:rowOff>80925</xdr:rowOff>
    </xdr:to>
    <xdr:cxnSp macro="">
      <xdr:nvCxnSpPr>
        <xdr:cNvPr id="588" name="直線コネクタ 587">
          <a:extLst>
            <a:ext uri="{FF2B5EF4-FFF2-40B4-BE49-F238E27FC236}">
              <a16:creationId xmlns:a16="http://schemas.microsoft.com/office/drawing/2014/main" id="{00000000-0008-0000-0E00-00004C020000}"/>
            </a:ext>
          </a:extLst>
        </xdr:cNvPr>
        <xdr:cNvCxnSpPr/>
      </xdr:nvCxnSpPr>
      <xdr:spPr>
        <a:xfrm flipV="1">
          <a:off x="22160864" y="9470441"/>
          <a:ext cx="0" cy="14118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84752</xdr:rowOff>
    </xdr:from>
    <xdr:ext cx="469744" cy="259045"/>
    <xdr:sp macro="" textlink="">
      <xdr:nvSpPr>
        <xdr:cNvPr id="589" name="【学校施設】&#10;一人当たり面積最小値テキスト">
          <a:extLst>
            <a:ext uri="{FF2B5EF4-FFF2-40B4-BE49-F238E27FC236}">
              <a16:creationId xmlns:a16="http://schemas.microsoft.com/office/drawing/2014/main" id="{00000000-0008-0000-0E00-00004D020000}"/>
            </a:ext>
          </a:extLst>
        </xdr:cNvPr>
        <xdr:cNvSpPr txBox="1"/>
      </xdr:nvSpPr>
      <xdr:spPr>
        <a:xfrm>
          <a:off x="22199600" y="10886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80925</xdr:rowOff>
    </xdr:from>
    <xdr:to>
      <xdr:col>116</xdr:col>
      <xdr:colOff>152400</xdr:colOff>
      <xdr:row>63</xdr:row>
      <xdr:rowOff>80925</xdr:rowOff>
    </xdr:to>
    <xdr:cxnSp macro="">
      <xdr:nvCxnSpPr>
        <xdr:cNvPr id="590" name="直線コネクタ 589">
          <a:extLst>
            <a:ext uri="{FF2B5EF4-FFF2-40B4-BE49-F238E27FC236}">
              <a16:creationId xmlns:a16="http://schemas.microsoft.com/office/drawing/2014/main" id="{00000000-0008-0000-0E00-00004E020000}"/>
            </a:ext>
          </a:extLst>
        </xdr:cNvPr>
        <xdr:cNvCxnSpPr/>
      </xdr:nvCxnSpPr>
      <xdr:spPr>
        <a:xfrm>
          <a:off x="22072600" y="1088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158818</xdr:rowOff>
    </xdr:from>
    <xdr:ext cx="469744" cy="259045"/>
    <xdr:sp macro="" textlink="">
      <xdr:nvSpPr>
        <xdr:cNvPr id="591" name="【学校施設】&#10;一人当たり面積最大値テキスト">
          <a:extLst>
            <a:ext uri="{FF2B5EF4-FFF2-40B4-BE49-F238E27FC236}">
              <a16:creationId xmlns:a16="http://schemas.microsoft.com/office/drawing/2014/main" id="{00000000-0008-0000-0E00-00004F020000}"/>
            </a:ext>
          </a:extLst>
        </xdr:cNvPr>
        <xdr:cNvSpPr txBox="1"/>
      </xdr:nvSpPr>
      <xdr:spPr>
        <a:xfrm>
          <a:off x="22199600" y="924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40691</xdr:rowOff>
    </xdr:from>
    <xdr:to>
      <xdr:col>116</xdr:col>
      <xdr:colOff>152400</xdr:colOff>
      <xdr:row>55</xdr:row>
      <xdr:rowOff>40691</xdr:rowOff>
    </xdr:to>
    <xdr:cxnSp macro="">
      <xdr:nvCxnSpPr>
        <xdr:cNvPr id="592" name="直線コネクタ 591">
          <a:extLst>
            <a:ext uri="{FF2B5EF4-FFF2-40B4-BE49-F238E27FC236}">
              <a16:creationId xmlns:a16="http://schemas.microsoft.com/office/drawing/2014/main" id="{00000000-0008-0000-0E00-000050020000}"/>
            </a:ext>
          </a:extLst>
        </xdr:cNvPr>
        <xdr:cNvCxnSpPr/>
      </xdr:nvCxnSpPr>
      <xdr:spPr>
        <a:xfrm>
          <a:off x="22072600" y="94704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25468</xdr:rowOff>
    </xdr:from>
    <xdr:ext cx="469744" cy="259045"/>
    <xdr:sp macro="" textlink="">
      <xdr:nvSpPr>
        <xdr:cNvPr id="593" name="【学校施設】&#10;一人当たり面積平均値テキスト">
          <a:extLst>
            <a:ext uri="{FF2B5EF4-FFF2-40B4-BE49-F238E27FC236}">
              <a16:creationId xmlns:a16="http://schemas.microsoft.com/office/drawing/2014/main" id="{00000000-0008-0000-0E00-000051020000}"/>
            </a:ext>
          </a:extLst>
        </xdr:cNvPr>
        <xdr:cNvSpPr txBox="1"/>
      </xdr:nvSpPr>
      <xdr:spPr>
        <a:xfrm>
          <a:off x="22199600" y="103124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47041</xdr:rowOff>
    </xdr:from>
    <xdr:to>
      <xdr:col>116</xdr:col>
      <xdr:colOff>114300</xdr:colOff>
      <xdr:row>60</xdr:row>
      <xdr:rowOff>148641</xdr:rowOff>
    </xdr:to>
    <xdr:sp macro="" textlink="">
      <xdr:nvSpPr>
        <xdr:cNvPr id="594" name="フローチャート: 判断 593">
          <a:extLst>
            <a:ext uri="{FF2B5EF4-FFF2-40B4-BE49-F238E27FC236}">
              <a16:creationId xmlns:a16="http://schemas.microsoft.com/office/drawing/2014/main" id="{00000000-0008-0000-0E00-000052020000}"/>
            </a:ext>
          </a:extLst>
        </xdr:cNvPr>
        <xdr:cNvSpPr/>
      </xdr:nvSpPr>
      <xdr:spPr>
        <a:xfrm>
          <a:off x="22110700" y="10334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72644</xdr:rowOff>
    </xdr:from>
    <xdr:to>
      <xdr:col>112</xdr:col>
      <xdr:colOff>38100</xdr:colOff>
      <xdr:row>61</xdr:row>
      <xdr:rowOff>2794</xdr:rowOff>
    </xdr:to>
    <xdr:sp macro="" textlink="">
      <xdr:nvSpPr>
        <xdr:cNvPr id="595" name="フローチャート: 判断 594">
          <a:extLst>
            <a:ext uri="{FF2B5EF4-FFF2-40B4-BE49-F238E27FC236}">
              <a16:creationId xmlns:a16="http://schemas.microsoft.com/office/drawing/2014/main" id="{00000000-0008-0000-0E00-000053020000}"/>
            </a:ext>
          </a:extLst>
        </xdr:cNvPr>
        <xdr:cNvSpPr/>
      </xdr:nvSpPr>
      <xdr:spPr>
        <a:xfrm>
          <a:off x="21272500" y="10359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92761</xdr:rowOff>
    </xdr:from>
    <xdr:to>
      <xdr:col>107</xdr:col>
      <xdr:colOff>101600</xdr:colOff>
      <xdr:row>61</xdr:row>
      <xdr:rowOff>22911</xdr:rowOff>
    </xdr:to>
    <xdr:sp macro="" textlink="">
      <xdr:nvSpPr>
        <xdr:cNvPr id="596" name="フローチャート: 判断 595">
          <a:extLst>
            <a:ext uri="{FF2B5EF4-FFF2-40B4-BE49-F238E27FC236}">
              <a16:creationId xmlns:a16="http://schemas.microsoft.com/office/drawing/2014/main" id="{00000000-0008-0000-0E00-000054020000}"/>
            </a:ext>
          </a:extLst>
        </xdr:cNvPr>
        <xdr:cNvSpPr/>
      </xdr:nvSpPr>
      <xdr:spPr>
        <a:xfrm>
          <a:off x="20383500" y="1037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120193</xdr:rowOff>
    </xdr:from>
    <xdr:to>
      <xdr:col>102</xdr:col>
      <xdr:colOff>165100</xdr:colOff>
      <xdr:row>61</xdr:row>
      <xdr:rowOff>50343</xdr:rowOff>
    </xdr:to>
    <xdr:sp macro="" textlink="">
      <xdr:nvSpPr>
        <xdr:cNvPr id="597" name="フローチャート: 判断 596">
          <a:extLst>
            <a:ext uri="{FF2B5EF4-FFF2-40B4-BE49-F238E27FC236}">
              <a16:creationId xmlns:a16="http://schemas.microsoft.com/office/drawing/2014/main" id="{00000000-0008-0000-0E00-000055020000}"/>
            </a:ext>
          </a:extLst>
        </xdr:cNvPr>
        <xdr:cNvSpPr/>
      </xdr:nvSpPr>
      <xdr:spPr>
        <a:xfrm>
          <a:off x="19494500" y="1040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58928</xdr:rowOff>
    </xdr:from>
    <xdr:to>
      <xdr:col>98</xdr:col>
      <xdr:colOff>38100</xdr:colOff>
      <xdr:row>60</xdr:row>
      <xdr:rowOff>160528</xdr:rowOff>
    </xdr:to>
    <xdr:sp macro="" textlink="">
      <xdr:nvSpPr>
        <xdr:cNvPr id="598" name="フローチャート: 判断 597">
          <a:extLst>
            <a:ext uri="{FF2B5EF4-FFF2-40B4-BE49-F238E27FC236}">
              <a16:creationId xmlns:a16="http://schemas.microsoft.com/office/drawing/2014/main" id="{00000000-0008-0000-0E00-000056020000}"/>
            </a:ext>
          </a:extLst>
        </xdr:cNvPr>
        <xdr:cNvSpPr/>
      </xdr:nvSpPr>
      <xdr:spPr>
        <a:xfrm>
          <a:off x="18605500" y="10345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00000000-0008-0000-0E00-000057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id="{00000000-0008-0000-0E00-000058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id="{00000000-0008-0000-0E00-000059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id="{00000000-0008-0000-0E00-00005A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00000000-0008-0000-0E00-00005B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124308</xdr:rowOff>
    </xdr:from>
    <xdr:to>
      <xdr:col>116</xdr:col>
      <xdr:colOff>114300</xdr:colOff>
      <xdr:row>60</xdr:row>
      <xdr:rowOff>54458</xdr:rowOff>
    </xdr:to>
    <xdr:sp macro="" textlink="">
      <xdr:nvSpPr>
        <xdr:cNvPr id="604" name="楕円 603">
          <a:extLst>
            <a:ext uri="{FF2B5EF4-FFF2-40B4-BE49-F238E27FC236}">
              <a16:creationId xmlns:a16="http://schemas.microsoft.com/office/drawing/2014/main" id="{00000000-0008-0000-0E00-00005C020000}"/>
            </a:ext>
          </a:extLst>
        </xdr:cNvPr>
        <xdr:cNvSpPr/>
      </xdr:nvSpPr>
      <xdr:spPr>
        <a:xfrm>
          <a:off x="22110700" y="10239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147185</xdr:rowOff>
    </xdr:from>
    <xdr:ext cx="469744" cy="259045"/>
    <xdr:sp macro="" textlink="">
      <xdr:nvSpPr>
        <xdr:cNvPr id="605" name="【学校施設】&#10;一人当たり面積該当値テキスト">
          <a:extLst>
            <a:ext uri="{FF2B5EF4-FFF2-40B4-BE49-F238E27FC236}">
              <a16:creationId xmlns:a16="http://schemas.microsoft.com/office/drawing/2014/main" id="{00000000-0008-0000-0E00-00005D020000}"/>
            </a:ext>
          </a:extLst>
        </xdr:cNvPr>
        <xdr:cNvSpPr txBox="1"/>
      </xdr:nvSpPr>
      <xdr:spPr>
        <a:xfrm>
          <a:off x="22199600" y="1009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137109</xdr:rowOff>
    </xdr:from>
    <xdr:to>
      <xdr:col>112</xdr:col>
      <xdr:colOff>38100</xdr:colOff>
      <xdr:row>60</xdr:row>
      <xdr:rowOff>67259</xdr:rowOff>
    </xdr:to>
    <xdr:sp macro="" textlink="">
      <xdr:nvSpPr>
        <xdr:cNvPr id="606" name="楕円 605">
          <a:extLst>
            <a:ext uri="{FF2B5EF4-FFF2-40B4-BE49-F238E27FC236}">
              <a16:creationId xmlns:a16="http://schemas.microsoft.com/office/drawing/2014/main" id="{00000000-0008-0000-0E00-00005E020000}"/>
            </a:ext>
          </a:extLst>
        </xdr:cNvPr>
        <xdr:cNvSpPr/>
      </xdr:nvSpPr>
      <xdr:spPr>
        <a:xfrm>
          <a:off x="21272500" y="10252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3658</xdr:rowOff>
    </xdr:from>
    <xdr:to>
      <xdr:col>116</xdr:col>
      <xdr:colOff>63500</xdr:colOff>
      <xdr:row>60</xdr:row>
      <xdr:rowOff>16459</xdr:rowOff>
    </xdr:to>
    <xdr:cxnSp macro="">
      <xdr:nvCxnSpPr>
        <xdr:cNvPr id="607" name="直線コネクタ 606">
          <a:extLst>
            <a:ext uri="{FF2B5EF4-FFF2-40B4-BE49-F238E27FC236}">
              <a16:creationId xmlns:a16="http://schemas.microsoft.com/office/drawing/2014/main" id="{00000000-0008-0000-0E00-00005F020000}"/>
            </a:ext>
          </a:extLst>
        </xdr:cNvPr>
        <xdr:cNvCxnSpPr/>
      </xdr:nvCxnSpPr>
      <xdr:spPr>
        <a:xfrm flipV="1">
          <a:off x="21323300" y="10290658"/>
          <a:ext cx="838200" cy="12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4521</xdr:rowOff>
    </xdr:from>
    <xdr:to>
      <xdr:col>107</xdr:col>
      <xdr:colOff>101600</xdr:colOff>
      <xdr:row>57</xdr:row>
      <xdr:rowOff>106121</xdr:rowOff>
    </xdr:to>
    <xdr:sp macro="" textlink="">
      <xdr:nvSpPr>
        <xdr:cNvPr id="608" name="楕円 607">
          <a:extLst>
            <a:ext uri="{FF2B5EF4-FFF2-40B4-BE49-F238E27FC236}">
              <a16:creationId xmlns:a16="http://schemas.microsoft.com/office/drawing/2014/main" id="{00000000-0008-0000-0E00-000060020000}"/>
            </a:ext>
          </a:extLst>
        </xdr:cNvPr>
        <xdr:cNvSpPr/>
      </xdr:nvSpPr>
      <xdr:spPr>
        <a:xfrm>
          <a:off x="20383500" y="9777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55321</xdr:rowOff>
    </xdr:from>
    <xdr:to>
      <xdr:col>111</xdr:col>
      <xdr:colOff>177800</xdr:colOff>
      <xdr:row>60</xdr:row>
      <xdr:rowOff>16459</xdr:rowOff>
    </xdr:to>
    <xdr:cxnSp macro="">
      <xdr:nvCxnSpPr>
        <xdr:cNvPr id="609" name="直線コネクタ 608">
          <a:extLst>
            <a:ext uri="{FF2B5EF4-FFF2-40B4-BE49-F238E27FC236}">
              <a16:creationId xmlns:a16="http://schemas.microsoft.com/office/drawing/2014/main" id="{00000000-0008-0000-0E00-000061020000}"/>
            </a:ext>
          </a:extLst>
        </xdr:cNvPr>
        <xdr:cNvCxnSpPr/>
      </xdr:nvCxnSpPr>
      <xdr:spPr>
        <a:xfrm>
          <a:off x="20434300" y="9827971"/>
          <a:ext cx="889000" cy="475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25553</xdr:rowOff>
    </xdr:from>
    <xdr:to>
      <xdr:col>102</xdr:col>
      <xdr:colOff>165100</xdr:colOff>
      <xdr:row>57</xdr:row>
      <xdr:rowOff>127153</xdr:rowOff>
    </xdr:to>
    <xdr:sp macro="" textlink="">
      <xdr:nvSpPr>
        <xdr:cNvPr id="610" name="楕円 609">
          <a:extLst>
            <a:ext uri="{FF2B5EF4-FFF2-40B4-BE49-F238E27FC236}">
              <a16:creationId xmlns:a16="http://schemas.microsoft.com/office/drawing/2014/main" id="{00000000-0008-0000-0E00-000062020000}"/>
            </a:ext>
          </a:extLst>
        </xdr:cNvPr>
        <xdr:cNvSpPr/>
      </xdr:nvSpPr>
      <xdr:spPr>
        <a:xfrm>
          <a:off x="19494500" y="9798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57</xdr:row>
      <xdr:rowOff>55321</xdr:rowOff>
    </xdr:from>
    <xdr:to>
      <xdr:col>107</xdr:col>
      <xdr:colOff>50800</xdr:colOff>
      <xdr:row>57</xdr:row>
      <xdr:rowOff>76353</xdr:rowOff>
    </xdr:to>
    <xdr:cxnSp macro="">
      <xdr:nvCxnSpPr>
        <xdr:cNvPr id="611" name="直線コネクタ 610">
          <a:extLst>
            <a:ext uri="{FF2B5EF4-FFF2-40B4-BE49-F238E27FC236}">
              <a16:creationId xmlns:a16="http://schemas.microsoft.com/office/drawing/2014/main" id="{00000000-0008-0000-0E00-000063020000}"/>
            </a:ext>
          </a:extLst>
        </xdr:cNvPr>
        <xdr:cNvCxnSpPr/>
      </xdr:nvCxnSpPr>
      <xdr:spPr>
        <a:xfrm flipV="1">
          <a:off x="19545300" y="9827971"/>
          <a:ext cx="889000" cy="21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56</xdr:row>
      <xdr:rowOff>86360</xdr:rowOff>
    </xdr:from>
    <xdr:to>
      <xdr:col>98</xdr:col>
      <xdr:colOff>38100</xdr:colOff>
      <xdr:row>57</xdr:row>
      <xdr:rowOff>16510</xdr:rowOff>
    </xdr:to>
    <xdr:sp macro="" textlink="">
      <xdr:nvSpPr>
        <xdr:cNvPr id="612" name="楕円 611">
          <a:extLst>
            <a:ext uri="{FF2B5EF4-FFF2-40B4-BE49-F238E27FC236}">
              <a16:creationId xmlns:a16="http://schemas.microsoft.com/office/drawing/2014/main" id="{00000000-0008-0000-0E00-000064020000}"/>
            </a:ext>
          </a:extLst>
        </xdr:cNvPr>
        <xdr:cNvSpPr/>
      </xdr:nvSpPr>
      <xdr:spPr>
        <a:xfrm>
          <a:off x="18605500" y="9687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137160</xdr:rowOff>
    </xdr:from>
    <xdr:to>
      <xdr:col>102</xdr:col>
      <xdr:colOff>114300</xdr:colOff>
      <xdr:row>57</xdr:row>
      <xdr:rowOff>76353</xdr:rowOff>
    </xdr:to>
    <xdr:cxnSp macro="">
      <xdr:nvCxnSpPr>
        <xdr:cNvPr id="613" name="直線コネクタ 612">
          <a:extLst>
            <a:ext uri="{FF2B5EF4-FFF2-40B4-BE49-F238E27FC236}">
              <a16:creationId xmlns:a16="http://schemas.microsoft.com/office/drawing/2014/main" id="{00000000-0008-0000-0E00-000065020000}"/>
            </a:ext>
          </a:extLst>
        </xdr:cNvPr>
        <xdr:cNvCxnSpPr/>
      </xdr:nvCxnSpPr>
      <xdr:spPr>
        <a:xfrm>
          <a:off x="18656300" y="9738360"/>
          <a:ext cx="889000" cy="110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165371</xdr:rowOff>
    </xdr:from>
    <xdr:ext cx="469744" cy="259045"/>
    <xdr:sp macro="" textlink="">
      <xdr:nvSpPr>
        <xdr:cNvPr id="614" name="n_1aveValue【学校施設】&#10;一人当たり面積">
          <a:extLst>
            <a:ext uri="{FF2B5EF4-FFF2-40B4-BE49-F238E27FC236}">
              <a16:creationId xmlns:a16="http://schemas.microsoft.com/office/drawing/2014/main" id="{00000000-0008-0000-0E00-000066020000}"/>
            </a:ext>
          </a:extLst>
        </xdr:cNvPr>
        <xdr:cNvSpPr txBox="1"/>
      </xdr:nvSpPr>
      <xdr:spPr>
        <a:xfrm>
          <a:off x="21075727" y="104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14038</xdr:rowOff>
    </xdr:from>
    <xdr:ext cx="469744" cy="259045"/>
    <xdr:sp macro="" textlink="">
      <xdr:nvSpPr>
        <xdr:cNvPr id="615" name="n_2aveValue【学校施設】&#10;一人当たり面積">
          <a:extLst>
            <a:ext uri="{FF2B5EF4-FFF2-40B4-BE49-F238E27FC236}">
              <a16:creationId xmlns:a16="http://schemas.microsoft.com/office/drawing/2014/main" id="{00000000-0008-0000-0E00-000067020000}"/>
            </a:ext>
          </a:extLst>
        </xdr:cNvPr>
        <xdr:cNvSpPr txBox="1"/>
      </xdr:nvSpPr>
      <xdr:spPr>
        <a:xfrm>
          <a:off x="20199427" y="10472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41470</xdr:rowOff>
    </xdr:from>
    <xdr:ext cx="469744" cy="259045"/>
    <xdr:sp macro="" textlink="">
      <xdr:nvSpPr>
        <xdr:cNvPr id="616" name="n_3aveValue【学校施設】&#10;一人当たり面積">
          <a:extLst>
            <a:ext uri="{FF2B5EF4-FFF2-40B4-BE49-F238E27FC236}">
              <a16:creationId xmlns:a16="http://schemas.microsoft.com/office/drawing/2014/main" id="{00000000-0008-0000-0E00-000068020000}"/>
            </a:ext>
          </a:extLst>
        </xdr:cNvPr>
        <xdr:cNvSpPr txBox="1"/>
      </xdr:nvSpPr>
      <xdr:spPr>
        <a:xfrm>
          <a:off x="19310427" y="10499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151655</xdr:rowOff>
    </xdr:from>
    <xdr:ext cx="469744" cy="259045"/>
    <xdr:sp macro="" textlink="">
      <xdr:nvSpPr>
        <xdr:cNvPr id="617" name="n_4aveValue【学校施設】&#10;一人当たり面積">
          <a:extLst>
            <a:ext uri="{FF2B5EF4-FFF2-40B4-BE49-F238E27FC236}">
              <a16:creationId xmlns:a16="http://schemas.microsoft.com/office/drawing/2014/main" id="{00000000-0008-0000-0E00-000069020000}"/>
            </a:ext>
          </a:extLst>
        </xdr:cNvPr>
        <xdr:cNvSpPr txBox="1"/>
      </xdr:nvSpPr>
      <xdr:spPr>
        <a:xfrm>
          <a:off x="18421427" y="10438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83786</xdr:rowOff>
    </xdr:from>
    <xdr:ext cx="469744" cy="259045"/>
    <xdr:sp macro="" textlink="">
      <xdr:nvSpPr>
        <xdr:cNvPr id="618" name="n_1mainValue【学校施設】&#10;一人当たり面積">
          <a:extLst>
            <a:ext uri="{FF2B5EF4-FFF2-40B4-BE49-F238E27FC236}">
              <a16:creationId xmlns:a16="http://schemas.microsoft.com/office/drawing/2014/main" id="{00000000-0008-0000-0E00-00006A020000}"/>
            </a:ext>
          </a:extLst>
        </xdr:cNvPr>
        <xdr:cNvSpPr txBox="1"/>
      </xdr:nvSpPr>
      <xdr:spPr>
        <a:xfrm>
          <a:off x="21075727" y="10027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55</xdr:row>
      <xdr:rowOff>122648</xdr:rowOff>
    </xdr:from>
    <xdr:ext cx="469744" cy="259045"/>
    <xdr:sp macro="" textlink="">
      <xdr:nvSpPr>
        <xdr:cNvPr id="619" name="n_2mainValue【学校施設】&#10;一人当たり面積">
          <a:extLst>
            <a:ext uri="{FF2B5EF4-FFF2-40B4-BE49-F238E27FC236}">
              <a16:creationId xmlns:a16="http://schemas.microsoft.com/office/drawing/2014/main" id="{00000000-0008-0000-0E00-00006B020000}"/>
            </a:ext>
          </a:extLst>
        </xdr:cNvPr>
        <xdr:cNvSpPr txBox="1"/>
      </xdr:nvSpPr>
      <xdr:spPr>
        <a:xfrm>
          <a:off x="20199427" y="955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55</xdr:row>
      <xdr:rowOff>143680</xdr:rowOff>
    </xdr:from>
    <xdr:ext cx="469744" cy="259045"/>
    <xdr:sp macro="" textlink="">
      <xdr:nvSpPr>
        <xdr:cNvPr id="620" name="n_3mainValue【学校施設】&#10;一人当たり面積">
          <a:extLst>
            <a:ext uri="{FF2B5EF4-FFF2-40B4-BE49-F238E27FC236}">
              <a16:creationId xmlns:a16="http://schemas.microsoft.com/office/drawing/2014/main" id="{00000000-0008-0000-0E00-00006C020000}"/>
            </a:ext>
          </a:extLst>
        </xdr:cNvPr>
        <xdr:cNvSpPr txBox="1"/>
      </xdr:nvSpPr>
      <xdr:spPr>
        <a:xfrm>
          <a:off x="19310427" y="957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55</xdr:row>
      <xdr:rowOff>33037</xdr:rowOff>
    </xdr:from>
    <xdr:ext cx="469744" cy="259045"/>
    <xdr:sp macro="" textlink="">
      <xdr:nvSpPr>
        <xdr:cNvPr id="621" name="n_4mainValue【学校施設】&#10;一人当たり面積">
          <a:extLst>
            <a:ext uri="{FF2B5EF4-FFF2-40B4-BE49-F238E27FC236}">
              <a16:creationId xmlns:a16="http://schemas.microsoft.com/office/drawing/2014/main" id="{00000000-0008-0000-0E00-00006D020000}"/>
            </a:ext>
          </a:extLst>
        </xdr:cNvPr>
        <xdr:cNvSpPr txBox="1"/>
      </xdr:nvSpPr>
      <xdr:spPr>
        <a:xfrm>
          <a:off x="18421427" y="946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a:extLst>
            <a:ext uri="{FF2B5EF4-FFF2-40B4-BE49-F238E27FC236}">
              <a16:creationId xmlns:a16="http://schemas.microsoft.com/office/drawing/2014/main" id="{00000000-0008-0000-0E00-00006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a:extLst>
            <a:ext uri="{FF2B5EF4-FFF2-40B4-BE49-F238E27FC236}">
              <a16:creationId xmlns:a16="http://schemas.microsoft.com/office/drawing/2014/main" id="{00000000-0008-0000-0E00-00006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a:extLst>
            <a:ext uri="{FF2B5EF4-FFF2-40B4-BE49-F238E27FC236}">
              <a16:creationId xmlns:a16="http://schemas.microsoft.com/office/drawing/2014/main" id="{00000000-0008-0000-0E00-00007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a:extLst>
            <a:ext uri="{FF2B5EF4-FFF2-40B4-BE49-F238E27FC236}">
              <a16:creationId xmlns:a16="http://schemas.microsoft.com/office/drawing/2014/main" id="{00000000-0008-0000-0E00-00007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a:extLst>
            <a:ext uri="{FF2B5EF4-FFF2-40B4-BE49-F238E27FC236}">
              <a16:creationId xmlns:a16="http://schemas.microsoft.com/office/drawing/2014/main" id="{00000000-0008-0000-0E00-00007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a:extLst>
            <a:ext uri="{FF2B5EF4-FFF2-40B4-BE49-F238E27FC236}">
              <a16:creationId xmlns:a16="http://schemas.microsoft.com/office/drawing/2014/main" id="{00000000-0008-0000-0E00-00007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a:extLst>
            <a:ext uri="{FF2B5EF4-FFF2-40B4-BE49-F238E27FC236}">
              <a16:creationId xmlns:a16="http://schemas.microsoft.com/office/drawing/2014/main" id="{00000000-0008-0000-0E00-00007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a:extLst>
            <a:ext uri="{FF2B5EF4-FFF2-40B4-BE49-F238E27FC236}">
              <a16:creationId xmlns:a16="http://schemas.microsoft.com/office/drawing/2014/main" id="{00000000-0008-0000-0E00-00007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a:extLst>
            <a:ext uri="{FF2B5EF4-FFF2-40B4-BE49-F238E27FC236}">
              <a16:creationId xmlns:a16="http://schemas.microsoft.com/office/drawing/2014/main" id="{00000000-0008-0000-0E00-00007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a:extLst>
            <a:ext uri="{FF2B5EF4-FFF2-40B4-BE49-F238E27FC236}">
              <a16:creationId xmlns:a16="http://schemas.microsoft.com/office/drawing/2014/main" id="{00000000-0008-0000-0E00-00007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2" name="テキスト ボックス 631">
          <a:extLst>
            <a:ext uri="{FF2B5EF4-FFF2-40B4-BE49-F238E27FC236}">
              <a16:creationId xmlns:a16="http://schemas.microsoft.com/office/drawing/2014/main" id="{00000000-0008-0000-0E00-00007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a:extLst>
            <a:ext uri="{FF2B5EF4-FFF2-40B4-BE49-F238E27FC236}">
              <a16:creationId xmlns:a16="http://schemas.microsoft.com/office/drawing/2014/main" id="{00000000-0008-0000-0E00-00007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4" name="テキスト ボックス 633">
          <a:extLst>
            <a:ext uri="{FF2B5EF4-FFF2-40B4-BE49-F238E27FC236}">
              <a16:creationId xmlns:a16="http://schemas.microsoft.com/office/drawing/2014/main" id="{00000000-0008-0000-0E00-00007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a:extLst>
            <a:ext uri="{FF2B5EF4-FFF2-40B4-BE49-F238E27FC236}">
              <a16:creationId xmlns:a16="http://schemas.microsoft.com/office/drawing/2014/main" id="{00000000-0008-0000-0E00-00007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a:extLst>
            <a:ext uri="{FF2B5EF4-FFF2-40B4-BE49-F238E27FC236}">
              <a16:creationId xmlns:a16="http://schemas.microsoft.com/office/drawing/2014/main" id="{00000000-0008-0000-0E00-00007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a:extLst>
            <a:ext uri="{FF2B5EF4-FFF2-40B4-BE49-F238E27FC236}">
              <a16:creationId xmlns:a16="http://schemas.microsoft.com/office/drawing/2014/main" id="{00000000-0008-0000-0E00-00007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a:extLst>
            <a:ext uri="{FF2B5EF4-FFF2-40B4-BE49-F238E27FC236}">
              <a16:creationId xmlns:a16="http://schemas.microsoft.com/office/drawing/2014/main" id="{00000000-0008-0000-0E00-00007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a:extLst>
            <a:ext uri="{FF2B5EF4-FFF2-40B4-BE49-F238E27FC236}">
              <a16:creationId xmlns:a16="http://schemas.microsoft.com/office/drawing/2014/main" id="{00000000-0008-0000-0E00-00007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a:extLst>
            <a:ext uri="{FF2B5EF4-FFF2-40B4-BE49-F238E27FC236}">
              <a16:creationId xmlns:a16="http://schemas.microsoft.com/office/drawing/2014/main" id="{00000000-0008-0000-0E00-00008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a:extLst>
            <a:ext uri="{FF2B5EF4-FFF2-40B4-BE49-F238E27FC236}">
              <a16:creationId xmlns:a16="http://schemas.microsoft.com/office/drawing/2014/main" id="{00000000-0008-0000-0E00-00008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2" name="テキスト ボックス 641">
          <a:extLst>
            <a:ext uri="{FF2B5EF4-FFF2-40B4-BE49-F238E27FC236}">
              <a16:creationId xmlns:a16="http://schemas.microsoft.com/office/drawing/2014/main" id="{00000000-0008-0000-0E00-000082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a:extLst>
            <a:ext uri="{FF2B5EF4-FFF2-40B4-BE49-F238E27FC236}">
              <a16:creationId xmlns:a16="http://schemas.microsoft.com/office/drawing/2014/main" id="{00000000-0008-0000-0E00-00008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4" name="テキスト ボックス 643">
          <a:extLst>
            <a:ext uri="{FF2B5EF4-FFF2-40B4-BE49-F238E27FC236}">
              <a16:creationId xmlns:a16="http://schemas.microsoft.com/office/drawing/2014/main" id="{00000000-0008-0000-0E00-000084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a:extLst>
            <a:ext uri="{FF2B5EF4-FFF2-40B4-BE49-F238E27FC236}">
              <a16:creationId xmlns:a16="http://schemas.microsoft.com/office/drawing/2014/main" id="{00000000-0008-0000-0E00-000085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19050</xdr:rowOff>
    </xdr:from>
    <xdr:to>
      <xdr:col>85</xdr:col>
      <xdr:colOff>126364</xdr:colOff>
      <xdr:row>86</xdr:row>
      <xdr:rowOff>114300</xdr:rowOff>
    </xdr:to>
    <xdr:cxnSp macro="">
      <xdr:nvCxnSpPr>
        <xdr:cNvPr id="646" name="直線コネクタ 645">
          <a:extLst>
            <a:ext uri="{FF2B5EF4-FFF2-40B4-BE49-F238E27FC236}">
              <a16:creationId xmlns:a16="http://schemas.microsoft.com/office/drawing/2014/main" id="{00000000-0008-0000-0E00-000086020000}"/>
            </a:ext>
          </a:extLst>
        </xdr:cNvPr>
        <xdr:cNvCxnSpPr/>
      </xdr:nvCxnSpPr>
      <xdr:spPr>
        <a:xfrm flipV="1">
          <a:off x="16318864" y="135636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7" name="【児童館】&#10;有形固定資産減価償却率最小値テキスト">
          <a:extLst>
            <a:ext uri="{FF2B5EF4-FFF2-40B4-BE49-F238E27FC236}">
              <a16:creationId xmlns:a16="http://schemas.microsoft.com/office/drawing/2014/main" id="{00000000-0008-0000-0E00-000087020000}"/>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8" name="直線コネクタ 647">
          <a:extLst>
            <a:ext uri="{FF2B5EF4-FFF2-40B4-BE49-F238E27FC236}">
              <a16:creationId xmlns:a16="http://schemas.microsoft.com/office/drawing/2014/main" id="{00000000-0008-0000-0E00-00008802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137177</xdr:rowOff>
    </xdr:from>
    <xdr:ext cx="405111" cy="259045"/>
    <xdr:sp macro="" textlink="">
      <xdr:nvSpPr>
        <xdr:cNvPr id="649" name="【児童館】&#10;有形固定資産減価償却率最大値テキスト">
          <a:extLst>
            <a:ext uri="{FF2B5EF4-FFF2-40B4-BE49-F238E27FC236}">
              <a16:creationId xmlns:a16="http://schemas.microsoft.com/office/drawing/2014/main" id="{00000000-0008-0000-0E00-000089020000}"/>
            </a:ext>
          </a:extLst>
        </xdr:cNvPr>
        <xdr:cNvSpPr txBox="1"/>
      </xdr:nvSpPr>
      <xdr:spPr>
        <a:xfrm>
          <a:off x="16357600" y="13338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19050</xdr:rowOff>
    </xdr:from>
    <xdr:to>
      <xdr:col>86</xdr:col>
      <xdr:colOff>25400</xdr:colOff>
      <xdr:row>79</xdr:row>
      <xdr:rowOff>19050</xdr:rowOff>
    </xdr:to>
    <xdr:cxnSp macro="">
      <xdr:nvCxnSpPr>
        <xdr:cNvPr id="650" name="直線コネクタ 649">
          <a:extLst>
            <a:ext uri="{FF2B5EF4-FFF2-40B4-BE49-F238E27FC236}">
              <a16:creationId xmlns:a16="http://schemas.microsoft.com/office/drawing/2014/main" id="{00000000-0008-0000-0E00-00008A020000}"/>
            </a:ext>
          </a:extLst>
        </xdr:cNvPr>
        <xdr:cNvCxnSpPr/>
      </xdr:nvCxnSpPr>
      <xdr:spPr>
        <a:xfrm>
          <a:off x="16230600" y="1356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84472</xdr:rowOff>
    </xdr:from>
    <xdr:ext cx="405111" cy="259045"/>
    <xdr:sp macro="" textlink="">
      <xdr:nvSpPr>
        <xdr:cNvPr id="651" name="【児童館】&#10;有形固定資産減価償却率平均値テキスト">
          <a:extLst>
            <a:ext uri="{FF2B5EF4-FFF2-40B4-BE49-F238E27FC236}">
              <a16:creationId xmlns:a16="http://schemas.microsoft.com/office/drawing/2014/main" id="{00000000-0008-0000-0E00-00008B020000}"/>
            </a:ext>
          </a:extLst>
        </xdr:cNvPr>
        <xdr:cNvSpPr txBox="1"/>
      </xdr:nvSpPr>
      <xdr:spPr>
        <a:xfrm>
          <a:off x="16357600" y="139719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61595</xdr:rowOff>
    </xdr:from>
    <xdr:to>
      <xdr:col>85</xdr:col>
      <xdr:colOff>177800</xdr:colOff>
      <xdr:row>82</xdr:row>
      <xdr:rowOff>163195</xdr:rowOff>
    </xdr:to>
    <xdr:sp macro="" textlink="">
      <xdr:nvSpPr>
        <xdr:cNvPr id="652" name="フローチャート: 判断 651">
          <a:extLst>
            <a:ext uri="{FF2B5EF4-FFF2-40B4-BE49-F238E27FC236}">
              <a16:creationId xmlns:a16="http://schemas.microsoft.com/office/drawing/2014/main" id="{00000000-0008-0000-0E00-00008C020000}"/>
            </a:ext>
          </a:extLst>
        </xdr:cNvPr>
        <xdr:cNvSpPr/>
      </xdr:nvSpPr>
      <xdr:spPr>
        <a:xfrm>
          <a:off x="16268700" y="1412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46355</xdr:rowOff>
    </xdr:from>
    <xdr:to>
      <xdr:col>81</xdr:col>
      <xdr:colOff>101600</xdr:colOff>
      <xdr:row>82</xdr:row>
      <xdr:rowOff>147955</xdr:rowOff>
    </xdr:to>
    <xdr:sp macro="" textlink="">
      <xdr:nvSpPr>
        <xdr:cNvPr id="653" name="フローチャート: 判断 652">
          <a:extLst>
            <a:ext uri="{FF2B5EF4-FFF2-40B4-BE49-F238E27FC236}">
              <a16:creationId xmlns:a16="http://schemas.microsoft.com/office/drawing/2014/main" id="{00000000-0008-0000-0E00-00008D020000}"/>
            </a:ext>
          </a:extLst>
        </xdr:cNvPr>
        <xdr:cNvSpPr/>
      </xdr:nvSpPr>
      <xdr:spPr>
        <a:xfrm>
          <a:off x="15430500" y="1410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31114</xdr:rowOff>
    </xdr:from>
    <xdr:to>
      <xdr:col>76</xdr:col>
      <xdr:colOff>165100</xdr:colOff>
      <xdr:row>82</xdr:row>
      <xdr:rowOff>132714</xdr:rowOff>
    </xdr:to>
    <xdr:sp macro="" textlink="">
      <xdr:nvSpPr>
        <xdr:cNvPr id="654" name="フローチャート: 判断 653">
          <a:extLst>
            <a:ext uri="{FF2B5EF4-FFF2-40B4-BE49-F238E27FC236}">
              <a16:creationId xmlns:a16="http://schemas.microsoft.com/office/drawing/2014/main" id="{00000000-0008-0000-0E00-00008E020000}"/>
            </a:ext>
          </a:extLst>
        </xdr:cNvPr>
        <xdr:cNvSpPr/>
      </xdr:nvSpPr>
      <xdr:spPr>
        <a:xfrm>
          <a:off x="14541500" y="14090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6350</xdr:rowOff>
    </xdr:from>
    <xdr:to>
      <xdr:col>72</xdr:col>
      <xdr:colOff>38100</xdr:colOff>
      <xdr:row>82</xdr:row>
      <xdr:rowOff>107950</xdr:rowOff>
    </xdr:to>
    <xdr:sp macro="" textlink="">
      <xdr:nvSpPr>
        <xdr:cNvPr id="655" name="フローチャート: 判断 654">
          <a:extLst>
            <a:ext uri="{FF2B5EF4-FFF2-40B4-BE49-F238E27FC236}">
              <a16:creationId xmlns:a16="http://schemas.microsoft.com/office/drawing/2014/main" id="{00000000-0008-0000-0E00-00008F020000}"/>
            </a:ext>
          </a:extLst>
        </xdr:cNvPr>
        <xdr:cNvSpPr/>
      </xdr:nvSpPr>
      <xdr:spPr>
        <a:xfrm>
          <a:off x="13652500" y="1406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25400</xdr:rowOff>
    </xdr:from>
    <xdr:to>
      <xdr:col>67</xdr:col>
      <xdr:colOff>101600</xdr:colOff>
      <xdr:row>81</xdr:row>
      <xdr:rowOff>127000</xdr:rowOff>
    </xdr:to>
    <xdr:sp macro="" textlink="">
      <xdr:nvSpPr>
        <xdr:cNvPr id="656" name="フローチャート: 判断 655">
          <a:extLst>
            <a:ext uri="{FF2B5EF4-FFF2-40B4-BE49-F238E27FC236}">
              <a16:creationId xmlns:a16="http://schemas.microsoft.com/office/drawing/2014/main" id="{00000000-0008-0000-0E00-000090020000}"/>
            </a:ext>
          </a:extLst>
        </xdr:cNvPr>
        <xdr:cNvSpPr/>
      </xdr:nvSpPr>
      <xdr:spPr>
        <a:xfrm>
          <a:off x="12763500" y="1391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00000000-0008-0000-0E00-00009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8" name="テキスト ボックス 657">
          <a:extLst>
            <a:ext uri="{FF2B5EF4-FFF2-40B4-BE49-F238E27FC236}">
              <a16:creationId xmlns:a16="http://schemas.microsoft.com/office/drawing/2014/main" id="{00000000-0008-0000-0E00-00009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9" name="テキスト ボックス 658">
          <a:extLst>
            <a:ext uri="{FF2B5EF4-FFF2-40B4-BE49-F238E27FC236}">
              <a16:creationId xmlns:a16="http://schemas.microsoft.com/office/drawing/2014/main" id="{00000000-0008-0000-0E00-00009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0" name="テキスト ボックス 659">
          <a:extLst>
            <a:ext uri="{FF2B5EF4-FFF2-40B4-BE49-F238E27FC236}">
              <a16:creationId xmlns:a16="http://schemas.microsoft.com/office/drawing/2014/main" id="{00000000-0008-0000-0E00-00009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1" name="テキスト ボックス 660">
          <a:extLst>
            <a:ext uri="{FF2B5EF4-FFF2-40B4-BE49-F238E27FC236}">
              <a16:creationId xmlns:a16="http://schemas.microsoft.com/office/drawing/2014/main" id="{00000000-0008-0000-0E00-00009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99695</xdr:rowOff>
    </xdr:from>
    <xdr:to>
      <xdr:col>85</xdr:col>
      <xdr:colOff>177800</xdr:colOff>
      <xdr:row>85</xdr:row>
      <xdr:rowOff>29845</xdr:rowOff>
    </xdr:to>
    <xdr:sp macro="" textlink="">
      <xdr:nvSpPr>
        <xdr:cNvPr id="662" name="楕円 661">
          <a:extLst>
            <a:ext uri="{FF2B5EF4-FFF2-40B4-BE49-F238E27FC236}">
              <a16:creationId xmlns:a16="http://schemas.microsoft.com/office/drawing/2014/main" id="{00000000-0008-0000-0E00-000096020000}"/>
            </a:ext>
          </a:extLst>
        </xdr:cNvPr>
        <xdr:cNvSpPr/>
      </xdr:nvSpPr>
      <xdr:spPr>
        <a:xfrm>
          <a:off x="16268700" y="14501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78122</xdr:rowOff>
    </xdr:from>
    <xdr:ext cx="405111" cy="259045"/>
    <xdr:sp macro="" textlink="">
      <xdr:nvSpPr>
        <xdr:cNvPr id="663" name="【児童館】&#10;有形固定資産減価償却率該当値テキスト">
          <a:extLst>
            <a:ext uri="{FF2B5EF4-FFF2-40B4-BE49-F238E27FC236}">
              <a16:creationId xmlns:a16="http://schemas.microsoft.com/office/drawing/2014/main" id="{00000000-0008-0000-0E00-000097020000}"/>
            </a:ext>
          </a:extLst>
        </xdr:cNvPr>
        <xdr:cNvSpPr txBox="1"/>
      </xdr:nvSpPr>
      <xdr:spPr>
        <a:xfrm>
          <a:off x="16357600" y="14479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13970</xdr:rowOff>
    </xdr:from>
    <xdr:to>
      <xdr:col>81</xdr:col>
      <xdr:colOff>101600</xdr:colOff>
      <xdr:row>84</xdr:row>
      <xdr:rowOff>115570</xdr:rowOff>
    </xdr:to>
    <xdr:sp macro="" textlink="">
      <xdr:nvSpPr>
        <xdr:cNvPr id="664" name="楕円 663">
          <a:extLst>
            <a:ext uri="{FF2B5EF4-FFF2-40B4-BE49-F238E27FC236}">
              <a16:creationId xmlns:a16="http://schemas.microsoft.com/office/drawing/2014/main" id="{00000000-0008-0000-0E00-000098020000}"/>
            </a:ext>
          </a:extLst>
        </xdr:cNvPr>
        <xdr:cNvSpPr/>
      </xdr:nvSpPr>
      <xdr:spPr>
        <a:xfrm>
          <a:off x="15430500" y="14415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64770</xdr:rowOff>
    </xdr:from>
    <xdr:to>
      <xdr:col>85</xdr:col>
      <xdr:colOff>127000</xdr:colOff>
      <xdr:row>84</xdr:row>
      <xdr:rowOff>150495</xdr:rowOff>
    </xdr:to>
    <xdr:cxnSp macro="">
      <xdr:nvCxnSpPr>
        <xdr:cNvPr id="665" name="直線コネクタ 664">
          <a:extLst>
            <a:ext uri="{FF2B5EF4-FFF2-40B4-BE49-F238E27FC236}">
              <a16:creationId xmlns:a16="http://schemas.microsoft.com/office/drawing/2014/main" id="{00000000-0008-0000-0E00-000099020000}"/>
            </a:ext>
          </a:extLst>
        </xdr:cNvPr>
        <xdr:cNvCxnSpPr/>
      </xdr:nvCxnSpPr>
      <xdr:spPr>
        <a:xfrm>
          <a:off x="15481300" y="14466570"/>
          <a:ext cx="8382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xdr:rowOff>
    </xdr:from>
    <xdr:to>
      <xdr:col>76</xdr:col>
      <xdr:colOff>165100</xdr:colOff>
      <xdr:row>83</xdr:row>
      <xdr:rowOff>109855</xdr:rowOff>
    </xdr:to>
    <xdr:sp macro="" textlink="">
      <xdr:nvSpPr>
        <xdr:cNvPr id="666" name="楕円 665">
          <a:extLst>
            <a:ext uri="{FF2B5EF4-FFF2-40B4-BE49-F238E27FC236}">
              <a16:creationId xmlns:a16="http://schemas.microsoft.com/office/drawing/2014/main" id="{00000000-0008-0000-0E00-00009A020000}"/>
            </a:ext>
          </a:extLst>
        </xdr:cNvPr>
        <xdr:cNvSpPr/>
      </xdr:nvSpPr>
      <xdr:spPr>
        <a:xfrm>
          <a:off x="14541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59055</xdr:rowOff>
    </xdr:from>
    <xdr:to>
      <xdr:col>81</xdr:col>
      <xdr:colOff>50800</xdr:colOff>
      <xdr:row>84</xdr:row>
      <xdr:rowOff>64770</xdr:rowOff>
    </xdr:to>
    <xdr:cxnSp macro="">
      <xdr:nvCxnSpPr>
        <xdr:cNvPr id="667" name="直線コネクタ 666">
          <a:extLst>
            <a:ext uri="{FF2B5EF4-FFF2-40B4-BE49-F238E27FC236}">
              <a16:creationId xmlns:a16="http://schemas.microsoft.com/office/drawing/2014/main" id="{00000000-0008-0000-0E00-00009B020000}"/>
            </a:ext>
          </a:extLst>
        </xdr:cNvPr>
        <xdr:cNvCxnSpPr/>
      </xdr:nvCxnSpPr>
      <xdr:spPr>
        <a:xfrm>
          <a:off x="14592300" y="14289405"/>
          <a:ext cx="889000" cy="177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8255</xdr:rowOff>
    </xdr:from>
    <xdr:to>
      <xdr:col>72</xdr:col>
      <xdr:colOff>38100</xdr:colOff>
      <xdr:row>83</xdr:row>
      <xdr:rowOff>109855</xdr:rowOff>
    </xdr:to>
    <xdr:sp macro="" textlink="">
      <xdr:nvSpPr>
        <xdr:cNvPr id="668" name="楕円 667">
          <a:extLst>
            <a:ext uri="{FF2B5EF4-FFF2-40B4-BE49-F238E27FC236}">
              <a16:creationId xmlns:a16="http://schemas.microsoft.com/office/drawing/2014/main" id="{00000000-0008-0000-0E00-00009C020000}"/>
            </a:ext>
          </a:extLst>
        </xdr:cNvPr>
        <xdr:cNvSpPr/>
      </xdr:nvSpPr>
      <xdr:spPr>
        <a:xfrm>
          <a:off x="13652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59055</xdr:rowOff>
    </xdr:from>
    <xdr:to>
      <xdr:col>76</xdr:col>
      <xdr:colOff>114300</xdr:colOff>
      <xdr:row>83</xdr:row>
      <xdr:rowOff>59055</xdr:rowOff>
    </xdr:to>
    <xdr:cxnSp macro="">
      <xdr:nvCxnSpPr>
        <xdr:cNvPr id="669" name="直線コネクタ 668">
          <a:extLst>
            <a:ext uri="{FF2B5EF4-FFF2-40B4-BE49-F238E27FC236}">
              <a16:creationId xmlns:a16="http://schemas.microsoft.com/office/drawing/2014/main" id="{00000000-0008-0000-0E00-00009D020000}"/>
            </a:ext>
          </a:extLst>
        </xdr:cNvPr>
        <xdr:cNvCxnSpPr/>
      </xdr:nvCxnSpPr>
      <xdr:spPr>
        <a:xfrm>
          <a:off x="13703300" y="142894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164464</xdr:rowOff>
    </xdr:from>
    <xdr:to>
      <xdr:col>67</xdr:col>
      <xdr:colOff>101600</xdr:colOff>
      <xdr:row>82</xdr:row>
      <xdr:rowOff>94614</xdr:rowOff>
    </xdr:to>
    <xdr:sp macro="" textlink="">
      <xdr:nvSpPr>
        <xdr:cNvPr id="670" name="楕円 669">
          <a:extLst>
            <a:ext uri="{FF2B5EF4-FFF2-40B4-BE49-F238E27FC236}">
              <a16:creationId xmlns:a16="http://schemas.microsoft.com/office/drawing/2014/main" id="{00000000-0008-0000-0E00-00009E020000}"/>
            </a:ext>
          </a:extLst>
        </xdr:cNvPr>
        <xdr:cNvSpPr/>
      </xdr:nvSpPr>
      <xdr:spPr>
        <a:xfrm>
          <a:off x="12763500" y="14051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82</xdr:row>
      <xdr:rowOff>43814</xdr:rowOff>
    </xdr:from>
    <xdr:to>
      <xdr:col>71</xdr:col>
      <xdr:colOff>177800</xdr:colOff>
      <xdr:row>83</xdr:row>
      <xdr:rowOff>59055</xdr:rowOff>
    </xdr:to>
    <xdr:cxnSp macro="">
      <xdr:nvCxnSpPr>
        <xdr:cNvPr id="671" name="直線コネクタ 670">
          <a:extLst>
            <a:ext uri="{FF2B5EF4-FFF2-40B4-BE49-F238E27FC236}">
              <a16:creationId xmlns:a16="http://schemas.microsoft.com/office/drawing/2014/main" id="{00000000-0008-0000-0E00-00009F020000}"/>
            </a:ext>
          </a:extLst>
        </xdr:cNvPr>
        <xdr:cNvCxnSpPr/>
      </xdr:nvCxnSpPr>
      <xdr:spPr>
        <a:xfrm>
          <a:off x="12814300" y="14102714"/>
          <a:ext cx="889000"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164482</xdr:rowOff>
    </xdr:from>
    <xdr:ext cx="405111" cy="259045"/>
    <xdr:sp macro="" textlink="">
      <xdr:nvSpPr>
        <xdr:cNvPr id="672" name="n_1aveValue【児童館】&#10;有形固定資産減価償却率">
          <a:extLst>
            <a:ext uri="{FF2B5EF4-FFF2-40B4-BE49-F238E27FC236}">
              <a16:creationId xmlns:a16="http://schemas.microsoft.com/office/drawing/2014/main" id="{00000000-0008-0000-0E00-0000A0020000}"/>
            </a:ext>
          </a:extLst>
        </xdr:cNvPr>
        <xdr:cNvSpPr txBox="1"/>
      </xdr:nvSpPr>
      <xdr:spPr>
        <a:xfrm>
          <a:off x="15266044" y="13880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149241</xdr:rowOff>
    </xdr:from>
    <xdr:ext cx="405111" cy="259045"/>
    <xdr:sp macro="" textlink="">
      <xdr:nvSpPr>
        <xdr:cNvPr id="673" name="n_2aveValue【児童館】&#10;有形固定資産減価償却率">
          <a:extLst>
            <a:ext uri="{FF2B5EF4-FFF2-40B4-BE49-F238E27FC236}">
              <a16:creationId xmlns:a16="http://schemas.microsoft.com/office/drawing/2014/main" id="{00000000-0008-0000-0E00-0000A1020000}"/>
            </a:ext>
          </a:extLst>
        </xdr:cNvPr>
        <xdr:cNvSpPr txBox="1"/>
      </xdr:nvSpPr>
      <xdr:spPr>
        <a:xfrm>
          <a:off x="14389744" y="13865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124477</xdr:rowOff>
    </xdr:from>
    <xdr:ext cx="405111" cy="259045"/>
    <xdr:sp macro="" textlink="">
      <xdr:nvSpPr>
        <xdr:cNvPr id="674" name="n_3aveValue【児童館】&#10;有形固定資産減価償却率">
          <a:extLst>
            <a:ext uri="{FF2B5EF4-FFF2-40B4-BE49-F238E27FC236}">
              <a16:creationId xmlns:a16="http://schemas.microsoft.com/office/drawing/2014/main" id="{00000000-0008-0000-0E00-0000A2020000}"/>
            </a:ext>
          </a:extLst>
        </xdr:cNvPr>
        <xdr:cNvSpPr txBox="1"/>
      </xdr:nvSpPr>
      <xdr:spPr>
        <a:xfrm>
          <a:off x="13500744" y="13840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143527</xdr:rowOff>
    </xdr:from>
    <xdr:ext cx="405111" cy="259045"/>
    <xdr:sp macro="" textlink="">
      <xdr:nvSpPr>
        <xdr:cNvPr id="675" name="n_4aveValue【児童館】&#10;有形固定資産減価償却率">
          <a:extLst>
            <a:ext uri="{FF2B5EF4-FFF2-40B4-BE49-F238E27FC236}">
              <a16:creationId xmlns:a16="http://schemas.microsoft.com/office/drawing/2014/main" id="{00000000-0008-0000-0E00-0000A3020000}"/>
            </a:ext>
          </a:extLst>
        </xdr:cNvPr>
        <xdr:cNvSpPr txBox="1"/>
      </xdr:nvSpPr>
      <xdr:spPr>
        <a:xfrm>
          <a:off x="1261174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106697</xdr:rowOff>
    </xdr:from>
    <xdr:ext cx="405111" cy="259045"/>
    <xdr:sp macro="" textlink="">
      <xdr:nvSpPr>
        <xdr:cNvPr id="676" name="n_1mainValue【児童館】&#10;有形固定資産減価償却率">
          <a:extLst>
            <a:ext uri="{FF2B5EF4-FFF2-40B4-BE49-F238E27FC236}">
              <a16:creationId xmlns:a16="http://schemas.microsoft.com/office/drawing/2014/main" id="{00000000-0008-0000-0E00-0000A4020000}"/>
            </a:ext>
          </a:extLst>
        </xdr:cNvPr>
        <xdr:cNvSpPr txBox="1"/>
      </xdr:nvSpPr>
      <xdr:spPr>
        <a:xfrm>
          <a:off x="15266044" y="14508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100982</xdr:rowOff>
    </xdr:from>
    <xdr:ext cx="405111" cy="259045"/>
    <xdr:sp macro="" textlink="">
      <xdr:nvSpPr>
        <xdr:cNvPr id="677" name="n_2mainValue【児童館】&#10;有形固定資産減価償却率">
          <a:extLst>
            <a:ext uri="{FF2B5EF4-FFF2-40B4-BE49-F238E27FC236}">
              <a16:creationId xmlns:a16="http://schemas.microsoft.com/office/drawing/2014/main" id="{00000000-0008-0000-0E00-0000A5020000}"/>
            </a:ext>
          </a:extLst>
        </xdr:cNvPr>
        <xdr:cNvSpPr txBox="1"/>
      </xdr:nvSpPr>
      <xdr:spPr>
        <a:xfrm>
          <a:off x="14389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100982</xdr:rowOff>
    </xdr:from>
    <xdr:ext cx="405111" cy="259045"/>
    <xdr:sp macro="" textlink="">
      <xdr:nvSpPr>
        <xdr:cNvPr id="678" name="n_3mainValue【児童館】&#10;有形固定資産減価償却率">
          <a:extLst>
            <a:ext uri="{FF2B5EF4-FFF2-40B4-BE49-F238E27FC236}">
              <a16:creationId xmlns:a16="http://schemas.microsoft.com/office/drawing/2014/main" id="{00000000-0008-0000-0E00-0000A6020000}"/>
            </a:ext>
          </a:extLst>
        </xdr:cNvPr>
        <xdr:cNvSpPr txBox="1"/>
      </xdr:nvSpPr>
      <xdr:spPr>
        <a:xfrm>
          <a:off x="13500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85741</xdr:rowOff>
    </xdr:from>
    <xdr:ext cx="405111" cy="259045"/>
    <xdr:sp macro="" textlink="">
      <xdr:nvSpPr>
        <xdr:cNvPr id="679" name="n_4mainValue【児童館】&#10;有形固定資産減価償却率">
          <a:extLst>
            <a:ext uri="{FF2B5EF4-FFF2-40B4-BE49-F238E27FC236}">
              <a16:creationId xmlns:a16="http://schemas.microsoft.com/office/drawing/2014/main" id="{00000000-0008-0000-0E00-0000A7020000}"/>
            </a:ext>
          </a:extLst>
        </xdr:cNvPr>
        <xdr:cNvSpPr txBox="1"/>
      </xdr:nvSpPr>
      <xdr:spPr>
        <a:xfrm>
          <a:off x="12611744" y="14144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0" name="正方形/長方形 679">
          <a:extLst>
            <a:ext uri="{FF2B5EF4-FFF2-40B4-BE49-F238E27FC236}">
              <a16:creationId xmlns:a16="http://schemas.microsoft.com/office/drawing/2014/main" id="{00000000-0008-0000-0E00-0000A8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1" name="正方形/長方形 680">
          <a:extLst>
            <a:ext uri="{FF2B5EF4-FFF2-40B4-BE49-F238E27FC236}">
              <a16:creationId xmlns:a16="http://schemas.microsoft.com/office/drawing/2014/main" id="{00000000-0008-0000-0E00-0000A9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2" name="正方形/長方形 681">
          <a:extLst>
            <a:ext uri="{FF2B5EF4-FFF2-40B4-BE49-F238E27FC236}">
              <a16:creationId xmlns:a16="http://schemas.microsoft.com/office/drawing/2014/main" id="{00000000-0008-0000-0E00-0000AA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3" name="正方形/長方形 682">
          <a:extLst>
            <a:ext uri="{FF2B5EF4-FFF2-40B4-BE49-F238E27FC236}">
              <a16:creationId xmlns:a16="http://schemas.microsoft.com/office/drawing/2014/main" id="{00000000-0008-0000-0E00-0000AB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4" name="正方形/長方形 683">
          <a:extLst>
            <a:ext uri="{FF2B5EF4-FFF2-40B4-BE49-F238E27FC236}">
              <a16:creationId xmlns:a16="http://schemas.microsoft.com/office/drawing/2014/main" id="{00000000-0008-0000-0E00-0000AC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5" name="正方形/長方形 684">
          <a:extLst>
            <a:ext uri="{FF2B5EF4-FFF2-40B4-BE49-F238E27FC236}">
              <a16:creationId xmlns:a16="http://schemas.microsoft.com/office/drawing/2014/main" id="{00000000-0008-0000-0E00-0000AD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6" name="正方形/長方形 685">
          <a:extLst>
            <a:ext uri="{FF2B5EF4-FFF2-40B4-BE49-F238E27FC236}">
              <a16:creationId xmlns:a16="http://schemas.microsoft.com/office/drawing/2014/main" id="{00000000-0008-0000-0E00-0000AE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7" name="正方形/長方形 686">
          <a:extLst>
            <a:ext uri="{FF2B5EF4-FFF2-40B4-BE49-F238E27FC236}">
              <a16:creationId xmlns:a16="http://schemas.microsoft.com/office/drawing/2014/main" id="{00000000-0008-0000-0E00-0000AF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8" name="テキスト ボックス 687">
          <a:extLst>
            <a:ext uri="{FF2B5EF4-FFF2-40B4-BE49-F238E27FC236}">
              <a16:creationId xmlns:a16="http://schemas.microsoft.com/office/drawing/2014/main" id="{00000000-0008-0000-0E00-0000B0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9" name="直線コネクタ 688">
          <a:extLst>
            <a:ext uri="{FF2B5EF4-FFF2-40B4-BE49-F238E27FC236}">
              <a16:creationId xmlns:a16="http://schemas.microsoft.com/office/drawing/2014/main" id="{00000000-0008-0000-0E00-0000B1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90" name="直線コネクタ 689">
          <a:extLst>
            <a:ext uri="{FF2B5EF4-FFF2-40B4-BE49-F238E27FC236}">
              <a16:creationId xmlns:a16="http://schemas.microsoft.com/office/drawing/2014/main" id="{00000000-0008-0000-0E00-0000B2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91" name="テキスト ボックス 690">
          <a:extLst>
            <a:ext uri="{FF2B5EF4-FFF2-40B4-BE49-F238E27FC236}">
              <a16:creationId xmlns:a16="http://schemas.microsoft.com/office/drawing/2014/main" id="{00000000-0008-0000-0E00-0000B3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92" name="直線コネクタ 691">
          <a:extLst>
            <a:ext uri="{FF2B5EF4-FFF2-40B4-BE49-F238E27FC236}">
              <a16:creationId xmlns:a16="http://schemas.microsoft.com/office/drawing/2014/main" id="{00000000-0008-0000-0E00-0000B4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3" name="テキスト ボックス 692">
          <a:extLst>
            <a:ext uri="{FF2B5EF4-FFF2-40B4-BE49-F238E27FC236}">
              <a16:creationId xmlns:a16="http://schemas.microsoft.com/office/drawing/2014/main" id="{00000000-0008-0000-0E00-0000B5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4" name="直線コネクタ 693">
          <a:extLst>
            <a:ext uri="{FF2B5EF4-FFF2-40B4-BE49-F238E27FC236}">
              <a16:creationId xmlns:a16="http://schemas.microsoft.com/office/drawing/2014/main" id="{00000000-0008-0000-0E00-0000B6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5" name="テキスト ボックス 694">
          <a:extLst>
            <a:ext uri="{FF2B5EF4-FFF2-40B4-BE49-F238E27FC236}">
              <a16:creationId xmlns:a16="http://schemas.microsoft.com/office/drawing/2014/main" id="{00000000-0008-0000-0E00-0000B7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6" name="直線コネクタ 695">
          <a:extLst>
            <a:ext uri="{FF2B5EF4-FFF2-40B4-BE49-F238E27FC236}">
              <a16:creationId xmlns:a16="http://schemas.microsoft.com/office/drawing/2014/main" id="{00000000-0008-0000-0E00-0000B8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7" name="テキスト ボックス 696">
          <a:extLst>
            <a:ext uri="{FF2B5EF4-FFF2-40B4-BE49-F238E27FC236}">
              <a16:creationId xmlns:a16="http://schemas.microsoft.com/office/drawing/2014/main" id="{00000000-0008-0000-0E00-0000B9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8" name="直線コネクタ 697">
          <a:extLst>
            <a:ext uri="{FF2B5EF4-FFF2-40B4-BE49-F238E27FC236}">
              <a16:creationId xmlns:a16="http://schemas.microsoft.com/office/drawing/2014/main" id="{00000000-0008-0000-0E00-0000BA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9" name="テキスト ボックス 698">
          <a:extLst>
            <a:ext uri="{FF2B5EF4-FFF2-40B4-BE49-F238E27FC236}">
              <a16:creationId xmlns:a16="http://schemas.microsoft.com/office/drawing/2014/main" id="{00000000-0008-0000-0E00-0000BB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0" name="直線コネクタ 699">
          <a:extLst>
            <a:ext uri="{FF2B5EF4-FFF2-40B4-BE49-F238E27FC236}">
              <a16:creationId xmlns:a16="http://schemas.microsoft.com/office/drawing/2014/main" id="{00000000-0008-0000-0E00-0000BC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1" name="テキスト ボックス 700">
          <a:extLst>
            <a:ext uri="{FF2B5EF4-FFF2-40B4-BE49-F238E27FC236}">
              <a16:creationId xmlns:a16="http://schemas.microsoft.com/office/drawing/2014/main" id="{00000000-0008-0000-0E00-0000BD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2" name="【児童館】&#10;一人当たり面積グラフ枠">
          <a:extLst>
            <a:ext uri="{FF2B5EF4-FFF2-40B4-BE49-F238E27FC236}">
              <a16:creationId xmlns:a16="http://schemas.microsoft.com/office/drawing/2014/main" id="{00000000-0008-0000-0E00-0000BE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76200</xdr:rowOff>
    </xdr:from>
    <xdr:to>
      <xdr:col>116</xdr:col>
      <xdr:colOff>62864</xdr:colOff>
      <xdr:row>86</xdr:row>
      <xdr:rowOff>95250</xdr:rowOff>
    </xdr:to>
    <xdr:cxnSp macro="">
      <xdr:nvCxnSpPr>
        <xdr:cNvPr id="703" name="直線コネクタ 702">
          <a:extLst>
            <a:ext uri="{FF2B5EF4-FFF2-40B4-BE49-F238E27FC236}">
              <a16:creationId xmlns:a16="http://schemas.microsoft.com/office/drawing/2014/main" id="{00000000-0008-0000-0E00-0000BF020000}"/>
            </a:ext>
          </a:extLst>
        </xdr:cNvPr>
        <xdr:cNvCxnSpPr/>
      </xdr:nvCxnSpPr>
      <xdr:spPr>
        <a:xfrm flipV="1">
          <a:off x="22160864" y="1327785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4" name="【児童館】&#10;一人当たり面積最小値テキスト">
          <a:extLst>
            <a:ext uri="{FF2B5EF4-FFF2-40B4-BE49-F238E27FC236}">
              <a16:creationId xmlns:a16="http://schemas.microsoft.com/office/drawing/2014/main" id="{00000000-0008-0000-0E00-0000C0020000}"/>
            </a:ext>
          </a:extLst>
        </xdr:cNvPr>
        <xdr:cNvSpPr txBox="1"/>
      </xdr:nvSpPr>
      <xdr:spPr>
        <a:xfrm>
          <a:off x="221996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5" name="直線コネクタ 704">
          <a:extLst>
            <a:ext uri="{FF2B5EF4-FFF2-40B4-BE49-F238E27FC236}">
              <a16:creationId xmlns:a16="http://schemas.microsoft.com/office/drawing/2014/main" id="{00000000-0008-0000-0E00-0000C1020000}"/>
            </a:ext>
          </a:extLst>
        </xdr:cNvPr>
        <xdr:cNvCxnSpPr/>
      </xdr:nvCxnSpPr>
      <xdr:spPr>
        <a:xfrm>
          <a:off x="22072600" y="1483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22877</xdr:rowOff>
    </xdr:from>
    <xdr:ext cx="469744" cy="259045"/>
    <xdr:sp macro="" textlink="">
      <xdr:nvSpPr>
        <xdr:cNvPr id="706" name="【児童館】&#10;一人当たり面積最大値テキスト">
          <a:extLst>
            <a:ext uri="{FF2B5EF4-FFF2-40B4-BE49-F238E27FC236}">
              <a16:creationId xmlns:a16="http://schemas.microsoft.com/office/drawing/2014/main" id="{00000000-0008-0000-0E00-0000C2020000}"/>
            </a:ext>
          </a:extLst>
        </xdr:cNvPr>
        <xdr:cNvSpPr txBox="1"/>
      </xdr:nvSpPr>
      <xdr:spPr>
        <a:xfrm>
          <a:off x="22199600" y="13053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76200</xdr:rowOff>
    </xdr:from>
    <xdr:to>
      <xdr:col>116</xdr:col>
      <xdr:colOff>152400</xdr:colOff>
      <xdr:row>77</xdr:row>
      <xdr:rowOff>76200</xdr:rowOff>
    </xdr:to>
    <xdr:cxnSp macro="">
      <xdr:nvCxnSpPr>
        <xdr:cNvPr id="707" name="直線コネクタ 706">
          <a:extLst>
            <a:ext uri="{FF2B5EF4-FFF2-40B4-BE49-F238E27FC236}">
              <a16:creationId xmlns:a16="http://schemas.microsoft.com/office/drawing/2014/main" id="{00000000-0008-0000-0E00-0000C3020000}"/>
            </a:ext>
          </a:extLst>
        </xdr:cNvPr>
        <xdr:cNvCxnSpPr/>
      </xdr:nvCxnSpPr>
      <xdr:spPr>
        <a:xfrm>
          <a:off x="22072600" y="1327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708" name="【児童館】&#10;一人当たり面積平均値テキスト">
          <a:extLst>
            <a:ext uri="{FF2B5EF4-FFF2-40B4-BE49-F238E27FC236}">
              <a16:creationId xmlns:a16="http://schemas.microsoft.com/office/drawing/2014/main" id="{00000000-0008-0000-0E00-0000C4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709" name="フローチャート: 判断 708">
          <a:extLst>
            <a:ext uri="{FF2B5EF4-FFF2-40B4-BE49-F238E27FC236}">
              <a16:creationId xmlns:a16="http://schemas.microsoft.com/office/drawing/2014/main" id="{00000000-0008-0000-0E00-0000C5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710" name="フローチャート: 判断 709">
          <a:extLst>
            <a:ext uri="{FF2B5EF4-FFF2-40B4-BE49-F238E27FC236}">
              <a16:creationId xmlns:a16="http://schemas.microsoft.com/office/drawing/2014/main" id="{00000000-0008-0000-0E00-0000C6020000}"/>
            </a:ext>
          </a:extLst>
        </xdr:cNvPr>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101600</xdr:rowOff>
    </xdr:from>
    <xdr:to>
      <xdr:col>107</xdr:col>
      <xdr:colOff>101600</xdr:colOff>
      <xdr:row>84</xdr:row>
      <xdr:rowOff>31750</xdr:rowOff>
    </xdr:to>
    <xdr:sp macro="" textlink="">
      <xdr:nvSpPr>
        <xdr:cNvPr id="711" name="フローチャート: 判断 710">
          <a:extLst>
            <a:ext uri="{FF2B5EF4-FFF2-40B4-BE49-F238E27FC236}">
              <a16:creationId xmlns:a16="http://schemas.microsoft.com/office/drawing/2014/main" id="{00000000-0008-0000-0E00-0000C7020000}"/>
            </a:ext>
          </a:extLst>
        </xdr:cNvPr>
        <xdr:cNvSpPr/>
      </xdr:nvSpPr>
      <xdr:spPr>
        <a:xfrm>
          <a:off x="2038350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12" name="フローチャート: 判断 711">
          <a:extLst>
            <a:ext uri="{FF2B5EF4-FFF2-40B4-BE49-F238E27FC236}">
              <a16:creationId xmlns:a16="http://schemas.microsoft.com/office/drawing/2014/main" id="{00000000-0008-0000-0E00-0000C8020000}"/>
            </a:ext>
          </a:extLst>
        </xdr:cNvPr>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139700</xdr:rowOff>
    </xdr:from>
    <xdr:to>
      <xdr:col>98</xdr:col>
      <xdr:colOff>38100</xdr:colOff>
      <xdr:row>84</xdr:row>
      <xdr:rowOff>69850</xdr:rowOff>
    </xdr:to>
    <xdr:sp macro="" textlink="">
      <xdr:nvSpPr>
        <xdr:cNvPr id="713" name="フローチャート: 判断 712">
          <a:extLst>
            <a:ext uri="{FF2B5EF4-FFF2-40B4-BE49-F238E27FC236}">
              <a16:creationId xmlns:a16="http://schemas.microsoft.com/office/drawing/2014/main" id="{00000000-0008-0000-0E00-0000C9020000}"/>
            </a:ext>
          </a:extLst>
        </xdr:cNvPr>
        <xdr:cNvSpPr/>
      </xdr:nvSpPr>
      <xdr:spPr>
        <a:xfrm>
          <a:off x="18605500" y="1437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00000000-0008-0000-0E00-0000CA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5" name="テキスト ボックス 714">
          <a:extLst>
            <a:ext uri="{FF2B5EF4-FFF2-40B4-BE49-F238E27FC236}">
              <a16:creationId xmlns:a16="http://schemas.microsoft.com/office/drawing/2014/main" id="{00000000-0008-0000-0E00-0000CB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00000000-0008-0000-0E00-0000CC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0000000-0008-0000-0E00-0000CD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00000000-0008-0000-0E00-0000CE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139700</xdr:rowOff>
    </xdr:from>
    <xdr:to>
      <xdr:col>116</xdr:col>
      <xdr:colOff>114300</xdr:colOff>
      <xdr:row>86</xdr:row>
      <xdr:rowOff>69850</xdr:rowOff>
    </xdr:to>
    <xdr:sp macro="" textlink="">
      <xdr:nvSpPr>
        <xdr:cNvPr id="719" name="楕円 718">
          <a:extLst>
            <a:ext uri="{FF2B5EF4-FFF2-40B4-BE49-F238E27FC236}">
              <a16:creationId xmlns:a16="http://schemas.microsoft.com/office/drawing/2014/main" id="{00000000-0008-0000-0E00-0000CF020000}"/>
            </a:ext>
          </a:extLst>
        </xdr:cNvPr>
        <xdr:cNvSpPr/>
      </xdr:nvSpPr>
      <xdr:spPr>
        <a:xfrm>
          <a:off x="221107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54627</xdr:rowOff>
    </xdr:from>
    <xdr:ext cx="469744" cy="259045"/>
    <xdr:sp macro="" textlink="">
      <xdr:nvSpPr>
        <xdr:cNvPr id="720" name="【児童館】&#10;一人当たり面積該当値テキスト">
          <a:extLst>
            <a:ext uri="{FF2B5EF4-FFF2-40B4-BE49-F238E27FC236}">
              <a16:creationId xmlns:a16="http://schemas.microsoft.com/office/drawing/2014/main" id="{00000000-0008-0000-0E00-0000D0020000}"/>
            </a:ext>
          </a:extLst>
        </xdr:cNvPr>
        <xdr:cNvSpPr txBox="1"/>
      </xdr:nvSpPr>
      <xdr:spPr>
        <a:xfrm>
          <a:off x="22199600" y="14627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139700</xdr:rowOff>
    </xdr:from>
    <xdr:to>
      <xdr:col>112</xdr:col>
      <xdr:colOff>38100</xdr:colOff>
      <xdr:row>86</xdr:row>
      <xdr:rowOff>69850</xdr:rowOff>
    </xdr:to>
    <xdr:sp macro="" textlink="">
      <xdr:nvSpPr>
        <xdr:cNvPr id="721" name="楕円 720">
          <a:extLst>
            <a:ext uri="{FF2B5EF4-FFF2-40B4-BE49-F238E27FC236}">
              <a16:creationId xmlns:a16="http://schemas.microsoft.com/office/drawing/2014/main" id="{00000000-0008-0000-0E00-0000D1020000}"/>
            </a:ext>
          </a:extLst>
        </xdr:cNvPr>
        <xdr:cNvSpPr/>
      </xdr:nvSpPr>
      <xdr:spPr>
        <a:xfrm>
          <a:off x="21272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19050</xdr:rowOff>
    </xdr:from>
    <xdr:to>
      <xdr:col>116</xdr:col>
      <xdr:colOff>63500</xdr:colOff>
      <xdr:row>86</xdr:row>
      <xdr:rowOff>19050</xdr:rowOff>
    </xdr:to>
    <xdr:cxnSp macro="">
      <xdr:nvCxnSpPr>
        <xdr:cNvPr id="722" name="直線コネクタ 721">
          <a:extLst>
            <a:ext uri="{FF2B5EF4-FFF2-40B4-BE49-F238E27FC236}">
              <a16:creationId xmlns:a16="http://schemas.microsoft.com/office/drawing/2014/main" id="{00000000-0008-0000-0E00-0000D2020000}"/>
            </a:ext>
          </a:extLst>
        </xdr:cNvPr>
        <xdr:cNvCxnSpPr/>
      </xdr:nvCxnSpPr>
      <xdr:spPr>
        <a:xfrm>
          <a:off x="21323300" y="147637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139700</xdr:rowOff>
    </xdr:from>
    <xdr:to>
      <xdr:col>107</xdr:col>
      <xdr:colOff>101600</xdr:colOff>
      <xdr:row>86</xdr:row>
      <xdr:rowOff>69850</xdr:rowOff>
    </xdr:to>
    <xdr:sp macro="" textlink="">
      <xdr:nvSpPr>
        <xdr:cNvPr id="723" name="楕円 722">
          <a:extLst>
            <a:ext uri="{FF2B5EF4-FFF2-40B4-BE49-F238E27FC236}">
              <a16:creationId xmlns:a16="http://schemas.microsoft.com/office/drawing/2014/main" id="{00000000-0008-0000-0E00-0000D3020000}"/>
            </a:ext>
          </a:extLst>
        </xdr:cNvPr>
        <xdr:cNvSpPr/>
      </xdr:nvSpPr>
      <xdr:spPr>
        <a:xfrm>
          <a:off x="20383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19050</xdr:rowOff>
    </xdr:from>
    <xdr:to>
      <xdr:col>111</xdr:col>
      <xdr:colOff>177800</xdr:colOff>
      <xdr:row>86</xdr:row>
      <xdr:rowOff>19050</xdr:rowOff>
    </xdr:to>
    <xdr:cxnSp macro="">
      <xdr:nvCxnSpPr>
        <xdr:cNvPr id="724" name="直線コネクタ 723">
          <a:extLst>
            <a:ext uri="{FF2B5EF4-FFF2-40B4-BE49-F238E27FC236}">
              <a16:creationId xmlns:a16="http://schemas.microsoft.com/office/drawing/2014/main" id="{00000000-0008-0000-0E00-0000D4020000}"/>
            </a:ext>
          </a:extLst>
        </xdr:cNvPr>
        <xdr:cNvCxnSpPr/>
      </xdr:nvCxnSpPr>
      <xdr:spPr>
        <a:xfrm>
          <a:off x="20434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139700</xdr:rowOff>
    </xdr:from>
    <xdr:to>
      <xdr:col>102</xdr:col>
      <xdr:colOff>165100</xdr:colOff>
      <xdr:row>86</xdr:row>
      <xdr:rowOff>69850</xdr:rowOff>
    </xdr:to>
    <xdr:sp macro="" textlink="">
      <xdr:nvSpPr>
        <xdr:cNvPr id="725" name="楕円 724">
          <a:extLst>
            <a:ext uri="{FF2B5EF4-FFF2-40B4-BE49-F238E27FC236}">
              <a16:creationId xmlns:a16="http://schemas.microsoft.com/office/drawing/2014/main" id="{00000000-0008-0000-0E00-0000D5020000}"/>
            </a:ext>
          </a:extLst>
        </xdr:cNvPr>
        <xdr:cNvSpPr/>
      </xdr:nvSpPr>
      <xdr:spPr>
        <a:xfrm>
          <a:off x="19494500" y="14712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19050</xdr:rowOff>
    </xdr:from>
    <xdr:to>
      <xdr:col>107</xdr:col>
      <xdr:colOff>50800</xdr:colOff>
      <xdr:row>86</xdr:row>
      <xdr:rowOff>19050</xdr:rowOff>
    </xdr:to>
    <xdr:cxnSp macro="">
      <xdr:nvCxnSpPr>
        <xdr:cNvPr id="726" name="直線コネクタ 725">
          <a:extLst>
            <a:ext uri="{FF2B5EF4-FFF2-40B4-BE49-F238E27FC236}">
              <a16:creationId xmlns:a16="http://schemas.microsoft.com/office/drawing/2014/main" id="{00000000-0008-0000-0E00-0000D6020000}"/>
            </a:ext>
          </a:extLst>
        </xdr:cNvPr>
        <xdr:cNvCxnSpPr/>
      </xdr:nvCxnSpPr>
      <xdr:spPr>
        <a:xfrm>
          <a:off x="19545300" y="147637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63500</xdr:rowOff>
    </xdr:from>
    <xdr:to>
      <xdr:col>98</xdr:col>
      <xdr:colOff>38100</xdr:colOff>
      <xdr:row>85</xdr:row>
      <xdr:rowOff>165100</xdr:rowOff>
    </xdr:to>
    <xdr:sp macro="" textlink="">
      <xdr:nvSpPr>
        <xdr:cNvPr id="727" name="楕円 726">
          <a:extLst>
            <a:ext uri="{FF2B5EF4-FFF2-40B4-BE49-F238E27FC236}">
              <a16:creationId xmlns:a16="http://schemas.microsoft.com/office/drawing/2014/main" id="{00000000-0008-0000-0E00-0000D7020000}"/>
            </a:ext>
          </a:extLst>
        </xdr:cNvPr>
        <xdr:cNvSpPr/>
      </xdr:nvSpPr>
      <xdr:spPr>
        <a:xfrm>
          <a:off x="18605500" y="14636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114300</xdr:rowOff>
    </xdr:from>
    <xdr:to>
      <xdr:col>102</xdr:col>
      <xdr:colOff>114300</xdr:colOff>
      <xdr:row>86</xdr:row>
      <xdr:rowOff>19050</xdr:rowOff>
    </xdr:to>
    <xdr:cxnSp macro="">
      <xdr:nvCxnSpPr>
        <xdr:cNvPr id="728" name="直線コネクタ 727">
          <a:extLst>
            <a:ext uri="{FF2B5EF4-FFF2-40B4-BE49-F238E27FC236}">
              <a16:creationId xmlns:a16="http://schemas.microsoft.com/office/drawing/2014/main" id="{00000000-0008-0000-0E00-0000D8020000}"/>
            </a:ext>
          </a:extLst>
        </xdr:cNvPr>
        <xdr:cNvCxnSpPr/>
      </xdr:nvCxnSpPr>
      <xdr:spPr>
        <a:xfrm>
          <a:off x="18656300" y="146875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729" name="n_1aveValue【児童館】&#10;一人当たり面積">
          <a:extLst>
            <a:ext uri="{FF2B5EF4-FFF2-40B4-BE49-F238E27FC236}">
              <a16:creationId xmlns:a16="http://schemas.microsoft.com/office/drawing/2014/main" id="{00000000-0008-0000-0E00-0000D9020000}"/>
            </a:ext>
          </a:extLst>
        </xdr:cNvPr>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48277</xdr:rowOff>
    </xdr:from>
    <xdr:ext cx="469744" cy="259045"/>
    <xdr:sp macro="" textlink="">
      <xdr:nvSpPr>
        <xdr:cNvPr id="730" name="n_2aveValue【児童館】&#10;一人当たり面積">
          <a:extLst>
            <a:ext uri="{FF2B5EF4-FFF2-40B4-BE49-F238E27FC236}">
              <a16:creationId xmlns:a16="http://schemas.microsoft.com/office/drawing/2014/main" id="{00000000-0008-0000-0E00-0000DA020000}"/>
            </a:ext>
          </a:extLst>
        </xdr:cNvPr>
        <xdr:cNvSpPr txBox="1"/>
      </xdr:nvSpPr>
      <xdr:spPr>
        <a:xfrm>
          <a:off x="20199427" y="1410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31" name="n_3aveValue【児童館】&#10;一人当たり面積">
          <a:extLst>
            <a:ext uri="{FF2B5EF4-FFF2-40B4-BE49-F238E27FC236}">
              <a16:creationId xmlns:a16="http://schemas.microsoft.com/office/drawing/2014/main" id="{00000000-0008-0000-0E00-0000DB020000}"/>
            </a:ext>
          </a:extLst>
        </xdr:cNvPr>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86377</xdr:rowOff>
    </xdr:from>
    <xdr:ext cx="469744" cy="259045"/>
    <xdr:sp macro="" textlink="">
      <xdr:nvSpPr>
        <xdr:cNvPr id="732" name="n_4aveValue【児童館】&#10;一人当たり面積">
          <a:extLst>
            <a:ext uri="{FF2B5EF4-FFF2-40B4-BE49-F238E27FC236}">
              <a16:creationId xmlns:a16="http://schemas.microsoft.com/office/drawing/2014/main" id="{00000000-0008-0000-0E00-0000DC020000}"/>
            </a:ext>
          </a:extLst>
        </xdr:cNvPr>
        <xdr:cNvSpPr txBox="1"/>
      </xdr:nvSpPr>
      <xdr:spPr>
        <a:xfrm>
          <a:off x="18421427" y="1414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60977</xdr:rowOff>
    </xdr:from>
    <xdr:ext cx="469744" cy="259045"/>
    <xdr:sp macro="" textlink="">
      <xdr:nvSpPr>
        <xdr:cNvPr id="733" name="n_1mainValue【児童館】&#10;一人当たり面積">
          <a:extLst>
            <a:ext uri="{FF2B5EF4-FFF2-40B4-BE49-F238E27FC236}">
              <a16:creationId xmlns:a16="http://schemas.microsoft.com/office/drawing/2014/main" id="{00000000-0008-0000-0E00-0000DD020000}"/>
            </a:ext>
          </a:extLst>
        </xdr:cNvPr>
        <xdr:cNvSpPr txBox="1"/>
      </xdr:nvSpPr>
      <xdr:spPr>
        <a:xfrm>
          <a:off x="210757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60977</xdr:rowOff>
    </xdr:from>
    <xdr:ext cx="469744" cy="259045"/>
    <xdr:sp macro="" textlink="">
      <xdr:nvSpPr>
        <xdr:cNvPr id="734" name="n_2mainValue【児童館】&#10;一人当たり面積">
          <a:extLst>
            <a:ext uri="{FF2B5EF4-FFF2-40B4-BE49-F238E27FC236}">
              <a16:creationId xmlns:a16="http://schemas.microsoft.com/office/drawing/2014/main" id="{00000000-0008-0000-0E00-0000DE020000}"/>
            </a:ext>
          </a:extLst>
        </xdr:cNvPr>
        <xdr:cNvSpPr txBox="1"/>
      </xdr:nvSpPr>
      <xdr:spPr>
        <a:xfrm>
          <a:off x="20199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60977</xdr:rowOff>
    </xdr:from>
    <xdr:ext cx="469744" cy="259045"/>
    <xdr:sp macro="" textlink="">
      <xdr:nvSpPr>
        <xdr:cNvPr id="735" name="n_3mainValue【児童館】&#10;一人当たり面積">
          <a:extLst>
            <a:ext uri="{FF2B5EF4-FFF2-40B4-BE49-F238E27FC236}">
              <a16:creationId xmlns:a16="http://schemas.microsoft.com/office/drawing/2014/main" id="{00000000-0008-0000-0E00-0000DF020000}"/>
            </a:ext>
          </a:extLst>
        </xdr:cNvPr>
        <xdr:cNvSpPr txBox="1"/>
      </xdr:nvSpPr>
      <xdr:spPr>
        <a:xfrm>
          <a:off x="19310427" y="1480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156227</xdr:rowOff>
    </xdr:from>
    <xdr:ext cx="469744" cy="259045"/>
    <xdr:sp macro="" textlink="">
      <xdr:nvSpPr>
        <xdr:cNvPr id="736" name="n_4mainValue【児童館】&#10;一人当たり面積">
          <a:extLst>
            <a:ext uri="{FF2B5EF4-FFF2-40B4-BE49-F238E27FC236}">
              <a16:creationId xmlns:a16="http://schemas.microsoft.com/office/drawing/2014/main" id="{00000000-0008-0000-0E00-0000E0020000}"/>
            </a:ext>
          </a:extLst>
        </xdr:cNvPr>
        <xdr:cNvSpPr txBox="1"/>
      </xdr:nvSpPr>
      <xdr:spPr>
        <a:xfrm>
          <a:off x="18421427" y="1472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7" name="正方形/長方形 736">
          <a:extLst>
            <a:ext uri="{FF2B5EF4-FFF2-40B4-BE49-F238E27FC236}">
              <a16:creationId xmlns:a16="http://schemas.microsoft.com/office/drawing/2014/main" id="{00000000-0008-0000-0E00-0000E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8" name="正方形/長方形 737">
          <a:extLst>
            <a:ext uri="{FF2B5EF4-FFF2-40B4-BE49-F238E27FC236}">
              <a16:creationId xmlns:a16="http://schemas.microsoft.com/office/drawing/2014/main" id="{00000000-0008-0000-0E00-0000E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9" name="正方形/長方形 738">
          <a:extLst>
            <a:ext uri="{FF2B5EF4-FFF2-40B4-BE49-F238E27FC236}">
              <a16:creationId xmlns:a16="http://schemas.microsoft.com/office/drawing/2014/main" id="{00000000-0008-0000-0E00-0000E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0" name="正方形/長方形 739">
          <a:extLst>
            <a:ext uri="{FF2B5EF4-FFF2-40B4-BE49-F238E27FC236}">
              <a16:creationId xmlns:a16="http://schemas.microsoft.com/office/drawing/2014/main" id="{00000000-0008-0000-0E00-0000E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1" name="正方形/長方形 740">
          <a:extLst>
            <a:ext uri="{FF2B5EF4-FFF2-40B4-BE49-F238E27FC236}">
              <a16:creationId xmlns:a16="http://schemas.microsoft.com/office/drawing/2014/main" id="{00000000-0008-0000-0E00-0000E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2" name="正方形/長方形 741">
          <a:extLst>
            <a:ext uri="{FF2B5EF4-FFF2-40B4-BE49-F238E27FC236}">
              <a16:creationId xmlns:a16="http://schemas.microsoft.com/office/drawing/2014/main" id="{00000000-0008-0000-0E00-0000E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3" name="正方形/長方形 742">
          <a:extLst>
            <a:ext uri="{FF2B5EF4-FFF2-40B4-BE49-F238E27FC236}">
              <a16:creationId xmlns:a16="http://schemas.microsoft.com/office/drawing/2014/main" id="{00000000-0008-0000-0E00-0000E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4" name="正方形/長方形 743">
          <a:extLst>
            <a:ext uri="{FF2B5EF4-FFF2-40B4-BE49-F238E27FC236}">
              <a16:creationId xmlns:a16="http://schemas.microsoft.com/office/drawing/2014/main" id="{00000000-0008-0000-0E00-0000E802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745" name="正方形/長方形 744">
          <a:extLst>
            <a:ext uri="{FF2B5EF4-FFF2-40B4-BE49-F238E27FC236}">
              <a16:creationId xmlns:a16="http://schemas.microsoft.com/office/drawing/2014/main" id="{00000000-0008-0000-0E00-0000E9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46" name="正方形/長方形 745">
          <a:extLst>
            <a:ext uri="{FF2B5EF4-FFF2-40B4-BE49-F238E27FC236}">
              <a16:creationId xmlns:a16="http://schemas.microsoft.com/office/drawing/2014/main" id="{00000000-0008-0000-0E00-0000EA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7" name="正方形/長方形 746">
          <a:extLst>
            <a:ext uri="{FF2B5EF4-FFF2-40B4-BE49-F238E27FC236}">
              <a16:creationId xmlns:a16="http://schemas.microsoft.com/office/drawing/2014/main" id="{00000000-0008-0000-0E00-0000EB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8" name="正方形/長方形 747">
          <a:extLst>
            <a:ext uri="{FF2B5EF4-FFF2-40B4-BE49-F238E27FC236}">
              <a16:creationId xmlns:a16="http://schemas.microsoft.com/office/drawing/2014/main" id="{00000000-0008-0000-0E00-0000EC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9" name="正方形/長方形 748">
          <a:extLst>
            <a:ext uri="{FF2B5EF4-FFF2-40B4-BE49-F238E27FC236}">
              <a16:creationId xmlns:a16="http://schemas.microsoft.com/office/drawing/2014/main" id="{00000000-0008-0000-0E00-0000ED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50" name="正方形/長方形 749">
          <a:extLst>
            <a:ext uri="{FF2B5EF4-FFF2-40B4-BE49-F238E27FC236}">
              <a16:creationId xmlns:a16="http://schemas.microsoft.com/office/drawing/2014/main" id="{00000000-0008-0000-0E00-0000EE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51" name="正方形/長方形 750">
          <a:extLst>
            <a:ext uri="{FF2B5EF4-FFF2-40B4-BE49-F238E27FC236}">
              <a16:creationId xmlns:a16="http://schemas.microsoft.com/office/drawing/2014/main" id="{00000000-0008-0000-0E00-0000EF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52" name="正方形/長方形 751">
          <a:extLst>
            <a:ext uri="{FF2B5EF4-FFF2-40B4-BE49-F238E27FC236}">
              <a16:creationId xmlns:a16="http://schemas.microsoft.com/office/drawing/2014/main" id="{00000000-0008-0000-0E00-0000F002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id="{00000000-0008-0000-0E00-0000F1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id="{00000000-0008-0000-0E00-0000F2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id="{00000000-0008-0000-0E00-0000F3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類似団体と比較して、特に有形固定資産減価償却率が高くなっている施設は児童館であり、低くなっている施設は学校施設である。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児童館については、すべての施設が新耐震基準に整備されているが、築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を経過し、老朽化への対策が求められている。児童館、認定こども園、子育て学習センターで取り組む子育て支援事業は、主に就学前児童と保護者を対象としており、目的や志向は若干異なるものの、実際の事業内容には類似・重複がみられるため、事業の見直しを図り、統合への可能性を検討する必要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学校施設のうち、小・中学校施設については、これまで耐震化整備を優先的に進めてきた結果、全ての小・中学校で新耐震基準を満たしている。また、平成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年度には、４つの小学校を１校に集約し、統合小学校を新たに開校した。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幼稚園・保育所については、幼保一元化に伴う認定こども園への完全移行により、令和２年度で対象施設がなくなる。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兵庫県丹波市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63,941
62,942
493.21
37,419,954
35,708,675
1,215,104
21,203,798
37,128,874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F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F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F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F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F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F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F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F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F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68036</xdr:rowOff>
    </xdr:from>
    <xdr:to>
      <xdr:col>24</xdr:col>
      <xdr:colOff>62865</xdr:colOff>
      <xdr:row>42</xdr:row>
      <xdr:rowOff>61504</xdr:rowOff>
    </xdr:to>
    <xdr:cxnSp macro="">
      <xdr:nvCxnSpPr>
        <xdr:cNvPr id="58" name="直線コネクタ 57">
          <a:extLst>
            <a:ext uri="{FF2B5EF4-FFF2-40B4-BE49-F238E27FC236}">
              <a16:creationId xmlns:a16="http://schemas.microsoft.com/office/drawing/2014/main" id="{00000000-0008-0000-0F00-00003A000000}"/>
            </a:ext>
          </a:extLst>
        </xdr:cNvPr>
        <xdr:cNvCxnSpPr/>
      </xdr:nvCxnSpPr>
      <xdr:spPr>
        <a:xfrm flipV="1">
          <a:off x="4634865" y="5725886"/>
          <a:ext cx="0" cy="1536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65331</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F00-00003B000000}"/>
            </a:ext>
          </a:extLst>
        </xdr:cNvPr>
        <xdr:cNvSpPr txBox="1"/>
      </xdr:nvSpPr>
      <xdr:spPr>
        <a:xfrm>
          <a:off x="4673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61504</xdr:rowOff>
    </xdr:from>
    <xdr:to>
      <xdr:col>24</xdr:col>
      <xdr:colOff>152400</xdr:colOff>
      <xdr:row>42</xdr:row>
      <xdr:rowOff>61504</xdr:rowOff>
    </xdr:to>
    <xdr:cxnSp macro="">
      <xdr:nvCxnSpPr>
        <xdr:cNvPr id="60" name="直線コネクタ 59">
          <a:extLst>
            <a:ext uri="{FF2B5EF4-FFF2-40B4-BE49-F238E27FC236}">
              <a16:creationId xmlns:a16="http://schemas.microsoft.com/office/drawing/2014/main" id="{00000000-0008-0000-0F00-00003C000000}"/>
            </a:ext>
          </a:extLst>
        </xdr:cNvPr>
        <xdr:cNvCxnSpPr/>
      </xdr:nvCxnSpPr>
      <xdr:spPr>
        <a:xfrm>
          <a:off x="4546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14713</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F00-00003D000000}"/>
            </a:ext>
          </a:extLst>
        </xdr:cNvPr>
        <xdr:cNvSpPr txBox="1"/>
      </xdr:nvSpPr>
      <xdr:spPr>
        <a:xfrm>
          <a:off x="4673600" y="550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68036</xdr:rowOff>
    </xdr:from>
    <xdr:to>
      <xdr:col>24</xdr:col>
      <xdr:colOff>152400</xdr:colOff>
      <xdr:row>33</xdr:row>
      <xdr:rowOff>68036</xdr:rowOff>
    </xdr:to>
    <xdr:cxnSp macro="">
      <xdr:nvCxnSpPr>
        <xdr:cNvPr id="62" name="直線コネクタ 61">
          <a:extLst>
            <a:ext uri="{FF2B5EF4-FFF2-40B4-BE49-F238E27FC236}">
              <a16:creationId xmlns:a16="http://schemas.microsoft.com/office/drawing/2014/main" id="{00000000-0008-0000-0F00-00003E000000}"/>
            </a:ext>
          </a:extLst>
        </xdr:cNvPr>
        <xdr:cNvCxnSpPr/>
      </xdr:nvCxnSpPr>
      <xdr:spPr>
        <a:xfrm>
          <a:off x="4546600" y="572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167113</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F00-00003F000000}"/>
            </a:ext>
          </a:extLst>
        </xdr:cNvPr>
        <xdr:cNvSpPr txBox="1"/>
      </xdr:nvSpPr>
      <xdr:spPr>
        <a:xfrm>
          <a:off x="4673600" y="63393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17236</xdr:rowOff>
    </xdr:from>
    <xdr:to>
      <xdr:col>24</xdr:col>
      <xdr:colOff>114300</xdr:colOff>
      <xdr:row>37</xdr:row>
      <xdr:rowOff>118836</xdr:rowOff>
    </xdr:to>
    <xdr:sp macro="" textlink="">
      <xdr:nvSpPr>
        <xdr:cNvPr id="64" name="フローチャート: 判断 63">
          <a:extLst>
            <a:ext uri="{FF2B5EF4-FFF2-40B4-BE49-F238E27FC236}">
              <a16:creationId xmlns:a16="http://schemas.microsoft.com/office/drawing/2014/main" id="{00000000-0008-0000-0F00-000040000000}"/>
            </a:ext>
          </a:extLst>
        </xdr:cNvPr>
        <xdr:cNvSpPr/>
      </xdr:nvSpPr>
      <xdr:spPr>
        <a:xfrm>
          <a:off x="4584700" y="636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159294</xdr:rowOff>
    </xdr:from>
    <xdr:to>
      <xdr:col>20</xdr:col>
      <xdr:colOff>38100</xdr:colOff>
      <xdr:row>37</xdr:row>
      <xdr:rowOff>89444</xdr:rowOff>
    </xdr:to>
    <xdr:sp macro="" textlink="">
      <xdr:nvSpPr>
        <xdr:cNvPr id="65" name="フローチャート: 判断 64">
          <a:extLst>
            <a:ext uri="{FF2B5EF4-FFF2-40B4-BE49-F238E27FC236}">
              <a16:creationId xmlns:a16="http://schemas.microsoft.com/office/drawing/2014/main" id="{00000000-0008-0000-0F00-000041000000}"/>
            </a:ext>
          </a:extLst>
        </xdr:cNvPr>
        <xdr:cNvSpPr/>
      </xdr:nvSpPr>
      <xdr:spPr>
        <a:xfrm>
          <a:off x="3746500" y="633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129903</xdr:rowOff>
    </xdr:from>
    <xdr:to>
      <xdr:col>15</xdr:col>
      <xdr:colOff>101600</xdr:colOff>
      <xdr:row>37</xdr:row>
      <xdr:rowOff>60053</xdr:rowOff>
    </xdr:to>
    <xdr:sp macro="" textlink="">
      <xdr:nvSpPr>
        <xdr:cNvPr id="66" name="フローチャート: 判断 65">
          <a:extLst>
            <a:ext uri="{FF2B5EF4-FFF2-40B4-BE49-F238E27FC236}">
              <a16:creationId xmlns:a16="http://schemas.microsoft.com/office/drawing/2014/main" id="{00000000-0008-0000-0F00-000042000000}"/>
            </a:ext>
          </a:extLst>
        </xdr:cNvPr>
        <xdr:cNvSpPr/>
      </xdr:nvSpPr>
      <xdr:spPr>
        <a:xfrm>
          <a:off x="2857500" y="6302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7" name="フローチャート: 判断 66">
          <a:extLst>
            <a:ext uri="{FF2B5EF4-FFF2-40B4-BE49-F238E27FC236}">
              <a16:creationId xmlns:a16="http://schemas.microsoft.com/office/drawing/2014/main" id="{00000000-0008-0000-0F00-000043000000}"/>
            </a:ext>
          </a:extLst>
        </xdr:cNvPr>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74386</xdr:rowOff>
    </xdr:from>
    <xdr:to>
      <xdr:col>6</xdr:col>
      <xdr:colOff>38100</xdr:colOff>
      <xdr:row>37</xdr:row>
      <xdr:rowOff>4536</xdr:rowOff>
    </xdr:to>
    <xdr:sp macro="" textlink="">
      <xdr:nvSpPr>
        <xdr:cNvPr id="68" name="フローチャート: 判断 67">
          <a:extLst>
            <a:ext uri="{FF2B5EF4-FFF2-40B4-BE49-F238E27FC236}">
              <a16:creationId xmlns:a16="http://schemas.microsoft.com/office/drawing/2014/main" id="{00000000-0008-0000-0F00-000044000000}"/>
            </a:ext>
          </a:extLst>
        </xdr:cNvPr>
        <xdr:cNvSpPr/>
      </xdr:nvSpPr>
      <xdr:spPr>
        <a:xfrm>
          <a:off x="1079500" y="6246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F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F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F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F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F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98878</xdr:rowOff>
    </xdr:from>
    <xdr:to>
      <xdr:col>24</xdr:col>
      <xdr:colOff>114300</xdr:colOff>
      <xdr:row>37</xdr:row>
      <xdr:rowOff>29028</xdr:rowOff>
    </xdr:to>
    <xdr:sp macro="" textlink="">
      <xdr:nvSpPr>
        <xdr:cNvPr id="74" name="楕円 73">
          <a:extLst>
            <a:ext uri="{FF2B5EF4-FFF2-40B4-BE49-F238E27FC236}">
              <a16:creationId xmlns:a16="http://schemas.microsoft.com/office/drawing/2014/main" id="{00000000-0008-0000-0F00-00004A000000}"/>
            </a:ext>
          </a:extLst>
        </xdr:cNvPr>
        <xdr:cNvSpPr/>
      </xdr:nvSpPr>
      <xdr:spPr>
        <a:xfrm>
          <a:off x="4584700" y="6271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121755</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F00-00004B000000}"/>
            </a:ext>
          </a:extLst>
        </xdr:cNvPr>
        <xdr:cNvSpPr txBox="1"/>
      </xdr:nvSpPr>
      <xdr:spPr>
        <a:xfrm>
          <a:off x="4673600" y="61225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9072</xdr:rowOff>
    </xdr:from>
    <xdr:to>
      <xdr:col>20</xdr:col>
      <xdr:colOff>38100</xdr:colOff>
      <xdr:row>36</xdr:row>
      <xdr:rowOff>110672</xdr:rowOff>
    </xdr:to>
    <xdr:sp macro="" textlink="">
      <xdr:nvSpPr>
        <xdr:cNvPr id="76" name="楕円 75">
          <a:extLst>
            <a:ext uri="{FF2B5EF4-FFF2-40B4-BE49-F238E27FC236}">
              <a16:creationId xmlns:a16="http://schemas.microsoft.com/office/drawing/2014/main" id="{00000000-0008-0000-0F00-00004C000000}"/>
            </a:ext>
          </a:extLst>
        </xdr:cNvPr>
        <xdr:cNvSpPr/>
      </xdr:nvSpPr>
      <xdr:spPr>
        <a:xfrm>
          <a:off x="3746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59872</xdr:rowOff>
    </xdr:from>
    <xdr:to>
      <xdr:col>24</xdr:col>
      <xdr:colOff>63500</xdr:colOff>
      <xdr:row>36</xdr:row>
      <xdr:rowOff>149678</xdr:rowOff>
    </xdr:to>
    <xdr:cxnSp macro="">
      <xdr:nvCxnSpPr>
        <xdr:cNvPr id="77" name="直線コネクタ 76">
          <a:extLst>
            <a:ext uri="{FF2B5EF4-FFF2-40B4-BE49-F238E27FC236}">
              <a16:creationId xmlns:a16="http://schemas.microsoft.com/office/drawing/2014/main" id="{00000000-0008-0000-0F00-00004D000000}"/>
            </a:ext>
          </a:extLst>
        </xdr:cNvPr>
        <xdr:cNvCxnSpPr/>
      </xdr:nvCxnSpPr>
      <xdr:spPr>
        <a:xfrm>
          <a:off x="3797300" y="6232072"/>
          <a:ext cx="838200" cy="89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9072</xdr:rowOff>
    </xdr:from>
    <xdr:to>
      <xdr:col>15</xdr:col>
      <xdr:colOff>101600</xdr:colOff>
      <xdr:row>36</xdr:row>
      <xdr:rowOff>110672</xdr:rowOff>
    </xdr:to>
    <xdr:sp macro="" textlink="">
      <xdr:nvSpPr>
        <xdr:cNvPr id="78" name="楕円 77">
          <a:extLst>
            <a:ext uri="{FF2B5EF4-FFF2-40B4-BE49-F238E27FC236}">
              <a16:creationId xmlns:a16="http://schemas.microsoft.com/office/drawing/2014/main" id="{00000000-0008-0000-0F00-00004E000000}"/>
            </a:ext>
          </a:extLst>
        </xdr:cNvPr>
        <xdr:cNvSpPr/>
      </xdr:nvSpPr>
      <xdr:spPr>
        <a:xfrm>
          <a:off x="2857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59872</xdr:rowOff>
    </xdr:from>
    <xdr:to>
      <xdr:col>19</xdr:col>
      <xdr:colOff>177800</xdr:colOff>
      <xdr:row>36</xdr:row>
      <xdr:rowOff>59872</xdr:rowOff>
    </xdr:to>
    <xdr:cxnSp macro="">
      <xdr:nvCxnSpPr>
        <xdr:cNvPr id="79" name="直線コネクタ 78">
          <a:extLst>
            <a:ext uri="{FF2B5EF4-FFF2-40B4-BE49-F238E27FC236}">
              <a16:creationId xmlns:a16="http://schemas.microsoft.com/office/drawing/2014/main" id="{00000000-0008-0000-0F00-00004F000000}"/>
            </a:ext>
          </a:extLst>
        </xdr:cNvPr>
        <xdr:cNvCxnSpPr/>
      </xdr:nvCxnSpPr>
      <xdr:spPr>
        <a:xfrm>
          <a:off x="2908300" y="623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9072</xdr:rowOff>
    </xdr:from>
    <xdr:to>
      <xdr:col>10</xdr:col>
      <xdr:colOff>165100</xdr:colOff>
      <xdr:row>36</xdr:row>
      <xdr:rowOff>110672</xdr:rowOff>
    </xdr:to>
    <xdr:sp macro="" textlink="">
      <xdr:nvSpPr>
        <xdr:cNvPr id="80" name="楕円 79">
          <a:extLst>
            <a:ext uri="{FF2B5EF4-FFF2-40B4-BE49-F238E27FC236}">
              <a16:creationId xmlns:a16="http://schemas.microsoft.com/office/drawing/2014/main" id="{00000000-0008-0000-0F00-000050000000}"/>
            </a:ext>
          </a:extLst>
        </xdr:cNvPr>
        <xdr:cNvSpPr/>
      </xdr:nvSpPr>
      <xdr:spPr>
        <a:xfrm>
          <a:off x="1968500" y="618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59872</xdr:rowOff>
    </xdr:from>
    <xdr:to>
      <xdr:col>15</xdr:col>
      <xdr:colOff>50800</xdr:colOff>
      <xdr:row>36</xdr:row>
      <xdr:rowOff>59872</xdr:rowOff>
    </xdr:to>
    <xdr:cxnSp macro="">
      <xdr:nvCxnSpPr>
        <xdr:cNvPr id="81" name="直線コネクタ 80">
          <a:extLst>
            <a:ext uri="{FF2B5EF4-FFF2-40B4-BE49-F238E27FC236}">
              <a16:creationId xmlns:a16="http://schemas.microsoft.com/office/drawing/2014/main" id="{00000000-0008-0000-0F00-000051000000}"/>
            </a:ext>
          </a:extLst>
        </xdr:cNvPr>
        <xdr:cNvCxnSpPr/>
      </xdr:nvCxnSpPr>
      <xdr:spPr>
        <a:xfrm>
          <a:off x="2019300" y="623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146231</xdr:rowOff>
    </xdr:from>
    <xdr:to>
      <xdr:col>6</xdr:col>
      <xdr:colOff>38100</xdr:colOff>
      <xdr:row>36</xdr:row>
      <xdr:rowOff>76381</xdr:rowOff>
    </xdr:to>
    <xdr:sp macro="" textlink="">
      <xdr:nvSpPr>
        <xdr:cNvPr id="82" name="楕円 81">
          <a:extLst>
            <a:ext uri="{FF2B5EF4-FFF2-40B4-BE49-F238E27FC236}">
              <a16:creationId xmlns:a16="http://schemas.microsoft.com/office/drawing/2014/main" id="{00000000-0008-0000-0F00-000052000000}"/>
            </a:ext>
          </a:extLst>
        </xdr:cNvPr>
        <xdr:cNvSpPr/>
      </xdr:nvSpPr>
      <xdr:spPr>
        <a:xfrm>
          <a:off x="1079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25581</xdr:rowOff>
    </xdr:from>
    <xdr:to>
      <xdr:col>10</xdr:col>
      <xdr:colOff>114300</xdr:colOff>
      <xdr:row>36</xdr:row>
      <xdr:rowOff>59872</xdr:rowOff>
    </xdr:to>
    <xdr:cxnSp macro="">
      <xdr:nvCxnSpPr>
        <xdr:cNvPr id="83" name="直線コネクタ 82">
          <a:extLst>
            <a:ext uri="{FF2B5EF4-FFF2-40B4-BE49-F238E27FC236}">
              <a16:creationId xmlns:a16="http://schemas.microsoft.com/office/drawing/2014/main" id="{00000000-0008-0000-0F00-000053000000}"/>
            </a:ext>
          </a:extLst>
        </xdr:cNvPr>
        <xdr:cNvCxnSpPr/>
      </xdr:nvCxnSpPr>
      <xdr:spPr>
        <a:xfrm>
          <a:off x="1130300" y="6197781"/>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80571</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F00-000054000000}"/>
            </a:ext>
          </a:extLst>
        </xdr:cNvPr>
        <xdr:cNvSpPr txBox="1"/>
      </xdr:nvSpPr>
      <xdr:spPr>
        <a:xfrm>
          <a:off x="3582044" y="642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51180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F00-000055000000}"/>
            </a:ext>
          </a:extLst>
        </xdr:cNvPr>
        <xdr:cNvSpPr txBox="1"/>
      </xdr:nvSpPr>
      <xdr:spPr>
        <a:xfrm>
          <a:off x="2705744" y="639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28320</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F00-000056000000}"/>
            </a:ext>
          </a:extLst>
        </xdr:cNvPr>
        <xdr:cNvSpPr txBox="1"/>
      </xdr:nvSpPr>
      <xdr:spPr>
        <a:xfrm>
          <a:off x="1816744"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167113</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F00-000057000000}"/>
            </a:ext>
          </a:extLst>
        </xdr:cNvPr>
        <xdr:cNvSpPr txBox="1"/>
      </xdr:nvSpPr>
      <xdr:spPr>
        <a:xfrm>
          <a:off x="927744" y="6339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127199</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F00-000058000000}"/>
            </a:ext>
          </a:extLst>
        </xdr:cNvPr>
        <xdr:cNvSpPr txBox="1"/>
      </xdr:nvSpPr>
      <xdr:spPr>
        <a:xfrm>
          <a:off x="35820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127199</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F00-000059000000}"/>
            </a:ext>
          </a:extLst>
        </xdr:cNvPr>
        <xdr:cNvSpPr txBox="1"/>
      </xdr:nvSpPr>
      <xdr:spPr>
        <a:xfrm>
          <a:off x="2705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127199</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F00-00005A000000}"/>
            </a:ext>
          </a:extLst>
        </xdr:cNvPr>
        <xdr:cNvSpPr txBox="1"/>
      </xdr:nvSpPr>
      <xdr:spPr>
        <a:xfrm>
          <a:off x="1816744" y="5956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92908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F00-00005B000000}"/>
            </a:ext>
          </a:extLst>
        </xdr:cNvPr>
        <xdr:cNvSpPr txBox="1"/>
      </xdr:nvSpPr>
      <xdr:spPr>
        <a:xfrm>
          <a:off x="9277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F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F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F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F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F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F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F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F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F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F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F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F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F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F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F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F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F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165100</xdr:rowOff>
    </xdr:from>
    <xdr:to>
      <xdr:col>54</xdr:col>
      <xdr:colOff>189865</xdr:colOff>
      <xdr:row>41</xdr:row>
      <xdr:rowOff>107950</xdr:rowOff>
    </xdr:to>
    <xdr:cxnSp macro="">
      <xdr:nvCxnSpPr>
        <xdr:cNvPr id="115" name="直線コネクタ 114">
          <a:extLst>
            <a:ext uri="{FF2B5EF4-FFF2-40B4-BE49-F238E27FC236}">
              <a16:creationId xmlns:a16="http://schemas.microsoft.com/office/drawing/2014/main" id="{00000000-0008-0000-0F00-000073000000}"/>
            </a:ext>
          </a:extLst>
        </xdr:cNvPr>
        <xdr:cNvCxnSpPr/>
      </xdr:nvCxnSpPr>
      <xdr:spPr>
        <a:xfrm flipV="1">
          <a:off x="10476865" y="56515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F00-000074000000}"/>
            </a:ext>
          </a:extLst>
        </xdr:cNvPr>
        <xdr:cNvSpPr txBox="1"/>
      </xdr:nvSpPr>
      <xdr:spPr>
        <a:xfrm>
          <a:off x="1051560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10388600" y="713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111777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F00-000076000000}"/>
            </a:ext>
          </a:extLst>
        </xdr:cNvPr>
        <xdr:cNvSpPr txBox="1"/>
      </xdr:nvSpPr>
      <xdr:spPr>
        <a:xfrm>
          <a:off x="10515600" y="542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165100</xdr:rowOff>
    </xdr:from>
    <xdr:to>
      <xdr:col>55</xdr:col>
      <xdr:colOff>88900</xdr:colOff>
      <xdr:row>32</xdr:row>
      <xdr:rowOff>165100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10388600" y="565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86377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F00-000078000000}"/>
            </a:ext>
          </a:extLst>
        </xdr:cNvPr>
        <xdr:cNvSpPr txBox="1"/>
      </xdr:nvSpPr>
      <xdr:spPr>
        <a:xfrm>
          <a:off x="10515600" y="6430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63500</xdr:rowOff>
    </xdr:from>
    <xdr:to>
      <xdr:col>55</xdr:col>
      <xdr:colOff>50800</xdr:colOff>
      <xdr:row>38</xdr:row>
      <xdr:rowOff>165100</xdr:rowOff>
    </xdr:to>
    <xdr:sp macro="" textlink="">
      <xdr:nvSpPr>
        <xdr:cNvPr id="121" name="フローチャート: 判断 120">
          <a:extLst>
            <a:ext uri="{FF2B5EF4-FFF2-40B4-BE49-F238E27FC236}">
              <a16:creationId xmlns:a16="http://schemas.microsoft.com/office/drawing/2014/main" id="{00000000-0008-0000-0F00-000079000000}"/>
            </a:ext>
          </a:extLst>
        </xdr:cNvPr>
        <xdr:cNvSpPr/>
      </xdr:nvSpPr>
      <xdr:spPr>
        <a:xfrm>
          <a:off x="104267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2" name="フローチャート: 判断 121">
          <a:extLst>
            <a:ext uri="{FF2B5EF4-FFF2-40B4-BE49-F238E27FC236}">
              <a16:creationId xmlns:a16="http://schemas.microsoft.com/office/drawing/2014/main" id="{00000000-0008-0000-0F00-00007A000000}"/>
            </a:ext>
          </a:extLst>
        </xdr:cNvPr>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50800</xdr:rowOff>
    </xdr:from>
    <xdr:to>
      <xdr:col>46</xdr:col>
      <xdr:colOff>38100</xdr:colOff>
      <xdr:row>38</xdr:row>
      <xdr:rowOff>152400</xdr:rowOff>
    </xdr:to>
    <xdr:sp macro="" textlink="">
      <xdr:nvSpPr>
        <xdr:cNvPr id="123" name="フローチャート: 判断 122">
          <a:extLst>
            <a:ext uri="{FF2B5EF4-FFF2-40B4-BE49-F238E27FC236}">
              <a16:creationId xmlns:a16="http://schemas.microsoft.com/office/drawing/2014/main" id="{00000000-0008-0000-0F00-00007B000000}"/>
            </a:ext>
          </a:extLst>
        </xdr:cNvPr>
        <xdr:cNvSpPr/>
      </xdr:nvSpPr>
      <xdr:spPr>
        <a:xfrm>
          <a:off x="8699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4" name="フローチャート: 判断 123">
          <a:extLst>
            <a:ext uri="{FF2B5EF4-FFF2-40B4-BE49-F238E27FC236}">
              <a16:creationId xmlns:a16="http://schemas.microsoft.com/office/drawing/2014/main" id="{00000000-0008-0000-0F00-00007C000000}"/>
            </a:ext>
          </a:extLst>
        </xdr:cNvPr>
        <xdr:cNvSpPr/>
      </xdr:nvSpPr>
      <xdr:spPr>
        <a:xfrm>
          <a:off x="7810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5" name="フローチャート: 判断 124">
          <a:extLst>
            <a:ext uri="{FF2B5EF4-FFF2-40B4-BE49-F238E27FC236}">
              <a16:creationId xmlns:a16="http://schemas.microsoft.com/office/drawing/2014/main" id="{00000000-0008-0000-0F00-00007D000000}"/>
            </a:ext>
          </a:extLst>
        </xdr:cNvPr>
        <xdr:cNvSpPr/>
      </xdr:nvSpPr>
      <xdr:spPr>
        <a:xfrm>
          <a:off x="6921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F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F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F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F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F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114300</xdr:rowOff>
    </xdr:from>
    <xdr:to>
      <xdr:col>55</xdr:col>
      <xdr:colOff>50800</xdr:colOff>
      <xdr:row>39</xdr:row>
      <xdr:rowOff>44450</xdr:rowOff>
    </xdr:to>
    <xdr:sp macro="" textlink="">
      <xdr:nvSpPr>
        <xdr:cNvPr id="131" name="楕円 130">
          <a:extLst>
            <a:ext uri="{FF2B5EF4-FFF2-40B4-BE49-F238E27FC236}">
              <a16:creationId xmlns:a16="http://schemas.microsoft.com/office/drawing/2014/main" id="{00000000-0008-0000-0F00-000083000000}"/>
            </a:ext>
          </a:extLst>
        </xdr:cNvPr>
        <xdr:cNvSpPr/>
      </xdr:nvSpPr>
      <xdr:spPr>
        <a:xfrm>
          <a:off x="104267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F00-000084000000}"/>
            </a:ext>
          </a:extLst>
        </xdr:cNvPr>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114300</xdr:rowOff>
    </xdr:from>
    <xdr:to>
      <xdr:col>50</xdr:col>
      <xdr:colOff>165100</xdr:colOff>
      <xdr:row>39</xdr:row>
      <xdr:rowOff>44450</xdr:rowOff>
    </xdr:to>
    <xdr:sp macro="" textlink="">
      <xdr:nvSpPr>
        <xdr:cNvPr id="133" name="楕円 132">
          <a:extLst>
            <a:ext uri="{FF2B5EF4-FFF2-40B4-BE49-F238E27FC236}">
              <a16:creationId xmlns:a16="http://schemas.microsoft.com/office/drawing/2014/main" id="{00000000-0008-0000-0F00-000085000000}"/>
            </a:ext>
          </a:extLst>
        </xdr:cNvPr>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165100</xdr:rowOff>
    </xdr:from>
    <xdr:to>
      <xdr:col>55</xdr:col>
      <xdr:colOff>0</xdr:colOff>
      <xdr:row>38</xdr:row>
      <xdr:rowOff>165100</xdr:rowOff>
    </xdr:to>
    <xdr:cxnSp macro="">
      <xdr:nvCxnSpPr>
        <xdr:cNvPr id="134" name="直線コネクタ 133">
          <a:extLst>
            <a:ext uri="{FF2B5EF4-FFF2-40B4-BE49-F238E27FC236}">
              <a16:creationId xmlns:a16="http://schemas.microsoft.com/office/drawing/2014/main" id="{00000000-0008-0000-0F00-000086000000}"/>
            </a:ext>
          </a:extLst>
        </xdr:cNvPr>
        <xdr:cNvCxnSpPr/>
      </xdr:nvCxnSpPr>
      <xdr:spPr>
        <a:xfrm>
          <a:off x="9639300" y="6680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127000</xdr:rowOff>
    </xdr:from>
    <xdr:to>
      <xdr:col>46</xdr:col>
      <xdr:colOff>38100</xdr:colOff>
      <xdr:row>39</xdr:row>
      <xdr:rowOff>57150</xdr:rowOff>
    </xdr:to>
    <xdr:sp macro="" textlink="">
      <xdr:nvSpPr>
        <xdr:cNvPr id="135" name="楕円 134">
          <a:extLst>
            <a:ext uri="{FF2B5EF4-FFF2-40B4-BE49-F238E27FC236}">
              <a16:creationId xmlns:a16="http://schemas.microsoft.com/office/drawing/2014/main" id="{00000000-0008-0000-0F00-000087000000}"/>
            </a:ext>
          </a:extLst>
        </xdr:cNvPr>
        <xdr:cNvSpPr/>
      </xdr:nvSpPr>
      <xdr:spPr>
        <a:xfrm>
          <a:off x="8699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165100</xdr:rowOff>
    </xdr:from>
    <xdr:to>
      <xdr:col>50</xdr:col>
      <xdr:colOff>114300</xdr:colOff>
      <xdr:row>39</xdr:row>
      <xdr:rowOff>6350</xdr:rowOff>
    </xdr:to>
    <xdr:cxnSp macro="">
      <xdr:nvCxnSpPr>
        <xdr:cNvPr id="136" name="直線コネクタ 135">
          <a:extLst>
            <a:ext uri="{FF2B5EF4-FFF2-40B4-BE49-F238E27FC236}">
              <a16:creationId xmlns:a16="http://schemas.microsoft.com/office/drawing/2014/main" id="{00000000-0008-0000-0F00-000088000000}"/>
            </a:ext>
          </a:extLst>
        </xdr:cNvPr>
        <xdr:cNvCxnSpPr/>
      </xdr:nvCxnSpPr>
      <xdr:spPr>
        <a:xfrm flipV="1">
          <a:off x="8750300" y="66802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127000</xdr:rowOff>
    </xdr:from>
    <xdr:to>
      <xdr:col>41</xdr:col>
      <xdr:colOff>101600</xdr:colOff>
      <xdr:row>39</xdr:row>
      <xdr:rowOff>57150</xdr:rowOff>
    </xdr:to>
    <xdr:sp macro="" textlink="">
      <xdr:nvSpPr>
        <xdr:cNvPr id="137" name="楕円 136">
          <a:extLst>
            <a:ext uri="{FF2B5EF4-FFF2-40B4-BE49-F238E27FC236}">
              <a16:creationId xmlns:a16="http://schemas.microsoft.com/office/drawing/2014/main" id="{00000000-0008-0000-0F00-000089000000}"/>
            </a:ext>
          </a:extLst>
        </xdr:cNvPr>
        <xdr:cNvSpPr/>
      </xdr:nvSpPr>
      <xdr:spPr>
        <a:xfrm>
          <a:off x="7810500" y="664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6350</xdr:rowOff>
    </xdr:from>
    <xdr:to>
      <xdr:col>45</xdr:col>
      <xdr:colOff>177800</xdr:colOff>
      <xdr:row>39</xdr:row>
      <xdr:rowOff>6350</xdr:rowOff>
    </xdr:to>
    <xdr:cxnSp macro="">
      <xdr:nvCxnSpPr>
        <xdr:cNvPr id="138" name="直線コネクタ 137">
          <a:extLst>
            <a:ext uri="{FF2B5EF4-FFF2-40B4-BE49-F238E27FC236}">
              <a16:creationId xmlns:a16="http://schemas.microsoft.com/office/drawing/2014/main" id="{00000000-0008-0000-0F00-00008A000000}"/>
            </a:ext>
          </a:extLst>
        </xdr:cNvPr>
        <xdr:cNvCxnSpPr/>
      </xdr:nvCxnSpPr>
      <xdr:spPr>
        <a:xfrm>
          <a:off x="7861300" y="6692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139700</xdr:rowOff>
    </xdr:from>
    <xdr:to>
      <xdr:col>36</xdr:col>
      <xdr:colOff>165100</xdr:colOff>
      <xdr:row>39</xdr:row>
      <xdr:rowOff>69850</xdr:rowOff>
    </xdr:to>
    <xdr:sp macro="" textlink="">
      <xdr:nvSpPr>
        <xdr:cNvPr id="139" name="楕円 138">
          <a:extLst>
            <a:ext uri="{FF2B5EF4-FFF2-40B4-BE49-F238E27FC236}">
              <a16:creationId xmlns:a16="http://schemas.microsoft.com/office/drawing/2014/main" id="{00000000-0008-0000-0F00-00008B000000}"/>
            </a:ext>
          </a:extLst>
        </xdr:cNvPr>
        <xdr:cNvSpPr/>
      </xdr:nvSpPr>
      <xdr:spPr>
        <a:xfrm>
          <a:off x="6921500" y="665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6350</xdr:rowOff>
    </xdr:from>
    <xdr:to>
      <xdr:col>41</xdr:col>
      <xdr:colOff>50800</xdr:colOff>
      <xdr:row>39</xdr:row>
      <xdr:rowOff>19050</xdr:rowOff>
    </xdr:to>
    <xdr:cxnSp macro="">
      <xdr:nvCxnSpPr>
        <xdr:cNvPr id="140" name="直線コネクタ 139">
          <a:extLst>
            <a:ext uri="{FF2B5EF4-FFF2-40B4-BE49-F238E27FC236}">
              <a16:creationId xmlns:a16="http://schemas.microsoft.com/office/drawing/2014/main" id="{00000000-0008-0000-0F00-00008C000000}"/>
            </a:ext>
          </a:extLst>
        </xdr:cNvPr>
        <xdr:cNvCxnSpPr/>
      </xdr:nvCxnSpPr>
      <xdr:spPr>
        <a:xfrm flipV="1">
          <a:off x="6972300" y="66929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1" name="n_1aveValue【図書館】&#10;一人当たり面積">
          <a:extLst>
            <a:ext uri="{FF2B5EF4-FFF2-40B4-BE49-F238E27FC236}">
              <a16:creationId xmlns:a16="http://schemas.microsoft.com/office/drawing/2014/main" id="{00000000-0008-0000-0F00-00008D000000}"/>
            </a:ext>
          </a:extLst>
        </xdr:cNvPr>
        <xdr:cNvSpPr txBox="1"/>
      </xdr:nvSpPr>
      <xdr:spPr>
        <a:xfrm>
          <a:off x="9391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168927</xdr:rowOff>
    </xdr:from>
    <xdr:ext cx="469744" cy="259045"/>
    <xdr:sp macro="" textlink="">
      <xdr:nvSpPr>
        <xdr:cNvPr id="142" name="n_2aveValue【図書館】&#10;一人当たり面積">
          <a:extLst>
            <a:ext uri="{FF2B5EF4-FFF2-40B4-BE49-F238E27FC236}">
              <a16:creationId xmlns:a16="http://schemas.microsoft.com/office/drawing/2014/main" id="{00000000-0008-0000-0F00-00008E000000}"/>
            </a:ext>
          </a:extLst>
        </xdr:cNvPr>
        <xdr:cNvSpPr txBox="1"/>
      </xdr:nvSpPr>
      <xdr:spPr>
        <a:xfrm>
          <a:off x="8515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3" name="n_3aveValue【図書館】&#10;一人当たり面積">
          <a:extLst>
            <a:ext uri="{FF2B5EF4-FFF2-40B4-BE49-F238E27FC236}">
              <a16:creationId xmlns:a16="http://schemas.microsoft.com/office/drawing/2014/main" id="{00000000-0008-0000-0F00-00008F000000}"/>
            </a:ext>
          </a:extLst>
        </xdr:cNvPr>
        <xdr:cNvSpPr txBox="1"/>
      </xdr:nvSpPr>
      <xdr:spPr>
        <a:xfrm>
          <a:off x="7626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4" name="n_4aveValue【図書館】&#10;一人当たり面積">
          <a:extLst>
            <a:ext uri="{FF2B5EF4-FFF2-40B4-BE49-F238E27FC236}">
              <a16:creationId xmlns:a16="http://schemas.microsoft.com/office/drawing/2014/main" id="{00000000-0008-0000-0F00-000090000000}"/>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35577</xdr:rowOff>
    </xdr:from>
    <xdr:ext cx="469744" cy="259045"/>
    <xdr:sp macro="" textlink="">
      <xdr:nvSpPr>
        <xdr:cNvPr id="145" name="n_1mainValue【図書館】&#10;一人当たり面積">
          <a:extLst>
            <a:ext uri="{FF2B5EF4-FFF2-40B4-BE49-F238E27FC236}">
              <a16:creationId xmlns:a16="http://schemas.microsoft.com/office/drawing/2014/main" id="{00000000-0008-0000-0F00-000091000000}"/>
            </a:ext>
          </a:extLst>
        </xdr:cNvPr>
        <xdr:cNvSpPr txBox="1"/>
      </xdr:nvSpPr>
      <xdr:spPr>
        <a:xfrm>
          <a:off x="9391727" y="672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6" name="n_2mainValue【図書館】&#10;一人当たり面積">
          <a:extLst>
            <a:ext uri="{FF2B5EF4-FFF2-40B4-BE49-F238E27FC236}">
              <a16:creationId xmlns:a16="http://schemas.microsoft.com/office/drawing/2014/main" id="{00000000-0008-0000-0F00-000092000000}"/>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48277</xdr:rowOff>
    </xdr:from>
    <xdr:ext cx="469744" cy="259045"/>
    <xdr:sp macro="" textlink="">
      <xdr:nvSpPr>
        <xdr:cNvPr id="147" name="n_3mainValue【図書館】&#10;一人当たり面積">
          <a:extLst>
            <a:ext uri="{FF2B5EF4-FFF2-40B4-BE49-F238E27FC236}">
              <a16:creationId xmlns:a16="http://schemas.microsoft.com/office/drawing/2014/main" id="{00000000-0008-0000-0F00-000093000000}"/>
            </a:ext>
          </a:extLst>
        </xdr:cNvPr>
        <xdr:cNvSpPr txBox="1"/>
      </xdr:nvSpPr>
      <xdr:spPr>
        <a:xfrm>
          <a:off x="7626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60977</xdr:rowOff>
    </xdr:from>
    <xdr:ext cx="469744" cy="259045"/>
    <xdr:sp macro="" textlink="">
      <xdr:nvSpPr>
        <xdr:cNvPr id="148" name="n_4mainValue【図書館】&#10;一人当たり面積">
          <a:extLst>
            <a:ext uri="{FF2B5EF4-FFF2-40B4-BE49-F238E27FC236}">
              <a16:creationId xmlns:a16="http://schemas.microsoft.com/office/drawing/2014/main" id="{00000000-0008-0000-0F00-000094000000}"/>
            </a:ext>
          </a:extLst>
        </xdr:cNvPr>
        <xdr:cNvSpPr txBox="1"/>
      </xdr:nvSpPr>
      <xdr:spPr>
        <a:xfrm>
          <a:off x="6737427" y="674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F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F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F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F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F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F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F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F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F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F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F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F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F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F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F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F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F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F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F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F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F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F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155122</xdr:rowOff>
    </xdr:from>
    <xdr:to>
      <xdr:col>24</xdr:col>
      <xdr:colOff>62865</xdr:colOff>
      <xdr:row>64</xdr:row>
      <xdr:rowOff>128996</xdr:rowOff>
    </xdr:to>
    <xdr:cxnSp macro="">
      <xdr:nvCxnSpPr>
        <xdr:cNvPr id="174" name="直線コネクタ 173">
          <a:extLst>
            <a:ext uri="{FF2B5EF4-FFF2-40B4-BE49-F238E27FC236}">
              <a16:creationId xmlns:a16="http://schemas.microsoft.com/office/drawing/2014/main" id="{00000000-0008-0000-0F00-0000AE000000}"/>
            </a:ext>
          </a:extLst>
        </xdr:cNvPr>
        <xdr:cNvCxnSpPr/>
      </xdr:nvCxnSpPr>
      <xdr:spPr>
        <a:xfrm flipV="1">
          <a:off x="4634865" y="9584872"/>
          <a:ext cx="0" cy="15169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132823</xdr:rowOff>
    </xdr:from>
    <xdr:ext cx="405111" cy="259045"/>
    <xdr:sp macro="" textlink="">
      <xdr:nvSpPr>
        <xdr:cNvPr id="175" name="【体育館・プール】&#10;有形固定資産減価償却率最小値テキスト">
          <a:extLst>
            <a:ext uri="{FF2B5EF4-FFF2-40B4-BE49-F238E27FC236}">
              <a16:creationId xmlns:a16="http://schemas.microsoft.com/office/drawing/2014/main" id="{00000000-0008-0000-0F00-0000AF000000}"/>
            </a:ext>
          </a:extLst>
        </xdr:cNvPr>
        <xdr:cNvSpPr txBox="1"/>
      </xdr:nvSpPr>
      <xdr:spPr>
        <a:xfrm>
          <a:off x="4673600" y="11105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128996</xdr:rowOff>
    </xdr:from>
    <xdr:to>
      <xdr:col>24</xdr:col>
      <xdr:colOff>152400</xdr:colOff>
      <xdr:row>64</xdr:row>
      <xdr:rowOff>128996</xdr:rowOff>
    </xdr:to>
    <xdr:cxnSp macro="">
      <xdr:nvCxnSpPr>
        <xdr:cNvPr id="176" name="直線コネクタ 175">
          <a:extLst>
            <a:ext uri="{FF2B5EF4-FFF2-40B4-BE49-F238E27FC236}">
              <a16:creationId xmlns:a16="http://schemas.microsoft.com/office/drawing/2014/main" id="{00000000-0008-0000-0F00-0000B0000000}"/>
            </a:ext>
          </a:extLst>
        </xdr:cNvPr>
        <xdr:cNvCxnSpPr/>
      </xdr:nvCxnSpPr>
      <xdr:spPr>
        <a:xfrm>
          <a:off x="4546600" y="1110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101799</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F00-0000B1000000}"/>
            </a:ext>
          </a:extLst>
        </xdr:cNvPr>
        <xdr:cNvSpPr txBox="1"/>
      </xdr:nvSpPr>
      <xdr:spPr>
        <a:xfrm>
          <a:off x="4673600" y="93600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155122</xdr:rowOff>
    </xdr:from>
    <xdr:to>
      <xdr:col>24</xdr:col>
      <xdr:colOff>152400</xdr:colOff>
      <xdr:row>55</xdr:row>
      <xdr:rowOff>155122</xdr:rowOff>
    </xdr:to>
    <xdr:cxnSp macro="">
      <xdr:nvCxnSpPr>
        <xdr:cNvPr id="178" name="直線コネクタ 177">
          <a:extLst>
            <a:ext uri="{FF2B5EF4-FFF2-40B4-BE49-F238E27FC236}">
              <a16:creationId xmlns:a16="http://schemas.microsoft.com/office/drawing/2014/main" id="{00000000-0008-0000-0F00-0000B2000000}"/>
            </a:ext>
          </a:extLst>
        </xdr:cNvPr>
        <xdr:cNvCxnSpPr/>
      </xdr:nvCxnSpPr>
      <xdr:spPr>
        <a:xfrm>
          <a:off x="4546600" y="958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F00-0000B300000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180" name="フローチャート: 判断 179">
          <a:extLst>
            <a:ext uri="{FF2B5EF4-FFF2-40B4-BE49-F238E27FC236}">
              <a16:creationId xmlns:a16="http://schemas.microsoft.com/office/drawing/2014/main" id="{00000000-0008-0000-0F00-0000B4000000}"/>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a:extLst>
            <a:ext uri="{FF2B5EF4-FFF2-40B4-BE49-F238E27FC236}">
              <a16:creationId xmlns:a16="http://schemas.microsoft.com/office/drawing/2014/main" id="{00000000-0008-0000-0F00-0000B5000000}"/>
            </a:ext>
          </a:extLst>
        </xdr:cNvPr>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120650</xdr:rowOff>
    </xdr:from>
    <xdr:to>
      <xdr:col>15</xdr:col>
      <xdr:colOff>101600</xdr:colOff>
      <xdr:row>61</xdr:row>
      <xdr:rowOff>50800</xdr:rowOff>
    </xdr:to>
    <xdr:sp macro="" textlink="">
      <xdr:nvSpPr>
        <xdr:cNvPr id="182" name="フローチャート: 判断 181">
          <a:extLst>
            <a:ext uri="{FF2B5EF4-FFF2-40B4-BE49-F238E27FC236}">
              <a16:creationId xmlns:a16="http://schemas.microsoft.com/office/drawing/2014/main" id="{00000000-0008-0000-0F00-0000B6000000}"/>
            </a:ext>
          </a:extLst>
        </xdr:cNvPr>
        <xdr:cNvSpPr/>
      </xdr:nvSpPr>
      <xdr:spPr>
        <a:xfrm>
          <a:off x="2857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117384</xdr:rowOff>
    </xdr:from>
    <xdr:to>
      <xdr:col>10</xdr:col>
      <xdr:colOff>165100</xdr:colOff>
      <xdr:row>61</xdr:row>
      <xdr:rowOff>47534</xdr:rowOff>
    </xdr:to>
    <xdr:sp macro="" textlink="">
      <xdr:nvSpPr>
        <xdr:cNvPr id="183" name="フローチャート: 判断 182">
          <a:extLst>
            <a:ext uri="{FF2B5EF4-FFF2-40B4-BE49-F238E27FC236}">
              <a16:creationId xmlns:a16="http://schemas.microsoft.com/office/drawing/2014/main" id="{00000000-0008-0000-0F00-0000B7000000}"/>
            </a:ext>
          </a:extLst>
        </xdr:cNvPr>
        <xdr:cNvSpPr/>
      </xdr:nvSpPr>
      <xdr:spPr>
        <a:xfrm>
          <a:off x="1968500" y="1040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91259</xdr:rowOff>
    </xdr:from>
    <xdr:to>
      <xdr:col>6</xdr:col>
      <xdr:colOff>38100</xdr:colOff>
      <xdr:row>61</xdr:row>
      <xdr:rowOff>21409</xdr:rowOff>
    </xdr:to>
    <xdr:sp macro="" textlink="">
      <xdr:nvSpPr>
        <xdr:cNvPr id="184" name="フローチャート: 判断 183">
          <a:extLst>
            <a:ext uri="{FF2B5EF4-FFF2-40B4-BE49-F238E27FC236}">
              <a16:creationId xmlns:a16="http://schemas.microsoft.com/office/drawing/2014/main" id="{00000000-0008-0000-0F00-0000B8000000}"/>
            </a:ext>
          </a:extLst>
        </xdr:cNvPr>
        <xdr:cNvSpPr/>
      </xdr:nvSpPr>
      <xdr:spPr>
        <a:xfrm>
          <a:off x="1079500" y="10378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F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F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90" name="楕円 189">
          <a:extLst>
            <a:ext uri="{FF2B5EF4-FFF2-40B4-BE49-F238E27FC236}">
              <a16:creationId xmlns:a16="http://schemas.microsoft.com/office/drawing/2014/main" id="{00000000-0008-0000-0F00-0000BE000000}"/>
            </a:ext>
          </a:extLst>
        </xdr:cNvPr>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F00-0000BF000000}"/>
            </a:ext>
          </a:extLst>
        </xdr:cNvPr>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3084</xdr:rowOff>
    </xdr:from>
    <xdr:to>
      <xdr:col>20</xdr:col>
      <xdr:colOff>38100</xdr:colOff>
      <xdr:row>61</xdr:row>
      <xdr:rowOff>104684</xdr:rowOff>
    </xdr:to>
    <xdr:sp macro="" textlink="">
      <xdr:nvSpPr>
        <xdr:cNvPr id="192" name="楕円 191">
          <a:extLst>
            <a:ext uri="{FF2B5EF4-FFF2-40B4-BE49-F238E27FC236}">
              <a16:creationId xmlns:a16="http://schemas.microsoft.com/office/drawing/2014/main" id="{00000000-0008-0000-0F00-0000C0000000}"/>
            </a:ext>
          </a:extLst>
        </xdr:cNvPr>
        <xdr:cNvSpPr/>
      </xdr:nvSpPr>
      <xdr:spPr>
        <a:xfrm>
          <a:off x="3746500" y="1046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53884</xdr:rowOff>
    </xdr:from>
    <xdr:to>
      <xdr:col>24</xdr:col>
      <xdr:colOff>63500</xdr:colOff>
      <xdr:row>62</xdr:row>
      <xdr:rowOff>114300</xdr:rowOff>
    </xdr:to>
    <xdr:cxnSp macro="">
      <xdr:nvCxnSpPr>
        <xdr:cNvPr id="193" name="直線コネクタ 192">
          <a:extLst>
            <a:ext uri="{FF2B5EF4-FFF2-40B4-BE49-F238E27FC236}">
              <a16:creationId xmlns:a16="http://schemas.microsoft.com/office/drawing/2014/main" id="{00000000-0008-0000-0F00-0000C1000000}"/>
            </a:ext>
          </a:extLst>
        </xdr:cNvPr>
        <xdr:cNvCxnSpPr/>
      </xdr:nvCxnSpPr>
      <xdr:spPr>
        <a:xfrm>
          <a:off x="3797300" y="10512334"/>
          <a:ext cx="838200" cy="23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105954</xdr:rowOff>
    </xdr:from>
    <xdr:to>
      <xdr:col>15</xdr:col>
      <xdr:colOff>101600</xdr:colOff>
      <xdr:row>61</xdr:row>
      <xdr:rowOff>36104</xdr:rowOff>
    </xdr:to>
    <xdr:sp macro="" textlink="">
      <xdr:nvSpPr>
        <xdr:cNvPr id="194" name="楕円 193">
          <a:extLst>
            <a:ext uri="{FF2B5EF4-FFF2-40B4-BE49-F238E27FC236}">
              <a16:creationId xmlns:a16="http://schemas.microsoft.com/office/drawing/2014/main" id="{00000000-0008-0000-0F00-0000C2000000}"/>
            </a:ext>
          </a:extLst>
        </xdr:cNvPr>
        <xdr:cNvSpPr/>
      </xdr:nvSpPr>
      <xdr:spPr>
        <a:xfrm>
          <a:off x="2857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156754</xdr:rowOff>
    </xdr:from>
    <xdr:to>
      <xdr:col>19</xdr:col>
      <xdr:colOff>177800</xdr:colOff>
      <xdr:row>61</xdr:row>
      <xdr:rowOff>53884</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a:off x="2908300" y="1044375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105954</xdr:rowOff>
    </xdr:from>
    <xdr:to>
      <xdr:col>10</xdr:col>
      <xdr:colOff>165100</xdr:colOff>
      <xdr:row>61</xdr:row>
      <xdr:rowOff>36104</xdr:rowOff>
    </xdr:to>
    <xdr:sp macro="" textlink="">
      <xdr:nvSpPr>
        <xdr:cNvPr id="196" name="楕円 195">
          <a:extLst>
            <a:ext uri="{FF2B5EF4-FFF2-40B4-BE49-F238E27FC236}">
              <a16:creationId xmlns:a16="http://schemas.microsoft.com/office/drawing/2014/main" id="{00000000-0008-0000-0F00-0000C4000000}"/>
            </a:ext>
          </a:extLst>
        </xdr:cNvPr>
        <xdr:cNvSpPr/>
      </xdr:nvSpPr>
      <xdr:spPr>
        <a:xfrm>
          <a:off x="1968500" y="10392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156754</xdr:rowOff>
    </xdr:from>
    <xdr:to>
      <xdr:col>15</xdr:col>
      <xdr:colOff>50800</xdr:colOff>
      <xdr:row>60</xdr:row>
      <xdr:rowOff>156754</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2019300" y="1044375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63500</xdr:rowOff>
    </xdr:from>
    <xdr:to>
      <xdr:col>6</xdr:col>
      <xdr:colOff>38100</xdr:colOff>
      <xdr:row>60</xdr:row>
      <xdr:rowOff>165100</xdr:rowOff>
    </xdr:to>
    <xdr:sp macro="" textlink="">
      <xdr:nvSpPr>
        <xdr:cNvPr id="198" name="楕円 197">
          <a:extLst>
            <a:ext uri="{FF2B5EF4-FFF2-40B4-BE49-F238E27FC236}">
              <a16:creationId xmlns:a16="http://schemas.microsoft.com/office/drawing/2014/main" id="{00000000-0008-0000-0F00-0000C6000000}"/>
            </a:ext>
          </a:extLst>
        </xdr:cNvPr>
        <xdr:cNvSpPr/>
      </xdr:nvSpPr>
      <xdr:spPr>
        <a:xfrm>
          <a:off x="1079500" y="1035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114300</xdr:rowOff>
    </xdr:from>
    <xdr:to>
      <xdr:col>10</xdr:col>
      <xdr:colOff>114300</xdr:colOff>
      <xdr:row>60</xdr:row>
      <xdr:rowOff>156754</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130300" y="10401300"/>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F00-0000C8000000}"/>
            </a:ext>
          </a:extLst>
        </xdr:cNvPr>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41927</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F00-0000C9000000}"/>
            </a:ext>
          </a:extLst>
        </xdr:cNvPr>
        <xdr:cNvSpPr txBox="1"/>
      </xdr:nvSpPr>
      <xdr:spPr>
        <a:xfrm>
          <a:off x="2705744" y="10500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38661</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F00-0000CA000000}"/>
            </a:ext>
          </a:extLst>
        </xdr:cNvPr>
        <xdr:cNvSpPr txBox="1"/>
      </xdr:nvSpPr>
      <xdr:spPr>
        <a:xfrm>
          <a:off x="18167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12536</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F00-0000CB000000}"/>
            </a:ext>
          </a:extLst>
        </xdr:cNvPr>
        <xdr:cNvSpPr txBox="1"/>
      </xdr:nvSpPr>
      <xdr:spPr>
        <a:xfrm>
          <a:off x="927744" y="1047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95811</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F00-0000CC000000}"/>
            </a:ext>
          </a:extLst>
        </xdr:cNvPr>
        <xdr:cNvSpPr txBox="1"/>
      </xdr:nvSpPr>
      <xdr:spPr>
        <a:xfrm>
          <a:off x="3582044" y="1055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F00-0000CD000000}"/>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52631</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F00-0000CE000000}"/>
            </a:ext>
          </a:extLst>
        </xdr:cNvPr>
        <xdr:cNvSpPr txBox="1"/>
      </xdr:nvSpPr>
      <xdr:spPr>
        <a:xfrm>
          <a:off x="1816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10177</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F00-0000CF000000}"/>
            </a:ext>
          </a:extLst>
        </xdr:cNvPr>
        <xdr:cNvSpPr txBox="1"/>
      </xdr:nvSpPr>
      <xdr:spPr>
        <a:xfrm>
          <a:off x="927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F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F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F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F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F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F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F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F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F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F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F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F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F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F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F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F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F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F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F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F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F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24765</xdr:rowOff>
    </xdr:from>
    <xdr:to>
      <xdr:col>54</xdr:col>
      <xdr:colOff>189865</xdr:colOff>
      <xdr:row>64</xdr:row>
      <xdr:rowOff>57150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flipV="1">
          <a:off x="10476865" y="9625965"/>
          <a:ext cx="0" cy="1403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60977</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F00-0000E8000000}"/>
            </a:ext>
          </a:extLst>
        </xdr:cNvPr>
        <xdr:cNvSpPr txBox="1"/>
      </xdr:nvSpPr>
      <xdr:spPr>
        <a:xfrm>
          <a:off x="10515600" y="1103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57150</xdr:rowOff>
    </xdr:from>
    <xdr:to>
      <xdr:col>55</xdr:col>
      <xdr:colOff>88900</xdr:colOff>
      <xdr:row>64</xdr:row>
      <xdr:rowOff>57150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10388600" y="11029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142892</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F00-0000EA000000}"/>
            </a:ext>
          </a:extLst>
        </xdr:cNvPr>
        <xdr:cNvSpPr txBox="1"/>
      </xdr:nvSpPr>
      <xdr:spPr>
        <a:xfrm>
          <a:off x="10515600" y="9401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24765</xdr:rowOff>
    </xdr:from>
    <xdr:to>
      <xdr:col>55</xdr:col>
      <xdr:colOff>88900</xdr:colOff>
      <xdr:row>56</xdr:row>
      <xdr:rowOff>24765</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10388600" y="9625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154322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F00-0000EC000000}"/>
            </a:ext>
          </a:extLst>
        </xdr:cNvPr>
        <xdr:cNvSpPr txBox="1"/>
      </xdr:nvSpPr>
      <xdr:spPr>
        <a:xfrm>
          <a:off x="10515600" y="106127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4445</xdr:rowOff>
    </xdr:from>
    <xdr:to>
      <xdr:col>55</xdr:col>
      <xdr:colOff>50800</xdr:colOff>
      <xdr:row>62</xdr:row>
      <xdr:rowOff>106045</xdr:rowOff>
    </xdr:to>
    <xdr:sp macro="" textlink="">
      <xdr:nvSpPr>
        <xdr:cNvPr id="237" name="フローチャート: 判断 236">
          <a:extLst>
            <a:ext uri="{FF2B5EF4-FFF2-40B4-BE49-F238E27FC236}">
              <a16:creationId xmlns:a16="http://schemas.microsoft.com/office/drawing/2014/main" id="{00000000-0008-0000-0F00-0000ED000000}"/>
            </a:ext>
          </a:extLst>
        </xdr:cNvPr>
        <xdr:cNvSpPr/>
      </xdr:nvSpPr>
      <xdr:spPr>
        <a:xfrm>
          <a:off x="10426700" y="1063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101600</xdr:rowOff>
    </xdr:from>
    <xdr:to>
      <xdr:col>50</xdr:col>
      <xdr:colOff>165100</xdr:colOff>
      <xdr:row>62</xdr:row>
      <xdr:rowOff>31750</xdr:rowOff>
    </xdr:to>
    <xdr:sp macro="" textlink="">
      <xdr:nvSpPr>
        <xdr:cNvPr id="238" name="フローチャート: 判断 237">
          <a:extLst>
            <a:ext uri="{FF2B5EF4-FFF2-40B4-BE49-F238E27FC236}">
              <a16:creationId xmlns:a16="http://schemas.microsoft.com/office/drawing/2014/main" id="{00000000-0008-0000-0F00-0000EE000000}"/>
            </a:ext>
          </a:extLst>
        </xdr:cNvPr>
        <xdr:cNvSpPr/>
      </xdr:nvSpPr>
      <xdr:spPr>
        <a:xfrm>
          <a:off x="9588500" y="10560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103505</xdr:rowOff>
    </xdr:from>
    <xdr:to>
      <xdr:col>46</xdr:col>
      <xdr:colOff>38100</xdr:colOff>
      <xdr:row>62</xdr:row>
      <xdr:rowOff>33655</xdr:rowOff>
    </xdr:to>
    <xdr:sp macro="" textlink="">
      <xdr:nvSpPr>
        <xdr:cNvPr id="239" name="フローチャート: 判断 238">
          <a:extLst>
            <a:ext uri="{FF2B5EF4-FFF2-40B4-BE49-F238E27FC236}">
              <a16:creationId xmlns:a16="http://schemas.microsoft.com/office/drawing/2014/main" id="{00000000-0008-0000-0F00-0000EF000000}"/>
            </a:ext>
          </a:extLst>
        </xdr:cNvPr>
        <xdr:cNvSpPr/>
      </xdr:nvSpPr>
      <xdr:spPr>
        <a:xfrm>
          <a:off x="8699500" y="10561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42545</xdr:rowOff>
    </xdr:from>
    <xdr:to>
      <xdr:col>41</xdr:col>
      <xdr:colOff>101600</xdr:colOff>
      <xdr:row>62</xdr:row>
      <xdr:rowOff>144145</xdr:rowOff>
    </xdr:to>
    <xdr:sp macro="" textlink="">
      <xdr:nvSpPr>
        <xdr:cNvPr id="240" name="フローチャート: 判断 239">
          <a:extLst>
            <a:ext uri="{FF2B5EF4-FFF2-40B4-BE49-F238E27FC236}">
              <a16:creationId xmlns:a16="http://schemas.microsoft.com/office/drawing/2014/main" id="{00000000-0008-0000-0F00-0000F0000000}"/>
            </a:ext>
          </a:extLst>
        </xdr:cNvPr>
        <xdr:cNvSpPr/>
      </xdr:nvSpPr>
      <xdr:spPr>
        <a:xfrm>
          <a:off x="7810500" y="10672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19685</xdr:rowOff>
    </xdr:from>
    <xdr:to>
      <xdr:col>36</xdr:col>
      <xdr:colOff>165100</xdr:colOff>
      <xdr:row>62</xdr:row>
      <xdr:rowOff>121285</xdr:rowOff>
    </xdr:to>
    <xdr:sp macro="" textlink="">
      <xdr:nvSpPr>
        <xdr:cNvPr id="241" name="フローチャート: 判断 240">
          <a:extLst>
            <a:ext uri="{FF2B5EF4-FFF2-40B4-BE49-F238E27FC236}">
              <a16:creationId xmlns:a16="http://schemas.microsoft.com/office/drawing/2014/main" id="{00000000-0008-0000-0F00-0000F1000000}"/>
            </a:ext>
          </a:extLst>
        </xdr:cNvPr>
        <xdr:cNvSpPr/>
      </xdr:nvSpPr>
      <xdr:spPr>
        <a:xfrm>
          <a:off x="6921500" y="10649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F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F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F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F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F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137795</xdr:rowOff>
    </xdr:from>
    <xdr:to>
      <xdr:col>55</xdr:col>
      <xdr:colOff>50800</xdr:colOff>
      <xdr:row>62</xdr:row>
      <xdr:rowOff>67945</xdr:rowOff>
    </xdr:to>
    <xdr:sp macro="" textlink="">
      <xdr:nvSpPr>
        <xdr:cNvPr id="247" name="楕円 246">
          <a:extLst>
            <a:ext uri="{FF2B5EF4-FFF2-40B4-BE49-F238E27FC236}">
              <a16:creationId xmlns:a16="http://schemas.microsoft.com/office/drawing/2014/main" id="{00000000-0008-0000-0F00-0000F7000000}"/>
            </a:ext>
          </a:extLst>
        </xdr:cNvPr>
        <xdr:cNvSpPr/>
      </xdr:nvSpPr>
      <xdr:spPr>
        <a:xfrm>
          <a:off x="10426700" y="105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160672</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F00-0000F8000000}"/>
            </a:ext>
          </a:extLst>
        </xdr:cNvPr>
        <xdr:cNvSpPr txBox="1"/>
      </xdr:nvSpPr>
      <xdr:spPr>
        <a:xfrm>
          <a:off x="10515600" y="10447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122555</xdr:rowOff>
    </xdr:from>
    <xdr:to>
      <xdr:col>50</xdr:col>
      <xdr:colOff>165100</xdr:colOff>
      <xdr:row>62</xdr:row>
      <xdr:rowOff>52705</xdr:rowOff>
    </xdr:to>
    <xdr:sp macro="" textlink="">
      <xdr:nvSpPr>
        <xdr:cNvPr id="249" name="楕円 248">
          <a:extLst>
            <a:ext uri="{FF2B5EF4-FFF2-40B4-BE49-F238E27FC236}">
              <a16:creationId xmlns:a16="http://schemas.microsoft.com/office/drawing/2014/main" id="{00000000-0008-0000-0F00-0000F9000000}"/>
            </a:ext>
          </a:extLst>
        </xdr:cNvPr>
        <xdr:cNvSpPr/>
      </xdr:nvSpPr>
      <xdr:spPr>
        <a:xfrm>
          <a:off x="9588500" y="10581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1905</xdr:rowOff>
    </xdr:from>
    <xdr:to>
      <xdr:col>55</xdr:col>
      <xdr:colOff>0</xdr:colOff>
      <xdr:row>62</xdr:row>
      <xdr:rowOff>17145</xdr:rowOff>
    </xdr:to>
    <xdr:cxnSp macro="">
      <xdr:nvCxnSpPr>
        <xdr:cNvPr id="250" name="直線コネクタ 249">
          <a:extLst>
            <a:ext uri="{FF2B5EF4-FFF2-40B4-BE49-F238E27FC236}">
              <a16:creationId xmlns:a16="http://schemas.microsoft.com/office/drawing/2014/main" id="{00000000-0008-0000-0F00-0000FA000000}"/>
            </a:ext>
          </a:extLst>
        </xdr:cNvPr>
        <xdr:cNvCxnSpPr/>
      </xdr:nvCxnSpPr>
      <xdr:spPr>
        <a:xfrm>
          <a:off x="9639300" y="10631805"/>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99695</xdr:rowOff>
    </xdr:from>
    <xdr:to>
      <xdr:col>46</xdr:col>
      <xdr:colOff>38100</xdr:colOff>
      <xdr:row>62</xdr:row>
      <xdr:rowOff>29845</xdr:rowOff>
    </xdr:to>
    <xdr:sp macro="" textlink="">
      <xdr:nvSpPr>
        <xdr:cNvPr id="251" name="楕円 250">
          <a:extLst>
            <a:ext uri="{FF2B5EF4-FFF2-40B4-BE49-F238E27FC236}">
              <a16:creationId xmlns:a16="http://schemas.microsoft.com/office/drawing/2014/main" id="{00000000-0008-0000-0F00-0000FB000000}"/>
            </a:ext>
          </a:extLst>
        </xdr:cNvPr>
        <xdr:cNvSpPr/>
      </xdr:nvSpPr>
      <xdr:spPr>
        <a:xfrm>
          <a:off x="8699500" y="10558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150495</xdr:rowOff>
    </xdr:from>
    <xdr:to>
      <xdr:col>50</xdr:col>
      <xdr:colOff>114300</xdr:colOff>
      <xdr:row>62</xdr:row>
      <xdr:rowOff>1905</xdr:rowOff>
    </xdr:to>
    <xdr:cxnSp macro="">
      <xdr:nvCxnSpPr>
        <xdr:cNvPr id="252" name="直線コネクタ 251">
          <a:extLst>
            <a:ext uri="{FF2B5EF4-FFF2-40B4-BE49-F238E27FC236}">
              <a16:creationId xmlns:a16="http://schemas.microsoft.com/office/drawing/2014/main" id="{00000000-0008-0000-0F00-0000FC000000}"/>
            </a:ext>
          </a:extLst>
        </xdr:cNvPr>
        <xdr:cNvCxnSpPr/>
      </xdr:nvCxnSpPr>
      <xdr:spPr>
        <a:xfrm>
          <a:off x="8750300" y="106089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105410</xdr:rowOff>
    </xdr:from>
    <xdr:to>
      <xdr:col>41</xdr:col>
      <xdr:colOff>101600</xdr:colOff>
      <xdr:row>62</xdr:row>
      <xdr:rowOff>35560</xdr:rowOff>
    </xdr:to>
    <xdr:sp macro="" textlink="">
      <xdr:nvSpPr>
        <xdr:cNvPr id="253" name="楕円 252">
          <a:extLst>
            <a:ext uri="{FF2B5EF4-FFF2-40B4-BE49-F238E27FC236}">
              <a16:creationId xmlns:a16="http://schemas.microsoft.com/office/drawing/2014/main" id="{00000000-0008-0000-0F00-0000FD000000}"/>
            </a:ext>
          </a:extLst>
        </xdr:cNvPr>
        <xdr:cNvSpPr/>
      </xdr:nvSpPr>
      <xdr:spPr>
        <a:xfrm>
          <a:off x="7810500" y="1056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150495</xdr:rowOff>
    </xdr:from>
    <xdr:to>
      <xdr:col>45</xdr:col>
      <xdr:colOff>177800</xdr:colOff>
      <xdr:row>61</xdr:row>
      <xdr:rowOff>156210</xdr:rowOff>
    </xdr:to>
    <xdr:cxnSp macro="">
      <xdr:nvCxnSpPr>
        <xdr:cNvPr id="254" name="直線コネクタ 253">
          <a:extLst>
            <a:ext uri="{FF2B5EF4-FFF2-40B4-BE49-F238E27FC236}">
              <a16:creationId xmlns:a16="http://schemas.microsoft.com/office/drawing/2014/main" id="{00000000-0008-0000-0F00-0000FE000000}"/>
            </a:ext>
          </a:extLst>
        </xdr:cNvPr>
        <xdr:cNvCxnSpPr/>
      </xdr:nvCxnSpPr>
      <xdr:spPr>
        <a:xfrm flipV="1">
          <a:off x="7861300" y="1060894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109220</xdr:rowOff>
    </xdr:from>
    <xdr:to>
      <xdr:col>36</xdr:col>
      <xdr:colOff>165100</xdr:colOff>
      <xdr:row>62</xdr:row>
      <xdr:rowOff>39370</xdr:rowOff>
    </xdr:to>
    <xdr:sp macro="" textlink="">
      <xdr:nvSpPr>
        <xdr:cNvPr id="255" name="楕円 254">
          <a:extLst>
            <a:ext uri="{FF2B5EF4-FFF2-40B4-BE49-F238E27FC236}">
              <a16:creationId xmlns:a16="http://schemas.microsoft.com/office/drawing/2014/main" id="{00000000-0008-0000-0F00-0000FF000000}"/>
            </a:ext>
          </a:extLst>
        </xdr:cNvPr>
        <xdr:cNvSpPr/>
      </xdr:nvSpPr>
      <xdr:spPr>
        <a:xfrm>
          <a:off x="6921500" y="1056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156210</xdr:rowOff>
    </xdr:from>
    <xdr:to>
      <xdr:col>41</xdr:col>
      <xdr:colOff>50800</xdr:colOff>
      <xdr:row>61</xdr:row>
      <xdr:rowOff>160020</xdr:rowOff>
    </xdr:to>
    <xdr:cxnSp macro="">
      <xdr:nvCxnSpPr>
        <xdr:cNvPr id="256" name="直線コネクタ 255">
          <a:extLst>
            <a:ext uri="{FF2B5EF4-FFF2-40B4-BE49-F238E27FC236}">
              <a16:creationId xmlns:a16="http://schemas.microsoft.com/office/drawing/2014/main" id="{00000000-0008-0000-0F00-000000010000}"/>
            </a:ext>
          </a:extLst>
        </xdr:cNvPr>
        <xdr:cNvCxnSpPr/>
      </xdr:nvCxnSpPr>
      <xdr:spPr>
        <a:xfrm flipV="1">
          <a:off x="6972300" y="106146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48277</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F00-000001010000}"/>
            </a:ext>
          </a:extLst>
        </xdr:cNvPr>
        <xdr:cNvSpPr txBox="1"/>
      </xdr:nvSpPr>
      <xdr:spPr>
        <a:xfrm>
          <a:off x="9391727" y="10335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24782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F00-000002010000}"/>
            </a:ext>
          </a:extLst>
        </xdr:cNvPr>
        <xdr:cNvSpPr txBox="1"/>
      </xdr:nvSpPr>
      <xdr:spPr>
        <a:xfrm>
          <a:off x="8515427" y="10654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135272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F00-000003010000}"/>
            </a:ext>
          </a:extLst>
        </xdr:cNvPr>
        <xdr:cNvSpPr txBox="1"/>
      </xdr:nvSpPr>
      <xdr:spPr>
        <a:xfrm>
          <a:off x="7626427" y="10765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112412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F00-000004010000}"/>
            </a:ext>
          </a:extLst>
        </xdr:cNvPr>
        <xdr:cNvSpPr txBox="1"/>
      </xdr:nvSpPr>
      <xdr:spPr>
        <a:xfrm>
          <a:off x="6737427" y="10742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43832</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F00-000005010000}"/>
            </a:ext>
          </a:extLst>
        </xdr:cNvPr>
        <xdr:cNvSpPr txBox="1"/>
      </xdr:nvSpPr>
      <xdr:spPr>
        <a:xfrm>
          <a:off x="9391727" y="10673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46372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F00-000006010000}"/>
            </a:ext>
          </a:extLst>
        </xdr:cNvPr>
        <xdr:cNvSpPr txBox="1"/>
      </xdr:nvSpPr>
      <xdr:spPr>
        <a:xfrm>
          <a:off x="8515427" y="10333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52087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F00-000007010000}"/>
            </a:ext>
          </a:extLst>
        </xdr:cNvPr>
        <xdr:cNvSpPr txBox="1"/>
      </xdr:nvSpPr>
      <xdr:spPr>
        <a:xfrm>
          <a:off x="7626427" y="10339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55897</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F00-000008010000}"/>
            </a:ext>
          </a:extLst>
        </xdr:cNvPr>
        <xdr:cNvSpPr txBox="1"/>
      </xdr:nvSpPr>
      <xdr:spPr>
        <a:xfrm>
          <a:off x="6737427" y="1034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F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F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F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F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F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6" name="直線コネクタ 275">
          <a:extLst>
            <a:ext uri="{FF2B5EF4-FFF2-40B4-BE49-F238E27FC236}">
              <a16:creationId xmlns:a16="http://schemas.microsoft.com/office/drawing/2014/main" id="{00000000-0008-0000-0F00-00001401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7" name="テキスト ボックス 276">
          <a:extLst>
            <a:ext uri="{FF2B5EF4-FFF2-40B4-BE49-F238E27FC236}">
              <a16:creationId xmlns:a16="http://schemas.microsoft.com/office/drawing/2014/main" id="{00000000-0008-0000-0F00-000015010000}"/>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8" name="直線コネクタ 277">
          <a:extLst>
            <a:ext uri="{FF2B5EF4-FFF2-40B4-BE49-F238E27FC236}">
              <a16:creationId xmlns:a16="http://schemas.microsoft.com/office/drawing/2014/main" id="{00000000-0008-0000-0F00-00001601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9" name="テキスト ボックス 278">
          <a:extLst>
            <a:ext uri="{FF2B5EF4-FFF2-40B4-BE49-F238E27FC236}">
              <a16:creationId xmlns:a16="http://schemas.microsoft.com/office/drawing/2014/main" id="{00000000-0008-0000-0F00-00001701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0" name="直線コネクタ 279">
          <a:extLst>
            <a:ext uri="{FF2B5EF4-FFF2-40B4-BE49-F238E27FC236}">
              <a16:creationId xmlns:a16="http://schemas.microsoft.com/office/drawing/2014/main" id="{00000000-0008-0000-0F00-00001801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1" name="テキスト ボックス 280">
          <a:extLst>
            <a:ext uri="{FF2B5EF4-FFF2-40B4-BE49-F238E27FC236}">
              <a16:creationId xmlns:a16="http://schemas.microsoft.com/office/drawing/2014/main" id="{00000000-0008-0000-0F00-00001901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2" name="直線コネクタ 281">
          <a:extLst>
            <a:ext uri="{FF2B5EF4-FFF2-40B4-BE49-F238E27FC236}">
              <a16:creationId xmlns:a16="http://schemas.microsoft.com/office/drawing/2014/main" id="{00000000-0008-0000-0F00-00001A01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3" name="テキスト ボックス 282">
          <a:extLst>
            <a:ext uri="{FF2B5EF4-FFF2-40B4-BE49-F238E27FC236}">
              <a16:creationId xmlns:a16="http://schemas.microsoft.com/office/drawing/2014/main" id="{00000000-0008-0000-0F00-00001B01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4" name="直線コネクタ 283">
          <a:extLst>
            <a:ext uri="{FF2B5EF4-FFF2-40B4-BE49-F238E27FC236}">
              <a16:creationId xmlns:a16="http://schemas.microsoft.com/office/drawing/2014/main" id="{00000000-0008-0000-0F00-00001C01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5" name="テキスト ボックス 284">
          <a:extLst>
            <a:ext uri="{FF2B5EF4-FFF2-40B4-BE49-F238E27FC236}">
              <a16:creationId xmlns:a16="http://schemas.microsoft.com/office/drawing/2014/main" id="{00000000-0008-0000-0F00-00001D01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7" name="テキスト ボックス 286">
          <a:extLst>
            <a:ext uri="{FF2B5EF4-FFF2-40B4-BE49-F238E27FC236}">
              <a16:creationId xmlns:a16="http://schemas.microsoft.com/office/drawing/2014/main" id="{00000000-0008-0000-0F00-00001F010000}"/>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8" name="【福祉施設】&#10;有形固定資産減価償却率グラフ枠">
          <a:extLst>
            <a:ext uri="{FF2B5EF4-FFF2-40B4-BE49-F238E27FC236}">
              <a16:creationId xmlns:a16="http://schemas.microsoft.com/office/drawing/2014/main" id="{00000000-0008-0000-0F00-000020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47625</xdr:rowOff>
    </xdr:from>
    <xdr:to>
      <xdr:col>24</xdr:col>
      <xdr:colOff>62865</xdr:colOff>
      <xdr:row>86</xdr:row>
      <xdr:rowOff>104775</xdr:rowOff>
    </xdr:to>
    <xdr:cxnSp macro="">
      <xdr:nvCxnSpPr>
        <xdr:cNvPr id="289" name="直線コネクタ 288">
          <a:extLst>
            <a:ext uri="{FF2B5EF4-FFF2-40B4-BE49-F238E27FC236}">
              <a16:creationId xmlns:a16="http://schemas.microsoft.com/office/drawing/2014/main" id="{00000000-0008-0000-0F00-000021010000}"/>
            </a:ext>
          </a:extLst>
        </xdr:cNvPr>
        <xdr:cNvCxnSpPr/>
      </xdr:nvCxnSpPr>
      <xdr:spPr>
        <a:xfrm flipV="1">
          <a:off x="4634865" y="13420725"/>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108602</xdr:rowOff>
    </xdr:from>
    <xdr:ext cx="405111" cy="259045"/>
    <xdr:sp macro="" textlink="">
      <xdr:nvSpPr>
        <xdr:cNvPr id="290" name="【福祉施設】&#10;有形固定資産減価償却率最小値テキスト">
          <a:extLst>
            <a:ext uri="{FF2B5EF4-FFF2-40B4-BE49-F238E27FC236}">
              <a16:creationId xmlns:a16="http://schemas.microsoft.com/office/drawing/2014/main" id="{00000000-0008-0000-0F00-000022010000}"/>
            </a:ext>
          </a:extLst>
        </xdr:cNvPr>
        <xdr:cNvSpPr txBox="1"/>
      </xdr:nvSpPr>
      <xdr:spPr>
        <a:xfrm>
          <a:off x="4673600" y="1485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104775</xdr:rowOff>
    </xdr:from>
    <xdr:to>
      <xdr:col>24</xdr:col>
      <xdr:colOff>152400</xdr:colOff>
      <xdr:row>86</xdr:row>
      <xdr:rowOff>104775</xdr:rowOff>
    </xdr:to>
    <xdr:cxnSp macro="">
      <xdr:nvCxnSpPr>
        <xdr:cNvPr id="291" name="直線コネクタ 290">
          <a:extLst>
            <a:ext uri="{FF2B5EF4-FFF2-40B4-BE49-F238E27FC236}">
              <a16:creationId xmlns:a16="http://schemas.microsoft.com/office/drawing/2014/main" id="{00000000-0008-0000-0F00-000023010000}"/>
            </a:ext>
          </a:extLst>
        </xdr:cNvPr>
        <xdr:cNvCxnSpPr/>
      </xdr:nvCxnSpPr>
      <xdr:spPr>
        <a:xfrm>
          <a:off x="4546600" y="14849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165752</xdr:rowOff>
    </xdr:from>
    <xdr:ext cx="405111" cy="259045"/>
    <xdr:sp macro="" textlink="">
      <xdr:nvSpPr>
        <xdr:cNvPr id="292" name="【福祉施設】&#10;有形固定資産減価償却率最大値テキスト">
          <a:extLst>
            <a:ext uri="{FF2B5EF4-FFF2-40B4-BE49-F238E27FC236}">
              <a16:creationId xmlns:a16="http://schemas.microsoft.com/office/drawing/2014/main" id="{00000000-0008-0000-0F00-000024010000}"/>
            </a:ext>
          </a:extLst>
        </xdr:cNvPr>
        <xdr:cNvSpPr txBox="1"/>
      </xdr:nvSpPr>
      <xdr:spPr>
        <a:xfrm>
          <a:off x="4673600" y="13195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47625</xdr:rowOff>
    </xdr:from>
    <xdr:to>
      <xdr:col>24</xdr:col>
      <xdr:colOff>152400</xdr:colOff>
      <xdr:row>78</xdr:row>
      <xdr:rowOff>47625</xdr:rowOff>
    </xdr:to>
    <xdr:cxnSp macro="">
      <xdr:nvCxnSpPr>
        <xdr:cNvPr id="293" name="直線コネクタ 292">
          <a:extLst>
            <a:ext uri="{FF2B5EF4-FFF2-40B4-BE49-F238E27FC236}">
              <a16:creationId xmlns:a16="http://schemas.microsoft.com/office/drawing/2014/main" id="{00000000-0008-0000-0F00-000025010000}"/>
            </a:ext>
          </a:extLst>
        </xdr:cNvPr>
        <xdr:cNvCxnSpPr/>
      </xdr:nvCxnSpPr>
      <xdr:spPr>
        <a:xfrm>
          <a:off x="4546600" y="13420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143527</xdr:rowOff>
    </xdr:from>
    <xdr:ext cx="405111" cy="259045"/>
    <xdr:sp macro="" textlink="">
      <xdr:nvSpPr>
        <xdr:cNvPr id="294" name="【福祉施設】&#10;有形固定資産減価償却率平均値テキスト">
          <a:extLst>
            <a:ext uri="{FF2B5EF4-FFF2-40B4-BE49-F238E27FC236}">
              <a16:creationId xmlns:a16="http://schemas.microsoft.com/office/drawing/2014/main" id="{00000000-0008-0000-0F00-000026010000}"/>
            </a:ext>
          </a:extLst>
        </xdr:cNvPr>
        <xdr:cNvSpPr txBox="1"/>
      </xdr:nvSpPr>
      <xdr:spPr>
        <a:xfrm>
          <a:off x="4673600" y="13859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120650</xdr:rowOff>
    </xdr:from>
    <xdr:to>
      <xdr:col>24</xdr:col>
      <xdr:colOff>114300</xdr:colOff>
      <xdr:row>82</xdr:row>
      <xdr:rowOff>50800</xdr:rowOff>
    </xdr:to>
    <xdr:sp macro="" textlink="">
      <xdr:nvSpPr>
        <xdr:cNvPr id="295" name="フローチャート: 判断 294">
          <a:extLst>
            <a:ext uri="{FF2B5EF4-FFF2-40B4-BE49-F238E27FC236}">
              <a16:creationId xmlns:a16="http://schemas.microsoft.com/office/drawing/2014/main" id="{00000000-0008-0000-0F00-000027010000}"/>
            </a:ext>
          </a:extLst>
        </xdr:cNvPr>
        <xdr:cNvSpPr/>
      </xdr:nvSpPr>
      <xdr:spPr>
        <a:xfrm>
          <a:off x="45847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82550</xdr:rowOff>
    </xdr:from>
    <xdr:to>
      <xdr:col>20</xdr:col>
      <xdr:colOff>38100</xdr:colOff>
      <xdr:row>82</xdr:row>
      <xdr:rowOff>12700</xdr:rowOff>
    </xdr:to>
    <xdr:sp macro="" textlink="">
      <xdr:nvSpPr>
        <xdr:cNvPr id="296" name="フローチャート: 判断 295">
          <a:extLst>
            <a:ext uri="{FF2B5EF4-FFF2-40B4-BE49-F238E27FC236}">
              <a16:creationId xmlns:a16="http://schemas.microsoft.com/office/drawing/2014/main" id="{00000000-0008-0000-0F00-000028010000}"/>
            </a:ext>
          </a:extLst>
        </xdr:cNvPr>
        <xdr:cNvSpPr/>
      </xdr:nvSpPr>
      <xdr:spPr>
        <a:xfrm>
          <a:off x="374650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フローチャート: 判断 296">
          <a:extLst>
            <a:ext uri="{FF2B5EF4-FFF2-40B4-BE49-F238E27FC236}">
              <a16:creationId xmlns:a16="http://schemas.microsoft.com/office/drawing/2014/main" id="{00000000-0008-0000-0F00-000029010000}"/>
            </a:ext>
          </a:extLst>
        </xdr:cNvPr>
        <xdr:cNvSpPr/>
      </xdr:nvSpPr>
      <xdr:spPr>
        <a:xfrm>
          <a:off x="2857500" y="1393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71120</xdr:rowOff>
    </xdr:from>
    <xdr:to>
      <xdr:col>10</xdr:col>
      <xdr:colOff>165100</xdr:colOff>
      <xdr:row>82</xdr:row>
      <xdr:rowOff>1270</xdr:rowOff>
    </xdr:to>
    <xdr:sp macro="" textlink="">
      <xdr:nvSpPr>
        <xdr:cNvPr id="298" name="フローチャート: 判断 297">
          <a:extLst>
            <a:ext uri="{FF2B5EF4-FFF2-40B4-BE49-F238E27FC236}">
              <a16:creationId xmlns:a16="http://schemas.microsoft.com/office/drawing/2014/main" id="{00000000-0008-0000-0F00-00002A010000}"/>
            </a:ext>
          </a:extLst>
        </xdr:cNvPr>
        <xdr:cNvSpPr/>
      </xdr:nvSpPr>
      <xdr:spPr>
        <a:xfrm>
          <a:off x="1968500" y="1395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147320</xdr:rowOff>
    </xdr:from>
    <xdr:to>
      <xdr:col>6</xdr:col>
      <xdr:colOff>38100</xdr:colOff>
      <xdr:row>81</xdr:row>
      <xdr:rowOff>77470</xdr:rowOff>
    </xdr:to>
    <xdr:sp macro="" textlink="">
      <xdr:nvSpPr>
        <xdr:cNvPr id="299" name="フローチャート: 判断 298">
          <a:extLst>
            <a:ext uri="{FF2B5EF4-FFF2-40B4-BE49-F238E27FC236}">
              <a16:creationId xmlns:a16="http://schemas.microsoft.com/office/drawing/2014/main" id="{00000000-0008-0000-0F00-00002B010000}"/>
            </a:ext>
          </a:extLst>
        </xdr:cNvPr>
        <xdr:cNvSpPr/>
      </xdr:nvSpPr>
      <xdr:spPr>
        <a:xfrm>
          <a:off x="1079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F00-00002C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F00-00002D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F00-00002E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F00-00002F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F00-00003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166370</xdr:rowOff>
    </xdr:from>
    <xdr:to>
      <xdr:col>24</xdr:col>
      <xdr:colOff>114300</xdr:colOff>
      <xdr:row>83</xdr:row>
      <xdr:rowOff>96520</xdr:rowOff>
    </xdr:to>
    <xdr:sp macro="" textlink="">
      <xdr:nvSpPr>
        <xdr:cNvPr id="305" name="楕円 304">
          <a:extLst>
            <a:ext uri="{FF2B5EF4-FFF2-40B4-BE49-F238E27FC236}">
              <a16:creationId xmlns:a16="http://schemas.microsoft.com/office/drawing/2014/main" id="{00000000-0008-0000-0F00-000031010000}"/>
            </a:ext>
          </a:extLst>
        </xdr:cNvPr>
        <xdr:cNvSpPr/>
      </xdr:nvSpPr>
      <xdr:spPr>
        <a:xfrm>
          <a:off x="458470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144797</xdr:rowOff>
    </xdr:from>
    <xdr:ext cx="405111" cy="259045"/>
    <xdr:sp macro="" textlink="">
      <xdr:nvSpPr>
        <xdr:cNvPr id="306" name="【福祉施設】&#10;有形固定資産減価償却率該当値テキスト">
          <a:extLst>
            <a:ext uri="{FF2B5EF4-FFF2-40B4-BE49-F238E27FC236}">
              <a16:creationId xmlns:a16="http://schemas.microsoft.com/office/drawing/2014/main" id="{00000000-0008-0000-0F00-000032010000}"/>
            </a:ext>
          </a:extLst>
        </xdr:cNvPr>
        <xdr:cNvSpPr txBox="1"/>
      </xdr:nvSpPr>
      <xdr:spPr>
        <a:xfrm>
          <a:off x="4673600" y="1420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63500</xdr:rowOff>
    </xdr:from>
    <xdr:to>
      <xdr:col>20</xdr:col>
      <xdr:colOff>38100</xdr:colOff>
      <xdr:row>82</xdr:row>
      <xdr:rowOff>165100</xdr:rowOff>
    </xdr:to>
    <xdr:sp macro="" textlink="">
      <xdr:nvSpPr>
        <xdr:cNvPr id="307" name="楕円 306">
          <a:extLst>
            <a:ext uri="{FF2B5EF4-FFF2-40B4-BE49-F238E27FC236}">
              <a16:creationId xmlns:a16="http://schemas.microsoft.com/office/drawing/2014/main" id="{00000000-0008-0000-0F00-000033010000}"/>
            </a:ext>
          </a:extLst>
        </xdr:cNvPr>
        <xdr:cNvSpPr/>
      </xdr:nvSpPr>
      <xdr:spPr>
        <a:xfrm>
          <a:off x="37465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114300</xdr:rowOff>
    </xdr:from>
    <xdr:to>
      <xdr:col>24</xdr:col>
      <xdr:colOff>63500</xdr:colOff>
      <xdr:row>83</xdr:row>
      <xdr:rowOff>45720</xdr:rowOff>
    </xdr:to>
    <xdr:cxnSp macro="">
      <xdr:nvCxnSpPr>
        <xdr:cNvPr id="308" name="直線コネクタ 307">
          <a:extLst>
            <a:ext uri="{FF2B5EF4-FFF2-40B4-BE49-F238E27FC236}">
              <a16:creationId xmlns:a16="http://schemas.microsoft.com/office/drawing/2014/main" id="{00000000-0008-0000-0F00-000034010000}"/>
            </a:ext>
          </a:extLst>
        </xdr:cNvPr>
        <xdr:cNvCxnSpPr/>
      </xdr:nvCxnSpPr>
      <xdr:spPr>
        <a:xfrm>
          <a:off x="3797300" y="14173200"/>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19686</xdr:rowOff>
    </xdr:from>
    <xdr:to>
      <xdr:col>15</xdr:col>
      <xdr:colOff>101600</xdr:colOff>
      <xdr:row>82</xdr:row>
      <xdr:rowOff>121286</xdr:rowOff>
    </xdr:to>
    <xdr:sp macro="" textlink="">
      <xdr:nvSpPr>
        <xdr:cNvPr id="309" name="楕円 308">
          <a:extLst>
            <a:ext uri="{FF2B5EF4-FFF2-40B4-BE49-F238E27FC236}">
              <a16:creationId xmlns:a16="http://schemas.microsoft.com/office/drawing/2014/main" id="{00000000-0008-0000-0F00-000035010000}"/>
            </a:ext>
          </a:extLst>
        </xdr:cNvPr>
        <xdr:cNvSpPr/>
      </xdr:nvSpPr>
      <xdr:spPr>
        <a:xfrm>
          <a:off x="2857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70486</xdr:rowOff>
    </xdr:from>
    <xdr:to>
      <xdr:col>19</xdr:col>
      <xdr:colOff>177800</xdr:colOff>
      <xdr:row>82</xdr:row>
      <xdr:rowOff>114300</xdr:rowOff>
    </xdr:to>
    <xdr:cxnSp macro="">
      <xdr:nvCxnSpPr>
        <xdr:cNvPr id="310" name="直線コネクタ 309">
          <a:extLst>
            <a:ext uri="{FF2B5EF4-FFF2-40B4-BE49-F238E27FC236}">
              <a16:creationId xmlns:a16="http://schemas.microsoft.com/office/drawing/2014/main" id="{00000000-0008-0000-0F00-000036010000}"/>
            </a:ext>
          </a:extLst>
        </xdr:cNvPr>
        <xdr:cNvCxnSpPr/>
      </xdr:nvCxnSpPr>
      <xdr:spPr>
        <a:xfrm>
          <a:off x="2908300" y="14129386"/>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19686</xdr:rowOff>
    </xdr:from>
    <xdr:to>
      <xdr:col>10</xdr:col>
      <xdr:colOff>165100</xdr:colOff>
      <xdr:row>82</xdr:row>
      <xdr:rowOff>121286</xdr:rowOff>
    </xdr:to>
    <xdr:sp macro="" textlink="">
      <xdr:nvSpPr>
        <xdr:cNvPr id="311" name="楕円 310">
          <a:extLst>
            <a:ext uri="{FF2B5EF4-FFF2-40B4-BE49-F238E27FC236}">
              <a16:creationId xmlns:a16="http://schemas.microsoft.com/office/drawing/2014/main" id="{00000000-0008-0000-0F00-000037010000}"/>
            </a:ext>
          </a:extLst>
        </xdr:cNvPr>
        <xdr:cNvSpPr/>
      </xdr:nvSpPr>
      <xdr:spPr>
        <a:xfrm>
          <a:off x="1968500" y="1407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70486</xdr:rowOff>
    </xdr:from>
    <xdr:to>
      <xdr:col>15</xdr:col>
      <xdr:colOff>50800</xdr:colOff>
      <xdr:row>82</xdr:row>
      <xdr:rowOff>70486</xdr:rowOff>
    </xdr:to>
    <xdr:cxnSp macro="">
      <xdr:nvCxnSpPr>
        <xdr:cNvPr id="312" name="直線コネクタ 311">
          <a:extLst>
            <a:ext uri="{FF2B5EF4-FFF2-40B4-BE49-F238E27FC236}">
              <a16:creationId xmlns:a16="http://schemas.microsoft.com/office/drawing/2014/main" id="{00000000-0008-0000-0F00-000038010000}"/>
            </a:ext>
          </a:extLst>
        </xdr:cNvPr>
        <xdr:cNvCxnSpPr/>
      </xdr:nvCxnSpPr>
      <xdr:spPr>
        <a:xfrm>
          <a:off x="2019300" y="141293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145414</xdr:rowOff>
    </xdr:from>
    <xdr:to>
      <xdr:col>6</xdr:col>
      <xdr:colOff>38100</xdr:colOff>
      <xdr:row>82</xdr:row>
      <xdr:rowOff>75564</xdr:rowOff>
    </xdr:to>
    <xdr:sp macro="" textlink="">
      <xdr:nvSpPr>
        <xdr:cNvPr id="313" name="楕円 312">
          <a:extLst>
            <a:ext uri="{FF2B5EF4-FFF2-40B4-BE49-F238E27FC236}">
              <a16:creationId xmlns:a16="http://schemas.microsoft.com/office/drawing/2014/main" id="{00000000-0008-0000-0F00-000039010000}"/>
            </a:ext>
          </a:extLst>
        </xdr:cNvPr>
        <xdr:cNvSpPr/>
      </xdr:nvSpPr>
      <xdr:spPr>
        <a:xfrm>
          <a:off x="1079500" y="14032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24764</xdr:rowOff>
    </xdr:from>
    <xdr:to>
      <xdr:col>10</xdr:col>
      <xdr:colOff>114300</xdr:colOff>
      <xdr:row>82</xdr:row>
      <xdr:rowOff>70486</xdr:rowOff>
    </xdr:to>
    <xdr:cxnSp macro="">
      <xdr:nvCxnSpPr>
        <xdr:cNvPr id="314" name="直線コネクタ 313">
          <a:extLst>
            <a:ext uri="{FF2B5EF4-FFF2-40B4-BE49-F238E27FC236}">
              <a16:creationId xmlns:a16="http://schemas.microsoft.com/office/drawing/2014/main" id="{00000000-0008-0000-0F00-00003A010000}"/>
            </a:ext>
          </a:extLst>
        </xdr:cNvPr>
        <xdr:cNvCxnSpPr/>
      </xdr:nvCxnSpPr>
      <xdr:spPr>
        <a:xfrm>
          <a:off x="1130300" y="14083664"/>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29227</xdr:rowOff>
    </xdr:from>
    <xdr:ext cx="405111" cy="259045"/>
    <xdr:sp macro="" textlink="">
      <xdr:nvSpPr>
        <xdr:cNvPr id="315" name="n_1aveValue【福祉施設】&#10;有形固定資産減価償却率">
          <a:extLst>
            <a:ext uri="{FF2B5EF4-FFF2-40B4-BE49-F238E27FC236}">
              <a16:creationId xmlns:a16="http://schemas.microsoft.com/office/drawing/2014/main" id="{00000000-0008-0000-0F00-00003B010000}"/>
            </a:ext>
          </a:extLst>
        </xdr:cNvPr>
        <xdr:cNvSpPr txBox="1"/>
      </xdr:nvSpPr>
      <xdr:spPr>
        <a:xfrm>
          <a:off x="3582044" y="1374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162577</xdr:rowOff>
    </xdr:from>
    <xdr:ext cx="405111" cy="259045"/>
    <xdr:sp macro="" textlink="">
      <xdr:nvSpPr>
        <xdr:cNvPr id="316" name="n_2aveValue【福祉施設】&#10;有形固定資産減価償却率">
          <a:extLst>
            <a:ext uri="{FF2B5EF4-FFF2-40B4-BE49-F238E27FC236}">
              <a16:creationId xmlns:a16="http://schemas.microsoft.com/office/drawing/2014/main" id="{00000000-0008-0000-0F00-00003C010000}"/>
            </a:ext>
          </a:extLst>
        </xdr:cNvPr>
        <xdr:cNvSpPr txBox="1"/>
      </xdr:nvSpPr>
      <xdr:spPr>
        <a:xfrm>
          <a:off x="2705744" y="1370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17797</xdr:rowOff>
    </xdr:from>
    <xdr:ext cx="405111" cy="259045"/>
    <xdr:sp macro="" textlink="">
      <xdr:nvSpPr>
        <xdr:cNvPr id="317" name="n_3aveValue【福祉施設】&#10;有形固定資産減価償却率">
          <a:extLst>
            <a:ext uri="{FF2B5EF4-FFF2-40B4-BE49-F238E27FC236}">
              <a16:creationId xmlns:a16="http://schemas.microsoft.com/office/drawing/2014/main" id="{00000000-0008-0000-0F00-00003D010000}"/>
            </a:ext>
          </a:extLst>
        </xdr:cNvPr>
        <xdr:cNvSpPr txBox="1"/>
      </xdr:nvSpPr>
      <xdr:spPr>
        <a:xfrm>
          <a:off x="1816744" y="137337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93997</xdr:rowOff>
    </xdr:from>
    <xdr:ext cx="405111" cy="259045"/>
    <xdr:sp macro="" textlink="">
      <xdr:nvSpPr>
        <xdr:cNvPr id="318" name="n_4aveValue【福祉施設】&#10;有形固定資産減価償却率">
          <a:extLst>
            <a:ext uri="{FF2B5EF4-FFF2-40B4-BE49-F238E27FC236}">
              <a16:creationId xmlns:a16="http://schemas.microsoft.com/office/drawing/2014/main" id="{00000000-0008-0000-0F00-00003E010000}"/>
            </a:ext>
          </a:extLst>
        </xdr:cNvPr>
        <xdr:cNvSpPr txBox="1"/>
      </xdr:nvSpPr>
      <xdr:spPr>
        <a:xfrm>
          <a:off x="927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156227</xdr:rowOff>
    </xdr:from>
    <xdr:ext cx="405111" cy="259045"/>
    <xdr:sp macro="" textlink="">
      <xdr:nvSpPr>
        <xdr:cNvPr id="319" name="n_1mainValue【福祉施設】&#10;有形固定資産減価償却率">
          <a:extLst>
            <a:ext uri="{FF2B5EF4-FFF2-40B4-BE49-F238E27FC236}">
              <a16:creationId xmlns:a16="http://schemas.microsoft.com/office/drawing/2014/main" id="{00000000-0008-0000-0F00-00003F010000}"/>
            </a:ext>
          </a:extLst>
        </xdr:cNvPr>
        <xdr:cNvSpPr txBox="1"/>
      </xdr:nvSpPr>
      <xdr:spPr>
        <a:xfrm>
          <a:off x="3582044" y="14215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112413</xdr:rowOff>
    </xdr:from>
    <xdr:ext cx="405111" cy="259045"/>
    <xdr:sp macro="" textlink="">
      <xdr:nvSpPr>
        <xdr:cNvPr id="320" name="n_2mainValue【福祉施設】&#10;有形固定資産減価償却率">
          <a:extLst>
            <a:ext uri="{FF2B5EF4-FFF2-40B4-BE49-F238E27FC236}">
              <a16:creationId xmlns:a16="http://schemas.microsoft.com/office/drawing/2014/main" id="{00000000-0008-0000-0F00-000040010000}"/>
            </a:ext>
          </a:extLst>
        </xdr:cNvPr>
        <xdr:cNvSpPr txBox="1"/>
      </xdr:nvSpPr>
      <xdr:spPr>
        <a:xfrm>
          <a:off x="2705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112413</xdr:rowOff>
    </xdr:from>
    <xdr:ext cx="405111" cy="259045"/>
    <xdr:sp macro="" textlink="">
      <xdr:nvSpPr>
        <xdr:cNvPr id="321" name="n_3mainValue【福祉施設】&#10;有形固定資産減価償却率">
          <a:extLst>
            <a:ext uri="{FF2B5EF4-FFF2-40B4-BE49-F238E27FC236}">
              <a16:creationId xmlns:a16="http://schemas.microsoft.com/office/drawing/2014/main" id="{00000000-0008-0000-0F00-000041010000}"/>
            </a:ext>
          </a:extLst>
        </xdr:cNvPr>
        <xdr:cNvSpPr txBox="1"/>
      </xdr:nvSpPr>
      <xdr:spPr>
        <a:xfrm>
          <a:off x="1816744" y="1417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66691</xdr:rowOff>
    </xdr:from>
    <xdr:ext cx="405111" cy="259045"/>
    <xdr:sp macro="" textlink="">
      <xdr:nvSpPr>
        <xdr:cNvPr id="322" name="n_4mainValue【福祉施設】&#10;有形固定資産減価償却率">
          <a:extLst>
            <a:ext uri="{FF2B5EF4-FFF2-40B4-BE49-F238E27FC236}">
              <a16:creationId xmlns:a16="http://schemas.microsoft.com/office/drawing/2014/main" id="{00000000-0008-0000-0F00-000042010000}"/>
            </a:ext>
          </a:extLst>
        </xdr:cNvPr>
        <xdr:cNvSpPr txBox="1"/>
      </xdr:nvSpPr>
      <xdr:spPr>
        <a:xfrm>
          <a:off x="927744" y="1412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3" name="正方形/長方形 322">
          <a:extLst>
            <a:ext uri="{FF2B5EF4-FFF2-40B4-BE49-F238E27FC236}">
              <a16:creationId xmlns:a16="http://schemas.microsoft.com/office/drawing/2014/main" id="{00000000-0008-0000-0F00-000043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4" name="正方形/長方形 323">
          <a:extLst>
            <a:ext uri="{FF2B5EF4-FFF2-40B4-BE49-F238E27FC236}">
              <a16:creationId xmlns:a16="http://schemas.microsoft.com/office/drawing/2014/main" id="{00000000-0008-0000-0F00-000044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5" name="正方形/長方形 324">
          <a:extLst>
            <a:ext uri="{FF2B5EF4-FFF2-40B4-BE49-F238E27FC236}">
              <a16:creationId xmlns:a16="http://schemas.microsoft.com/office/drawing/2014/main" id="{00000000-0008-0000-0F00-000045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6" name="正方形/長方形 325">
          <a:extLst>
            <a:ext uri="{FF2B5EF4-FFF2-40B4-BE49-F238E27FC236}">
              <a16:creationId xmlns:a16="http://schemas.microsoft.com/office/drawing/2014/main" id="{00000000-0008-0000-0F00-000046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7" name="正方形/長方形 326">
          <a:extLst>
            <a:ext uri="{FF2B5EF4-FFF2-40B4-BE49-F238E27FC236}">
              <a16:creationId xmlns:a16="http://schemas.microsoft.com/office/drawing/2014/main" id="{00000000-0008-0000-0F00-000047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8" name="正方形/長方形 327">
          <a:extLst>
            <a:ext uri="{FF2B5EF4-FFF2-40B4-BE49-F238E27FC236}">
              <a16:creationId xmlns:a16="http://schemas.microsoft.com/office/drawing/2014/main" id="{00000000-0008-0000-0F00-000048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9" name="正方形/長方形 328">
          <a:extLst>
            <a:ext uri="{FF2B5EF4-FFF2-40B4-BE49-F238E27FC236}">
              <a16:creationId xmlns:a16="http://schemas.microsoft.com/office/drawing/2014/main" id="{00000000-0008-0000-0F00-000049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0" name="正方形/長方形 329">
          <a:extLst>
            <a:ext uri="{FF2B5EF4-FFF2-40B4-BE49-F238E27FC236}">
              <a16:creationId xmlns:a16="http://schemas.microsoft.com/office/drawing/2014/main" id="{00000000-0008-0000-0F00-00004A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1" name="テキスト ボックス 330">
          <a:extLst>
            <a:ext uri="{FF2B5EF4-FFF2-40B4-BE49-F238E27FC236}">
              <a16:creationId xmlns:a16="http://schemas.microsoft.com/office/drawing/2014/main" id="{00000000-0008-0000-0F00-00004B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3" name="直線コネクタ 332">
          <a:extLst>
            <a:ext uri="{FF2B5EF4-FFF2-40B4-BE49-F238E27FC236}">
              <a16:creationId xmlns:a16="http://schemas.microsoft.com/office/drawing/2014/main" id="{00000000-0008-0000-0F00-00004D01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4" name="テキスト ボックス 333">
          <a:extLst>
            <a:ext uri="{FF2B5EF4-FFF2-40B4-BE49-F238E27FC236}">
              <a16:creationId xmlns:a16="http://schemas.microsoft.com/office/drawing/2014/main" id="{00000000-0008-0000-0F00-00004E01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5" name="直線コネクタ 334">
          <a:extLst>
            <a:ext uri="{FF2B5EF4-FFF2-40B4-BE49-F238E27FC236}">
              <a16:creationId xmlns:a16="http://schemas.microsoft.com/office/drawing/2014/main" id="{00000000-0008-0000-0F00-00004F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36" name="テキスト ボックス 335">
          <a:extLst>
            <a:ext uri="{FF2B5EF4-FFF2-40B4-BE49-F238E27FC236}">
              <a16:creationId xmlns:a16="http://schemas.microsoft.com/office/drawing/2014/main" id="{00000000-0008-0000-0F00-000050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7" name="直線コネクタ 336">
          <a:extLst>
            <a:ext uri="{FF2B5EF4-FFF2-40B4-BE49-F238E27FC236}">
              <a16:creationId xmlns:a16="http://schemas.microsoft.com/office/drawing/2014/main" id="{00000000-0008-0000-0F00-000051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38" name="テキスト ボックス 337">
          <a:extLst>
            <a:ext uri="{FF2B5EF4-FFF2-40B4-BE49-F238E27FC236}">
              <a16:creationId xmlns:a16="http://schemas.microsoft.com/office/drawing/2014/main" id="{00000000-0008-0000-0F00-000052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39" name="直線コネクタ 338">
          <a:extLst>
            <a:ext uri="{FF2B5EF4-FFF2-40B4-BE49-F238E27FC236}">
              <a16:creationId xmlns:a16="http://schemas.microsoft.com/office/drawing/2014/main" id="{00000000-0008-0000-0F00-000053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40" name="テキスト ボックス 339">
          <a:extLst>
            <a:ext uri="{FF2B5EF4-FFF2-40B4-BE49-F238E27FC236}">
              <a16:creationId xmlns:a16="http://schemas.microsoft.com/office/drawing/2014/main" id="{00000000-0008-0000-0F00-000054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1" name="直線コネクタ 340">
          <a:extLst>
            <a:ext uri="{FF2B5EF4-FFF2-40B4-BE49-F238E27FC236}">
              <a16:creationId xmlns:a16="http://schemas.microsoft.com/office/drawing/2014/main" id="{00000000-0008-0000-0F00-000055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3" name="直線コネクタ 342">
          <a:extLst>
            <a:ext uri="{FF2B5EF4-FFF2-40B4-BE49-F238E27FC236}">
              <a16:creationId xmlns:a16="http://schemas.microsoft.com/office/drawing/2014/main" id="{00000000-0008-0000-0F00-000057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id="{00000000-0008-0000-0F00-000059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id="{00000000-0008-0000-0F00-00005A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id="{00000000-0008-0000-0F00-00005B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25037</xdr:rowOff>
    </xdr:from>
    <xdr:to>
      <xdr:col>54</xdr:col>
      <xdr:colOff>189865</xdr:colOff>
      <xdr:row>86</xdr:row>
      <xdr:rowOff>158931</xdr:rowOff>
    </xdr:to>
    <xdr:cxnSp macro="">
      <xdr:nvCxnSpPr>
        <xdr:cNvPr id="348" name="直線コネクタ 347">
          <a:extLst>
            <a:ext uri="{FF2B5EF4-FFF2-40B4-BE49-F238E27FC236}">
              <a16:creationId xmlns:a16="http://schemas.microsoft.com/office/drawing/2014/main" id="{00000000-0008-0000-0F00-00005C010000}"/>
            </a:ext>
          </a:extLst>
        </xdr:cNvPr>
        <xdr:cNvCxnSpPr/>
      </xdr:nvCxnSpPr>
      <xdr:spPr>
        <a:xfrm flipV="1">
          <a:off x="10476865" y="13398137"/>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162758</xdr:rowOff>
    </xdr:from>
    <xdr:ext cx="469744" cy="259045"/>
    <xdr:sp macro="" textlink="">
      <xdr:nvSpPr>
        <xdr:cNvPr id="349" name="【福祉施設】&#10;一人当たり面積最小値テキスト">
          <a:extLst>
            <a:ext uri="{FF2B5EF4-FFF2-40B4-BE49-F238E27FC236}">
              <a16:creationId xmlns:a16="http://schemas.microsoft.com/office/drawing/2014/main" id="{00000000-0008-0000-0F00-00005D010000}"/>
            </a:ext>
          </a:extLst>
        </xdr:cNvPr>
        <xdr:cNvSpPr txBox="1"/>
      </xdr:nvSpPr>
      <xdr:spPr>
        <a:xfrm>
          <a:off x="10515600" y="1490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158931</xdr:rowOff>
    </xdr:from>
    <xdr:to>
      <xdr:col>55</xdr:col>
      <xdr:colOff>88900</xdr:colOff>
      <xdr:row>86</xdr:row>
      <xdr:rowOff>158931</xdr:rowOff>
    </xdr:to>
    <xdr:cxnSp macro="">
      <xdr:nvCxnSpPr>
        <xdr:cNvPr id="350" name="直線コネクタ 349">
          <a:extLst>
            <a:ext uri="{FF2B5EF4-FFF2-40B4-BE49-F238E27FC236}">
              <a16:creationId xmlns:a16="http://schemas.microsoft.com/office/drawing/2014/main" id="{00000000-0008-0000-0F00-00005E010000}"/>
            </a:ext>
          </a:extLst>
        </xdr:cNvPr>
        <xdr:cNvCxnSpPr/>
      </xdr:nvCxnSpPr>
      <xdr:spPr>
        <a:xfrm>
          <a:off x="10388600" y="1490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143164</xdr:rowOff>
    </xdr:from>
    <xdr:ext cx="469744" cy="259045"/>
    <xdr:sp macro="" textlink="">
      <xdr:nvSpPr>
        <xdr:cNvPr id="351" name="【福祉施設】&#10;一人当たり面積最大値テキスト">
          <a:extLst>
            <a:ext uri="{FF2B5EF4-FFF2-40B4-BE49-F238E27FC236}">
              <a16:creationId xmlns:a16="http://schemas.microsoft.com/office/drawing/2014/main" id="{00000000-0008-0000-0F00-00005F010000}"/>
            </a:ext>
          </a:extLst>
        </xdr:cNvPr>
        <xdr:cNvSpPr txBox="1"/>
      </xdr:nvSpPr>
      <xdr:spPr>
        <a:xfrm>
          <a:off x="10515600" y="1317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25037</xdr:rowOff>
    </xdr:from>
    <xdr:to>
      <xdr:col>55</xdr:col>
      <xdr:colOff>88900</xdr:colOff>
      <xdr:row>78</xdr:row>
      <xdr:rowOff>25037</xdr:rowOff>
    </xdr:to>
    <xdr:cxnSp macro="">
      <xdr:nvCxnSpPr>
        <xdr:cNvPr id="352" name="直線コネクタ 351">
          <a:extLst>
            <a:ext uri="{FF2B5EF4-FFF2-40B4-BE49-F238E27FC236}">
              <a16:creationId xmlns:a16="http://schemas.microsoft.com/office/drawing/2014/main" id="{00000000-0008-0000-0F00-000060010000}"/>
            </a:ext>
          </a:extLst>
        </xdr:cNvPr>
        <xdr:cNvCxnSpPr/>
      </xdr:nvCxnSpPr>
      <xdr:spPr>
        <a:xfrm>
          <a:off x="10388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31404</xdr:rowOff>
    </xdr:from>
    <xdr:ext cx="469744" cy="259045"/>
    <xdr:sp macro="" textlink="">
      <xdr:nvSpPr>
        <xdr:cNvPr id="353" name="【福祉施設】&#10;一人当たり面積平均値テキスト">
          <a:extLst>
            <a:ext uri="{FF2B5EF4-FFF2-40B4-BE49-F238E27FC236}">
              <a16:creationId xmlns:a16="http://schemas.microsoft.com/office/drawing/2014/main" id="{00000000-0008-0000-0F00-000061010000}"/>
            </a:ext>
          </a:extLst>
        </xdr:cNvPr>
        <xdr:cNvSpPr txBox="1"/>
      </xdr:nvSpPr>
      <xdr:spPr>
        <a:xfrm>
          <a:off x="10515600" y="144332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8527</xdr:rowOff>
    </xdr:from>
    <xdr:to>
      <xdr:col>55</xdr:col>
      <xdr:colOff>50800</xdr:colOff>
      <xdr:row>85</xdr:row>
      <xdr:rowOff>110127</xdr:rowOff>
    </xdr:to>
    <xdr:sp macro="" textlink="">
      <xdr:nvSpPr>
        <xdr:cNvPr id="354" name="フローチャート: 判断 353">
          <a:extLst>
            <a:ext uri="{FF2B5EF4-FFF2-40B4-BE49-F238E27FC236}">
              <a16:creationId xmlns:a16="http://schemas.microsoft.com/office/drawing/2014/main" id="{00000000-0008-0000-0F00-000062010000}"/>
            </a:ext>
          </a:extLst>
        </xdr:cNvPr>
        <xdr:cNvSpPr/>
      </xdr:nvSpPr>
      <xdr:spPr>
        <a:xfrm>
          <a:off x="104267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8527</xdr:rowOff>
    </xdr:from>
    <xdr:to>
      <xdr:col>50</xdr:col>
      <xdr:colOff>165100</xdr:colOff>
      <xdr:row>85</xdr:row>
      <xdr:rowOff>110127</xdr:rowOff>
    </xdr:to>
    <xdr:sp macro="" textlink="">
      <xdr:nvSpPr>
        <xdr:cNvPr id="355" name="フローチャート: 判断 354">
          <a:extLst>
            <a:ext uri="{FF2B5EF4-FFF2-40B4-BE49-F238E27FC236}">
              <a16:creationId xmlns:a16="http://schemas.microsoft.com/office/drawing/2014/main" id="{00000000-0008-0000-0F00-000063010000}"/>
            </a:ext>
          </a:extLst>
        </xdr:cNvPr>
        <xdr:cNvSpPr/>
      </xdr:nvSpPr>
      <xdr:spPr>
        <a:xfrm>
          <a:off x="9588500" y="1458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15058</xdr:rowOff>
    </xdr:from>
    <xdr:to>
      <xdr:col>46</xdr:col>
      <xdr:colOff>38100</xdr:colOff>
      <xdr:row>85</xdr:row>
      <xdr:rowOff>116658</xdr:rowOff>
    </xdr:to>
    <xdr:sp macro="" textlink="">
      <xdr:nvSpPr>
        <xdr:cNvPr id="356" name="フローチャート: 判断 355">
          <a:extLst>
            <a:ext uri="{FF2B5EF4-FFF2-40B4-BE49-F238E27FC236}">
              <a16:creationId xmlns:a16="http://schemas.microsoft.com/office/drawing/2014/main" id="{00000000-0008-0000-0F00-000064010000}"/>
            </a:ext>
          </a:extLst>
        </xdr:cNvPr>
        <xdr:cNvSpPr/>
      </xdr:nvSpPr>
      <xdr:spPr>
        <a:xfrm>
          <a:off x="8699500" y="1458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34652</xdr:rowOff>
    </xdr:from>
    <xdr:to>
      <xdr:col>41</xdr:col>
      <xdr:colOff>101600</xdr:colOff>
      <xdr:row>85</xdr:row>
      <xdr:rowOff>136252</xdr:rowOff>
    </xdr:to>
    <xdr:sp macro="" textlink="">
      <xdr:nvSpPr>
        <xdr:cNvPr id="357" name="フローチャート: 判断 356">
          <a:extLst>
            <a:ext uri="{FF2B5EF4-FFF2-40B4-BE49-F238E27FC236}">
              <a16:creationId xmlns:a16="http://schemas.microsoft.com/office/drawing/2014/main" id="{00000000-0008-0000-0F00-000065010000}"/>
            </a:ext>
          </a:extLst>
        </xdr:cNvPr>
        <xdr:cNvSpPr/>
      </xdr:nvSpPr>
      <xdr:spPr>
        <a:xfrm>
          <a:off x="7810500" y="14607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28121</xdr:rowOff>
    </xdr:from>
    <xdr:to>
      <xdr:col>36</xdr:col>
      <xdr:colOff>165100</xdr:colOff>
      <xdr:row>85</xdr:row>
      <xdr:rowOff>129721</xdr:rowOff>
    </xdr:to>
    <xdr:sp macro="" textlink="">
      <xdr:nvSpPr>
        <xdr:cNvPr id="358" name="フローチャート: 判断 357">
          <a:extLst>
            <a:ext uri="{FF2B5EF4-FFF2-40B4-BE49-F238E27FC236}">
              <a16:creationId xmlns:a16="http://schemas.microsoft.com/office/drawing/2014/main" id="{00000000-0008-0000-0F00-000066010000}"/>
            </a:ext>
          </a:extLst>
        </xdr:cNvPr>
        <xdr:cNvSpPr/>
      </xdr:nvSpPr>
      <xdr:spPr>
        <a:xfrm>
          <a:off x="6921500" y="1460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F00-00006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F00-00006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00000000-0008-0000-0F00-00006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00000000-0008-0000-0F00-00006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id="{00000000-0008-0000-0F00-00006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103232</xdr:rowOff>
    </xdr:from>
    <xdr:to>
      <xdr:col>55</xdr:col>
      <xdr:colOff>50800</xdr:colOff>
      <xdr:row>86</xdr:row>
      <xdr:rowOff>33382</xdr:rowOff>
    </xdr:to>
    <xdr:sp macro="" textlink="">
      <xdr:nvSpPr>
        <xdr:cNvPr id="364" name="楕円 363">
          <a:extLst>
            <a:ext uri="{FF2B5EF4-FFF2-40B4-BE49-F238E27FC236}">
              <a16:creationId xmlns:a16="http://schemas.microsoft.com/office/drawing/2014/main" id="{00000000-0008-0000-0F00-00006C010000}"/>
            </a:ext>
          </a:extLst>
        </xdr:cNvPr>
        <xdr:cNvSpPr/>
      </xdr:nvSpPr>
      <xdr:spPr>
        <a:xfrm>
          <a:off x="10426700" y="1467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81659</xdr:rowOff>
    </xdr:from>
    <xdr:ext cx="469744" cy="259045"/>
    <xdr:sp macro="" textlink="">
      <xdr:nvSpPr>
        <xdr:cNvPr id="365" name="【福祉施設】&#10;一人当たり面積該当値テキスト">
          <a:extLst>
            <a:ext uri="{FF2B5EF4-FFF2-40B4-BE49-F238E27FC236}">
              <a16:creationId xmlns:a16="http://schemas.microsoft.com/office/drawing/2014/main" id="{00000000-0008-0000-0F00-00006D010000}"/>
            </a:ext>
          </a:extLst>
        </xdr:cNvPr>
        <xdr:cNvSpPr txBox="1"/>
      </xdr:nvSpPr>
      <xdr:spPr>
        <a:xfrm>
          <a:off x="10515600" y="14654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83638</xdr:rowOff>
    </xdr:from>
    <xdr:to>
      <xdr:col>50</xdr:col>
      <xdr:colOff>165100</xdr:colOff>
      <xdr:row>86</xdr:row>
      <xdr:rowOff>13788</xdr:rowOff>
    </xdr:to>
    <xdr:sp macro="" textlink="">
      <xdr:nvSpPr>
        <xdr:cNvPr id="366" name="楕円 365">
          <a:extLst>
            <a:ext uri="{FF2B5EF4-FFF2-40B4-BE49-F238E27FC236}">
              <a16:creationId xmlns:a16="http://schemas.microsoft.com/office/drawing/2014/main" id="{00000000-0008-0000-0F00-00006E010000}"/>
            </a:ext>
          </a:extLst>
        </xdr:cNvPr>
        <xdr:cNvSpPr/>
      </xdr:nvSpPr>
      <xdr:spPr>
        <a:xfrm>
          <a:off x="9588500" y="1465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134438</xdr:rowOff>
    </xdr:from>
    <xdr:to>
      <xdr:col>55</xdr:col>
      <xdr:colOff>0</xdr:colOff>
      <xdr:row>85</xdr:row>
      <xdr:rowOff>154032</xdr:rowOff>
    </xdr:to>
    <xdr:cxnSp macro="">
      <xdr:nvCxnSpPr>
        <xdr:cNvPr id="367" name="直線コネクタ 366">
          <a:extLst>
            <a:ext uri="{FF2B5EF4-FFF2-40B4-BE49-F238E27FC236}">
              <a16:creationId xmlns:a16="http://schemas.microsoft.com/office/drawing/2014/main" id="{00000000-0008-0000-0F00-00006F010000}"/>
            </a:ext>
          </a:extLst>
        </xdr:cNvPr>
        <xdr:cNvCxnSpPr/>
      </xdr:nvCxnSpPr>
      <xdr:spPr>
        <a:xfrm>
          <a:off x="9639300" y="14707688"/>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64044</xdr:rowOff>
    </xdr:from>
    <xdr:to>
      <xdr:col>46</xdr:col>
      <xdr:colOff>38100</xdr:colOff>
      <xdr:row>85</xdr:row>
      <xdr:rowOff>165644</xdr:rowOff>
    </xdr:to>
    <xdr:sp macro="" textlink="">
      <xdr:nvSpPr>
        <xdr:cNvPr id="368" name="楕円 367">
          <a:extLst>
            <a:ext uri="{FF2B5EF4-FFF2-40B4-BE49-F238E27FC236}">
              <a16:creationId xmlns:a16="http://schemas.microsoft.com/office/drawing/2014/main" id="{00000000-0008-0000-0F00-000070010000}"/>
            </a:ext>
          </a:extLst>
        </xdr:cNvPr>
        <xdr:cNvSpPr/>
      </xdr:nvSpPr>
      <xdr:spPr>
        <a:xfrm>
          <a:off x="8699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114844</xdr:rowOff>
    </xdr:from>
    <xdr:to>
      <xdr:col>50</xdr:col>
      <xdr:colOff>114300</xdr:colOff>
      <xdr:row>85</xdr:row>
      <xdr:rowOff>134438</xdr:rowOff>
    </xdr:to>
    <xdr:cxnSp macro="">
      <xdr:nvCxnSpPr>
        <xdr:cNvPr id="369" name="直線コネクタ 368">
          <a:extLst>
            <a:ext uri="{FF2B5EF4-FFF2-40B4-BE49-F238E27FC236}">
              <a16:creationId xmlns:a16="http://schemas.microsoft.com/office/drawing/2014/main" id="{00000000-0008-0000-0F00-000071010000}"/>
            </a:ext>
          </a:extLst>
        </xdr:cNvPr>
        <xdr:cNvCxnSpPr/>
      </xdr:nvCxnSpPr>
      <xdr:spPr>
        <a:xfrm>
          <a:off x="8750300" y="14688094"/>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64044</xdr:rowOff>
    </xdr:from>
    <xdr:to>
      <xdr:col>41</xdr:col>
      <xdr:colOff>101600</xdr:colOff>
      <xdr:row>85</xdr:row>
      <xdr:rowOff>165644</xdr:rowOff>
    </xdr:to>
    <xdr:sp macro="" textlink="">
      <xdr:nvSpPr>
        <xdr:cNvPr id="370" name="楕円 369">
          <a:extLst>
            <a:ext uri="{FF2B5EF4-FFF2-40B4-BE49-F238E27FC236}">
              <a16:creationId xmlns:a16="http://schemas.microsoft.com/office/drawing/2014/main" id="{00000000-0008-0000-0F00-000072010000}"/>
            </a:ext>
          </a:extLst>
        </xdr:cNvPr>
        <xdr:cNvSpPr/>
      </xdr:nvSpPr>
      <xdr:spPr>
        <a:xfrm>
          <a:off x="7810500" y="14637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114844</xdr:rowOff>
    </xdr:from>
    <xdr:to>
      <xdr:col>45</xdr:col>
      <xdr:colOff>177800</xdr:colOff>
      <xdr:row>85</xdr:row>
      <xdr:rowOff>114844</xdr:rowOff>
    </xdr:to>
    <xdr:cxnSp macro="">
      <xdr:nvCxnSpPr>
        <xdr:cNvPr id="371" name="直線コネクタ 370">
          <a:extLst>
            <a:ext uri="{FF2B5EF4-FFF2-40B4-BE49-F238E27FC236}">
              <a16:creationId xmlns:a16="http://schemas.microsoft.com/office/drawing/2014/main" id="{00000000-0008-0000-0F00-000073010000}"/>
            </a:ext>
          </a:extLst>
        </xdr:cNvPr>
        <xdr:cNvCxnSpPr/>
      </xdr:nvCxnSpPr>
      <xdr:spPr>
        <a:xfrm>
          <a:off x="7861300" y="146880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67311</xdr:rowOff>
    </xdr:from>
    <xdr:to>
      <xdr:col>36</xdr:col>
      <xdr:colOff>165100</xdr:colOff>
      <xdr:row>85</xdr:row>
      <xdr:rowOff>168911</xdr:rowOff>
    </xdr:to>
    <xdr:sp macro="" textlink="">
      <xdr:nvSpPr>
        <xdr:cNvPr id="372" name="楕円 371">
          <a:extLst>
            <a:ext uri="{FF2B5EF4-FFF2-40B4-BE49-F238E27FC236}">
              <a16:creationId xmlns:a16="http://schemas.microsoft.com/office/drawing/2014/main" id="{00000000-0008-0000-0F00-000074010000}"/>
            </a:ext>
          </a:extLst>
        </xdr:cNvPr>
        <xdr:cNvSpPr/>
      </xdr:nvSpPr>
      <xdr:spPr>
        <a:xfrm>
          <a:off x="6921500" y="1464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114844</xdr:rowOff>
    </xdr:from>
    <xdr:to>
      <xdr:col>41</xdr:col>
      <xdr:colOff>50800</xdr:colOff>
      <xdr:row>85</xdr:row>
      <xdr:rowOff>118111</xdr:rowOff>
    </xdr:to>
    <xdr:cxnSp macro="">
      <xdr:nvCxnSpPr>
        <xdr:cNvPr id="373" name="直線コネクタ 372">
          <a:extLst>
            <a:ext uri="{FF2B5EF4-FFF2-40B4-BE49-F238E27FC236}">
              <a16:creationId xmlns:a16="http://schemas.microsoft.com/office/drawing/2014/main" id="{00000000-0008-0000-0F00-000075010000}"/>
            </a:ext>
          </a:extLst>
        </xdr:cNvPr>
        <xdr:cNvCxnSpPr/>
      </xdr:nvCxnSpPr>
      <xdr:spPr>
        <a:xfrm flipV="1">
          <a:off x="6972300" y="14688094"/>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126654</xdr:rowOff>
    </xdr:from>
    <xdr:ext cx="469744" cy="259045"/>
    <xdr:sp macro="" textlink="">
      <xdr:nvSpPr>
        <xdr:cNvPr id="374" name="n_1aveValue【福祉施設】&#10;一人当たり面積">
          <a:extLst>
            <a:ext uri="{FF2B5EF4-FFF2-40B4-BE49-F238E27FC236}">
              <a16:creationId xmlns:a16="http://schemas.microsoft.com/office/drawing/2014/main" id="{00000000-0008-0000-0F00-000076010000}"/>
            </a:ext>
          </a:extLst>
        </xdr:cNvPr>
        <xdr:cNvSpPr txBox="1"/>
      </xdr:nvSpPr>
      <xdr:spPr>
        <a:xfrm>
          <a:off x="9391727" y="1435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133185</xdr:rowOff>
    </xdr:from>
    <xdr:ext cx="469744" cy="259045"/>
    <xdr:sp macro="" textlink="">
      <xdr:nvSpPr>
        <xdr:cNvPr id="375" name="n_2aveValue【福祉施設】&#10;一人当たり面積">
          <a:extLst>
            <a:ext uri="{FF2B5EF4-FFF2-40B4-BE49-F238E27FC236}">
              <a16:creationId xmlns:a16="http://schemas.microsoft.com/office/drawing/2014/main" id="{00000000-0008-0000-0F00-000077010000}"/>
            </a:ext>
          </a:extLst>
        </xdr:cNvPr>
        <xdr:cNvSpPr txBox="1"/>
      </xdr:nvSpPr>
      <xdr:spPr>
        <a:xfrm>
          <a:off x="8515427" y="14363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152779</xdr:rowOff>
    </xdr:from>
    <xdr:ext cx="469744" cy="259045"/>
    <xdr:sp macro="" textlink="">
      <xdr:nvSpPr>
        <xdr:cNvPr id="376" name="n_3aveValue【福祉施設】&#10;一人当たり面積">
          <a:extLst>
            <a:ext uri="{FF2B5EF4-FFF2-40B4-BE49-F238E27FC236}">
              <a16:creationId xmlns:a16="http://schemas.microsoft.com/office/drawing/2014/main" id="{00000000-0008-0000-0F00-000078010000}"/>
            </a:ext>
          </a:extLst>
        </xdr:cNvPr>
        <xdr:cNvSpPr txBox="1"/>
      </xdr:nvSpPr>
      <xdr:spPr>
        <a:xfrm>
          <a:off x="7626427" y="14383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146248</xdr:rowOff>
    </xdr:from>
    <xdr:ext cx="469744" cy="259045"/>
    <xdr:sp macro="" textlink="">
      <xdr:nvSpPr>
        <xdr:cNvPr id="377" name="n_4aveValue【福祉施設】&#10;一人当たり面積">
          <a:extLst>
            <a:ext uri="{FF2B5EF4-FFF2-40B4-BE49-F238E27FC236}">
              <a16:creationId xmlns:a16="http://schemas.microsoft.com/office/drawing/2014/main" id="{00000000-0008-0000-0F00-000079010000}"/>
            </a:ext>
          </a:extLst>
        </xdr:cNvPr>
        <xdr:cNvSpPr txBox="1"/>
      </xdr:nvSpPr>
      <xdr:spPr>
        <a:xfrm>
          <a:off x="6737427" y="1437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4915</xdr:rowOff>
    </xdr:from>
    <xdr:ext cx="469744" cy="259045"/>
    <xdr:sp macro="" textlink="">
      <xdr:nvSpPr>
        <xdr:cNvPr id="378" name="n_1mainValue【福祉施設】&#10;一人当たり面積">
          <a:extLst>
            <a:ext uri="{FF2B5EF4-FFF2-40B4-BE49-F238E27FC236}">
              <a16:creationId xmlns:a16="http://schemas.microsoft.com/office/drawing/2014/main" id="{00000000-0008-0000-0F00-00007A010000}"/>
            </a:ext>
          </a:extLst>
        </xdr:cNvPr>
        <xdr:cNvSpPr txBox="1"/>
      </xdr:nvSpPr>
      <xdr:spPr>
        <a:xfrm>
          <a:off x="9391727" y="14749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156771</xdr:rowOff>
    </xdr:from>
    <xdr:ext cx="469744" cy="259045"/>
    <xdr:sp macro="" textlink="">
      <xdr:nvSpPr>
        <xdr:cNvPr id="379" name="n_2mainValue【福祉施設】&#10;一人当たり面積">
          <a:extLst>
            <a:ext uri="{FF2B5EF4-FFF2-40B4-BE49-F238E27FC236}">
              <a16:creationId xmlns:a16="http://schemas.microsoft.com/office/drawing/2014/main" id="{00000000-0008-0000-0F00-00007B010000}"/>
            </a:ext>
          </a:extLst>
        </xdr:cNvPr>
        <xdr:cNvSpPr txBox="1"/>
      </xdr:nvSpPr>
      <xdr:spPr>
        <a:xfrm>
          <a:off x="8515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156771</xdr:rowOff>
    </xdr:from>
    <xdr:ext cx="469744" cy="259045"/>
    <xdr:sp macro="" textlink="">
      <xdr:nvSpPr>
        <xdr:cNvPr id="380" name="n_3mainValue【福祉施設】&#10;一人当たり面積">
          <a:extLst>
            <a:ext uri="{FF2B5EF4-FFF2-40B4-BE49-F238E27FC236}">
              <a16:creationId xmlns:a16="http://schemas.microsoft.com/office/drawing/2014/main" id="{00000000-0008-0000-0F00-00007C010000}"/>
            </a:ext>
          </a:extLst>
        </xdr:cNvPr>
        <xdr:cNvSpPr txBox="1"/>
      </xdr:nvSpPr>
      <xdr:spPr>
        <a:xfrm>
          <a:off x="7626427" y="14730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160038</xdr:rowOff>
    </xdr:from>
    <xdr:ext cx="469744" cy="259045"/>
    <xdr:sp macro="" textlink="">
      <xdr:nvSpPr>
        <xdr:cNvPr id="381" name="n_4mainValue【福祉施設】&#10;一人当たり面積">
          <a:extLst>
            <a:ext uri="{FF2B5EF4-FFF2-40B4-BE49-F238E27FC236}">
              <a16:creationId xmlns:a16="http://schemas.microsoft.com/office/drawing/2014/main" id="{00000000-0008-0000-0F00-00007D010000}"/>
            </a:ext>
          </a:extLst>
        </xdr:cNvPr>
        <xdr:cNvSpPr txBox="1"/>
      </xdr:nvSpPr>
      <xdr:spPr>
        <a:xfrm>
          <a:off x="6737427" y="14733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id="{00000000-0008-0000-0F00-00007E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id="{00000000-0008-0000-0F00-00007F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id="{00000000-0008-0000-0F00-000080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id="{00000000-0008-0000-0F00-000081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id="{00000000-0008-0000-0F00-000082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id="{00000000-0008-0000-0F00-000083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id="{00000000-0008-0000-0F00-000084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id="{00000000-0008-0000-0F00-000085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91" name="直線コネクタ 390">
          <a:extLst>
            <a:ext uri="{FF2B5EF4-FFF2-40B4-BE49-F238E27FC236}">
              <a16:creationId xmlns:a16="http://schemas.microsoft.com/office/drawing/2014/main" id="{00000000-0008-0000-0F00-000087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3" name="直線コネクタ 392">
          <a:extLst>
            <a:ext uri="{FF2B5EF4-FFF2-40B4-BE49-F238E27FC236}">
              <a16:creationId xmlns:a16="http://schemas.microsoft.com/office/drawing/2014/main" id="{00000000-0008-0000-0F00-000089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5" name="直線コネクタ 394">
          <a:extLst>
            <a:ext uri="{FF2B5EF4-FFF2-40B4-BE49-F238E27FC236}">
              <a16:creationId xmlns:a16="http://schemas.microsoft.com/office/drawing/2014/main" id="{00000000-0008-0000-0F00-00008B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6" name="テキスト ボックス 395">
          <a:extLst>
            <a:ext uri="{FF2B5EF4-FFF2-40B4-BE49-F238E27FC236}">
              <a16:creationId xmlns:a16="http://schemas.microsoft.com/office/drawing/2014/main" id="{00000000-0008-0000-0F00-00008C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7" name="直線コネクタ 396">
          <a:extLst>
            <a:ext uri="{FF2B5EF4-FFF2-40B4-BE49-F238E27FC236}">
              <a16:creationId xmlns:a16="http://schemas.microsoft.com/office/drawing/2014/main" id="{00000000-0008-0000-0F00-00008D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8" name="テキスト ボックス 397">
          <a:extLst>
            <a:ext uri="{FF2B5EF4-FFF2-40B4-BE49-F238E27FC236}">
              <a16:creationId xmlns:a16="http://schemas.microsoft.com/office/drawing/2014/main" id="{00000000-0008-0000-0F00-00008E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9" name="直線コネクタ 398">
          <a:extLst>
            <a:ext uri="{FF2B5EF4-FFF2-40B4-BE49-F238E27FC236}">
              <a16:creationId xmlns:a16="http://schemas.microsoft.com/office/drawing/2014/main" id="{00000000-0008-0000-0F00-00008F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400" name="テキスト ボックス 399">
          <a:extLst>
            <a:ext uri="{FF2B5EF4-FFF2-40B4-BE49-F238E27FC236}">
              <a16:creationId xmlns:a16="http://schemas.microsoft.com/office/drawing/2014/main" id="{00000000-0008-0000-0F00-000090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401" name="直線コネクタ 400">
          <a:extLst>
            <a:ext uri="{FF2B5EF4-FFF2-40B4-BE49-F238E27FC236}">
              <a16:creationId xmlns:a16="http://schemas.microsoft.com/office/drawing/2014/main" id="{00000000-0008-0000-0F00-000091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402" name="テキスト ボックス 401">
          <a:extLst>
            <a:ext uri="{FF2B5EF4-FFF2-40B4-BE49-F238E27FC236}">
              <a16:creationId xmlns:a16="http://schemas.microsoft.com/office/drawing/2014/main" id="{00000000-0008-0000-0F00-000092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3" name="直線コネクタ 402">
          <a:extLst>
            <a:ext uri="{FF2B5EF4-FFF2-40B4-BE49-F238E27FC236}">
              <a16:creationId xmlns:a16="http://schemas.microsoft.com/office/drawing/2014/main" id="{00000000-0008-0000-0F00-000093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4" name="テキスト ボックス 403">
          <a:extLst>
            <a:ext uri="{FF2B5EF4-FFF2-40B4-BE49-F238E27FC236}">
              <a16:creationId xmlns:a16="http://schemas.microsoft.com/office/drawing/2014/main" id="{00000000-0008-0000-0F00-000094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5" name="直線コネクタ 404">
          <a:extLst>
            <a:ext uri="{FF2B5EF4-FFF2-40B4-BE49-F238E27FC236}">
              <a16:creationId xmlns:a16="http://schemas.microsoft.com/office/drawing/2014/main" id="{00000000-0008-0000-0F00-000095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6" name="【市民会館】&#10;有形固定資産減価償却率グラフ枠">
          <a:extLst>
            <a:ext uri="{FF2B5EF4-FFF2-40B4-BE49-F238E27FC236}">
              <a16:creationId xmlns:a16="http://schemas.microsoft.com/office/drawing/2014/main" id="{00000000-0008-0000-0F00-000096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107224</xdr:rowOff>
    </xdr:from>
    <xdr:to>
      <xdr:col>24</xdr:col>
      <xdr:colOff>62865</xdr:colOff>
      <xdr:row>109</xdr:row>
      <xdr:rowOff>25581</xdr:rowOff>
    </xdr:to>
    <xdr:cxnSp macro="">
      <xdr:nvCxnSpPr>
        <xdr:cNvPr id="407" name="直線コネクタ 406">
          <a:extLst>
            <a:ext uri="{FF2B5EF4-FFF2-40B4-BE49-F238E27FC236}">
              <a16:creationId xmlns:a16="http://schemas.microsoft.com/office/drawing/2014/main" id="{00000000-0008-0000-0F00-000097010000}"/>
            </a:ext>
          </a:extLst>
        </xdr:cNvPr>
        <xdr:cNvCxnSpPr/>
      </xdr:nvCxnSpPr>
      <xdr:spPr>
        <a:xfrm flipV="1">
          <a:off x="4634865" y="17252224"/>
          <a:ext cx="0" cy="14614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29408</xdr:rowOff>
    </xdr:from>
    <xdr:ext cx="405111" cy="259045"/>
    <xdr:sp macro="" textlink="">
      <xdr:nvSpPr>
        <xdr:cNvPr id="408" name="【市民会館】&#10;有形固定資産減価償却率最小値テキスト">
          <a:extLst>
            <a:ext uri="{FF2B5EF4-FFF2-40B4-BE49-F238E27FC236}">
              <a16:creationId xmlns:a16="http://schemas.microsoft.com/office/drawing/2014/main" id="{00000000-0008-0000-0F00-000098010000}"/>
            </a:ext>
          </a:extLst>
        </xdr:cNvPr>
        <xdr:cNvSpPr txBox="1"/>
      </xdr:nvSpPr>
      <xdr:spPr>
        <a:xfrm>
          <a:off x="4673600" y="18717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25581</xdr:rowOff>
    </xdr:from>
    <xdr:to>
      <xdr:col>24</xdr:col>
      <xdr:colOff>152400</xdr:colOff>
      <xdr:row>109</xdr:row>
      <xdr:rowOff>25581</xdr:rowOff>
    </xdr:to>
    <xdr:cxnSp macro="">
      <xdr:nvCxnSpPr>
        <xdr:cNvPr id="409" name="直線コネクタ 408">
          <a:extLst>
            <a:ext uri="{FF2B5EF4-FFF2-40B4-BE49-F238E27FC236}">
              <a16:creationId xmlns:a16="http://schemas.microsoft.com/office/drawing/2014/main" id="{00000000-0008-0000-0F00-000099010000}"/>
            </a:ext>
          </a:extLst>
        </xdr:cNvPr>
        <xdr:cNvCxnSpPr/>
      </xdr:nvCxnSpPr>
      <xdr:spPr>
        <a:xfrm>
          <a:off x="4546600" y="1871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53901</xdr:rowOff>
    </xdr:from>
    <xdr:ext cx="340478" cy="259045"/>
    <xdr:sp macro="" textlink="">
      <xdr:nvSpPr>
        <xdr:cNvPr id="410" name="【市民会館】&#10;有形固定資産減価償却率最大値テキスト">
          <a:extLst>
            <a:ext uri="{FF2B5EF4-FFF2-40B4-BE49-F238E27FC236}">
              <a16:creationId xmlns:a16="http://schemas.microsoft.com/office/drawing/2014/main" id="{00000000-0008-0000-0F00-00009A010000}"/>
            </a:ext>
          </a:extLst>
        </xdr:cNvPr>
        <xdr:cNvSpPr txBox="1"/>
      </xdr:nvSpPr>
      <xdr:spPr>
        <a:xfrm>
          <a:off x="4673600" y="1702745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107224</xdr:rowOff>
    </xdr:from>
    <xdr:to>
      <xdr:col>24</xdr:col>
      <xdr:colOff>152400</xdr:colOff>
      <xdr:row>100</xdr:row>
      <xdr:rowOff>107224</xdr:rowOff>
    </xdr:to>
    <xdr:cxnSp macro="">
      <xdr:nvCxnSpPr>
        <xdr:cNvPr id="411" name="直線コネクタ 410">
          <a:extLst>
            <a:ext uri="{FF2B5EF4-FFF2-40B4-BE49-F238E27FC236}">
              <a16:creationId xmlns:a16="http://schemas.microsoft.com/office/drawing/2014/main" id="{00000000-0008-0000-0F00-00009B010000}"/>
            </a:ext>
          </a:extLst>
        </xdr:cNvPr>
        <xdr:cNvCxnSpPr/>
      </xdr:nvCxnSpPr>
      <xdr:spPr>
        <a:xfrm>
          <a:off x="4546600" y="17252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11991</xdr:rowOff>
    </xdr:from>
    <xdr:ext cx="405111" cy="259045"/>
    <xdr:sp macro="" textlink="">
      <xdr:nvSpPr>
        <xdr:cNvPr id="412" name="【市民会館】&#10;有形固定資産減価償却率平均値テキスト">
          <a:extLst>
            <a:ext uri="{FF2B5EF4-FFF2-40B4-BE49-F238E27FC236}">
              <a16:creationId xmlns:a16="http://schemas.microsoft.com/office/drawing/2014/main" id="{00000000-0008-0000-0F00-00009C010000}"/>
            </a:ext>
          </a:extLst>
        </xdr:cNvPr>
        <xdr:cNvSpPr txBox="1"/>
      </xdr:nvSpPr>
      <xdr:spPr>
        <a:xfrm>
          <a:off x="4673600" y="178427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33564</xdr:rowOff>
    </xdr:from>
    <xdr:to>
      <xdr:col>24</xdr:col>
      <xdr:colOff>114300</xdr:colOff>
      <xdr:row>104</xdr:row>
      <xdr:rowOff>135164</xdr:rowOff>
    </xdr:to>
    <xdr:sp macro="" textlink="">
      <xdr:nvSpPr>
        <xdr:cNvPr id="413" name="フローチャート: 判断 412">
          <a:extLst>
            <a:ext uri="{FF2B5EF4-FFF2-40B4-BE49-F238E27FC236}">
              <a16:creationId xmlns:a16="http://schemas.microsoft.com/office/drawing/2014/main" id="{00000000-0008-0000-0F00-00009D010000}"/>
            </a:ext>
          </a:extLst>
        </xdr:cNvPr>
        <xdr:cNvSpPr/>
      </xdr:nvSpPr>
      <xdr:spPr>
        <a:xfrm>
          <a:off x="45847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36830</xdr:rowOff>
    </xdr:from>
    <xdr:to>
      <xdr:col>20</xdr:col>
      <xdr:colOff>38100</xdr:colOff>
      <xdr:row>104</xdr:row>
      <xdr:rowOff>138430</xdr:rowOff>
    </xdr:to>
    <xdr:sp macro="" textlink="">
      <xdr:nvSpPr>
        <xdr:cNvPr id="414" name="フローチャート: 判断 413">
          <a:extLst>
            <a:ext uri="{FF2B5EF4-FFF2-40B4-BE49-F238E27FC236}">
              <a16:creationId xmlns:a16="http://schemas.microsoft.com/office/drawing/2014/main" id="{00000000-0008-0000-0F00-00009E010000}"/>
            </a:ext>
          </a:extLst>
        </xdr:cNvPr>
        <xdr:cNvSpPr/>
      </xdr:nvSpPr>
      <xdr:spPr>
        <a:xfrm>
          <a:off x="3746500" y="1786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15602</xdr:rowOff>
    </xdr:from>
    <xdr:to>
      <xdr:col>15</xdr:col>
      <xdr:colOff>101600</xdr:colOff>
      <xdr:row>104</xdr:row>
      <xdr:rowOff>117202</xdr:rowOff>
    </xdr:to>
    <xdr:sp macro="" textlink="">
      <xdr:nvSpPr>
        <xdr:cNvPr id="415" name="フローチャート: 判断 414">
          <a:extLst>
            <a:ext uri="{FF2B5EF4-FFF2-40B4-BE49-F238E27FC236}">
              <a16:creationId xmlns:a16="http://schemas.microsoft.com/office/drawing/2014/main" id="{00000000-0008-0000-0F00-00009F010000}"/>
            </a:ext>
          </a:extLst>
        </xdr:cNvPr>
        <xdr:cNvSpPr/>
      </xdr:nvSpPr>
      <xdr:spPr>
        <a:xfrm>
          <a:off x="28575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30299</xdr:rowOff>
    </xdr:from>
    <xdr:to>
      <xdr:col>10</xdr:col>
      <xdr:colOff>165100</xdr:colOff>
      <xdr:row>104</xdr:row>
      <xdr:rowOff>131899</xdr:rowOff>
    </xdr:to>
    <xdr:sp macro="" textlink="">
      <xdr:nvSpPr>
        <xdr:cNvPr id="416" name="フローチャート: 判断 415">
          <a:extLst>
            <a:ext uri="{FF2B5EF4-FFF2-40B4-BE49-F238E27FC236}">
              <a16:creationId xmlns:a16="http://schemas.microsoft.com/office/drawing/2014/main" id="{00000000-0008-0000-0F00-0000A0010000}"/>
            </a:ext>
          </a:extLst>
        </xdr:cNvPr>
        <xdr:cNvSpPr/>
      </xdr:nvSpPr>
      <xdr:spPr>
        <a:xfrm>
          <a:off x="1968500" y="1786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35198</xdr:rowOff>
    </xdr:from>
    <xdr:to>
      <xdr:col>6</xdr:col>
      <xdr:colOff>38100</xdr:colOff>
      <xdr:row>104</xdr:row>
      <xdr:rowOff>136798</xdr:rowOff>
    </xdr:to>
    <xdr:sp macro="" textlink="">
      <xdr:nvSpPr>
        <xdr:cNvPr id="417" name="フローチャート: 判断 416">
          <a:extLst>
            <a:ext uri="{FF2B5EF4-FFF2-40B4-BE49-F238E27FC236}">
              <a16:creationId xmlns:a16="http://schemas.microsoft.com/office/drawing/2014/main" id="{00000000-0008-0000-0F00-0000A1010000}"/>
            </a:ext>
          </a:extLst>
        </xdr:cNvPr>
        <xdr:cNvSpPr/>
      </xdr:nvSpPr>
      <xdr:spPr>
        <a:xfrm>
          <a:off x="1079500" y="1786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F00-0000A2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20" name="テキスト ボックス 419">
          <a:extLst>
            <a:ext uri="{FF2B5EF4-FFF2-40B4-BE49-F238E27FC236}">
              <a16:creationId xmlns:a16="http://schemas.microsoft.com/office/drawing/2014/main" id="{00000000-0008-0000-0F00-0000A4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22" name="テキスト ボックス 421">
          <a:extLst>
            <a:ext uri="{FF2B5EF4-FFF2-40B4-BE49-F238E27FC236}">
              <a16:creationId xmlns:a16="http://schemas.microsoft.com/office/drawing/2014/main" id="{00000000-0008-0000-0F00-0000A6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156029</xdr:rowOff>
    </xdr:from>
    <xdr:to>
      <xdr:col>24</xdr:col>
      <xdr:colOff>114300</xdr:colOff>
      <xdr:row>104</xdr:row>
      <xdr:rowOff>86179</xdr:rowOff>
    </xdr:to>
    <xdr:sp macro="" textlink="">
      <xdr:nvSpPr>
        <xdr:cNvPr id="423" name="楕円 422">
          <a:extLst>
            <a:ext uri="{FF2B5EF4-FFF2-40B4-BE49-F238E27FC236}">
              <a16:creationId xmlns:a16="http://schemas.microsoft.com/office/drawing/2014/main" id="{00000000-0008-0000-0F00-0000A7010000}"/>
            </a:ext>
          </a:extLst>
        </xdr:cNvPr>
        <xdr:cNvSpPr/>
      </xdr:nvSpPr>
      <xdr:spPr>
        <a:xfrm>
          <a:off x="4584700" y="1781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7456</xdr:rowOff>
    </xdr:from>
    <xdr:ext cx="405111" cy="259045"/>
    <xdr:sp macro="" textlink="">
      <xdr:nvSpPr>
        <xdr:cNvPr id="424" name="【市民会館】&#10;有形固定資産減価償却率該当値テキスト">
          <a:extLst>
            <a:ext uri="{FF2B5EF4-FFF2-40B4-BE49-F238E27FC236}">
              <a16:creationId xmlns:a16="http://schemas.microsoft.com/office/drawing/2014/main" id="{00000000-0008-0000-0F00-0000A8010000}"/>
            </a:ext>
          </a:extLst>
        </xdr:cNvPr>
        <xdr:cNvSpPr txBox="1"/>
      </xdr:nvSpPr>
      <xdr:spPr>
        <a:xfrm>
          <a:off x="4673600" y="17666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134801</xdr:rowOff>
    </xdr:from>
    <xdr:to>
      <xdr:col>20</xdr:col>
      <xdr:colOff>38100</xdr:colOff>
      <xdr:row>104</xdr:row>
      <xdr:rowOff>64951</xdr:rowOff>
    </xdr:to>
    <xdr:sp macro="" textlink="">
      <xdr:nvSpPr>
        <xdr:cNvPr id="425" name="楕円 424">
          <a:extLst>
            <a:ext uri="{FF2B5EF4-FFF2-40B4-BE49-F238E27FC236}">
              <a16:creationId xmlns:a16="http://schemas.microsoft.com/office/drawing/2014/main" id="{00000000-0008-0000-0F00-0000A9010000}"/>
            </a:ext>
          </a:extLst>
        </xdr:cNvPr>
        <xdr:cNvSpPr/>
      </xdr:nvSpPr>
      <xdr:spPr>
        <a:xfrm>
          <a:off x="3746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14151</xdr:rowOff>
    </xdr:from>
    <xdr:to>
      <xdr:col>24</xdr:col>
      <xdr:colOff>63500</xdr:colOff>
      <xdr:row>104</xdr:row>
      <xdr:rowOff>35379</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3797300" y="17844951"/>
          <a:ext cx="838200" cy="2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67855</xdr:rowOff>
    </xdr:from>
    <xdr:to>
      <xdr:col>15</xdr:col>
      <xdr:colOff>101600</xdr:colOff>
      <xdr:row>103</xdr:row>
      <xdr:rowOff>169455</xdr:rowOff>
    </xdr:to>
    <xdr:sp macro="" textlink="">
      <xdr:nvSpPr>
        <xdr:cNvPr id="427" name="楕円 426">
          <a:extLst>
            <a:ext uri="{FF2B5EF4-FFF2-40B4-BE49-F238E27FC236}">
              <a16:creationId xmlns:a16="http://schemas.microsoft.com/office/drawing/2014/main" id="{00000000-0008-0000-0F00-0000AB010000}"/>
            </a:ext>
          </a:extLst>
        </xdr:cNvPr>
        <xdr:cNvSpPr/>
      </xdr:nvSpPr>
      <xdr:spPr>
        <a:xfrm>
          <a:off x="2857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118655</xdr:rowOff>
    </xdr:from>
    <xdr:to>
      <xdr:col>19</xdr:col>
      <xdr:colOff>177800</xdr:colOff>
      <xdr:row>104</xdr:row>
      <xdr:rowOff>14151</xdr:rowOff>
    </xdr:to>
    <xdr:cxnSp macro="">
      <xdr:nvCxnSpPr>
        <xdr:cNvPr id="428" name="直線コネクタ 427">
          <a:extLst>
            <a:ext uri="{FF2B5EF4-FFF2-40B4-BE49-F238E27FC236}">
              <a16:creationId xmlns:a16="http://schemas.microsoft.com/office/drawing/2014/main" id="{00000000-0008-0000-0F00-0000AC010000}"/>
            </a:ext>
          </a:extLst>
        </xdr:cNvPr>
        <xdr:cNvCxnSpPr/>
      </xdr:nvCxnSpPr>
      <xdr:spPr>
        <a:xfrm>
          <a:off x="2908300" y="17778005"/>
          <a:ext cx="889000" cy="66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67855</xdr:rowOff>
    </xdr:from>
    <xdr:to>
      <xdr:col>10</xdr:col>
      <xdr:colOff>165100</xdr:colOff>
      <xdr:row>103</xdr:row>
      <xdr:rowOff>169455</xdr:rowOff>
    </xdr:to>
    <xdr:sp macro="" textlink="">
      <xdr:nvSpPr>
        <xdr:cNvPr id="429" name="楕円 428">
          <a:extLst>
            <a:ext uri="{FF2B5EF4-FFF2-40B4-BE49-F238E27FC236}">
              <a16:creationId xmlns:a16="http://schemas.microsoft.com/office/drawing/2014/main" id="{00000000-0008-0000-0F00-0000AD010000}"/>
            </a:ext>
          </a:extLst>
        </xdr:cNvPr>
        <xdr:cNvSpPr/>
      </xdr:nvSpPr>
      <xdr:spPr>
        <a:xfrm>
          <a:off x="1968500" y="1772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118655</xdr:rowOff>
    </xdr:from>
    <xdr:to>
      <xdr:col>15</xdr:col>
      <xdr:colOff>50800</xdr:colOff>
      <xdr:row>103</xdr:row>
      <xdr:rowOff>118655</xdr:rowOff>
    </xdr:to>
    <xdr:cxnSp macro="">
      <xdr:nvCxnSpPr>
        <xdr:cNvPr id="430" name="直線コネクタ 429">
          <a:extLst>
            <a:ext uri="{FF2B5EF4-FFF2-40B4-BE49-F238E27FC236}">
              <a16:creationId xmlns:a16="http://schemas.microsoft.com/office/drawing/2014/main" id="{00000000-0008-0000-0F00-0000AE010000}"/>
            </a:ext>
          </a:extLst>
        </xdr:cNvPr>
        <xdr:cNvCxnSpPr/>
      </xdr:nvCxnSpPr>
      <xdr:spPr>
        <a:xfrm>
          <a:off x="2019300" y="1777800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31931</xdr:rowOff>
    </xdr:from>
    <xdr:to>
      <xdr:col>6</xdr:col>
      <xdr:colOff>38100</xdr:colOff>
      <xdr:row>103</xdr:row>
      <xdr:rowOff>133531</xdr:rowOff>
    </xdr:to>
    <xdr:sp macro="" textlink="">
      <xdr:nvSpPr>
        <xdr:cNvPr id="431" name="楕円 430">
          <a:extLst>
            <a:ext uri="{FF2B5EF4-FFF2-40B4-BE49-F238E27FC236}">
              <a16:creationId xmlns:a16="http://schemas.microsoft.com/office/drawing/2014/main" id="{00000000-0008-0000-0F00-0000AF010000}"/>
            </a:ext>
          </a:extLst>
        </xdr:cNvPr>
        <xdr:cNvSpPr/>
      </xdr:nvSpPr>
      <xdr:spPr>
        <a:xfrm>
          <a:off x="1079500" y="17691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103</xdr:row>
      <xdr:rowOff>82731</xdr:rowOff>
    </xdr:from>
    <xdr:to>
      <xdr:col>10</xdr:col>
      <xdr:colOff>114300</xdr:colOff>
      <xdr:row>103</xdr:row>
      <xdr:rowOff>118655</xdr:rowOff>
    </xdr:to>
    <xdr:cxnSp macro="">
      <xdr:nvCxnSpPr>
        <xdr:cNvPr id="432" name="直線コネクタ 431">
          <a:extLst>
            <a:ext uri="{FF2B5EF4-FFF2-40B4-BE49-F238E27FC236}">
              <a16:creationId xmlns:a16="http://schemas.microsoft.com/office/drawing/2014/main" id="{00000000-0008-0000-0F00-0000B0010000}"/>
            </a:ext>
          </a:extLst>
        </xdr:cNvPr>
        <xdr:cNvCxnSpPr/>
      </xdr:nvCxnSpPr>
      <xdr:spPr>
        <a:xfrm>
          <a:off x="1130300" y="17742081"/>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129557</xdr:rowOff>
    </xdr:from>
    <xdr:ext cx="405111" cy="259045"/>
    <xdr:sp macro="" textlink="">
      <xdr:nvSpPr>
        <xdr:cNvPr id="433" name="n_1aveValue【市民会館】&#10;有形固定資産減価償却率">
          <a:extLst>
            <a:ext uri="{FF2B5EF4-FFF2-40B4-BE49-F238E27FC236}">
              <a16:creationId xmlns:a16="http://schemas.microsoft.com/office/drawing/2014/main" id="{00000000-0008-0000-0F00-0000B1010000}"/>
            </a:ext>
          </a:extLst>
        </xdr:cNvPr>
        <xdr:cNvSpPr txBox="1"/>
      </xdr:nvSpPr>
      <xdr:spPr>
        <a:xfrm>
          <a:off x="3582044" y="1796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108329</xdr:rowOff>
    </xdr:from>
    <xdr:ext cx="405111" cy="259045"/>
    <xdr:sp macro="" textlink="">
      <xdr:nvSpPr>
        <xdr:cNvPr id="434" name="n_2aveValue【市民会館】&#10;有形固定資産減価償却率">
          <a:extLst>
            <a:ext uri="{FF2B5EF4-FFF2-40B4-BE49-F238E27FC236}">
              <a16:creationId xmlns:a16="http://schemas.microsoft.com/office/drawing/2014/main" id="{00000000-0008-0000-0F00-0000B2010000}"/>
            </a:ext>
          </a:extLst>
        </xdr:cNvPr>
        <xdr:cNvSpPr txBox="1"/>
      </xdr:nvSpPr>
      <xdr:spPr>
        <a:xfrm>
          <a:off x="2705744" y="179391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123026</xdr:rowOff>
    </xdr:from>
    <xdr:ext cx="405111" cy="259045"/>
    <xdr:sp macro="" textlink="">
      <xdr:nvSpPr>
        <xdr:cNvPr id="435" name="n_3aveValue【市民会館】&#10;有形固定資産減価償却率">
          <a:extLst>
            <a:ext uri="{FF2B5EF4-FFF2-40B4-BE49-F238E27FC236}">
              <a16:creationId xmlns:a16="http://schemas.microsoft.com/office/drawing/2014/main" id="{00000000-0008-0000-0F00-0000B3010000}"/>
            </a:ext>
          </a:extLst>
        </xdr:cNvPr>
        <xdr:cNvSpPr txBox="1"/>
      </xdr:nvSpPr>
      <xdr:spPr>
        <a:xfrm>
          <a:off x="1816744" y="179538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127925</xdr:rowOff>
    </xdr:from>
    <xdr:ext cx="405111" cy="259045"/>
    <xdr:sp macro="" textlink="">
      <xdr:nvSpPr>
        <xdr:cNvPr id="436" name="n_4aveValue【市民会館】&#10;有形固定資産減価償却率">
          <a:extLst>
            <a:ext uri="{FF2B5EF4-FFF2-40B4-BE49-F238E27FC236}">
              <a16:creationId xmlns:a16="http://schemas.microsoft.com/office/drawing/2014/main" id="{00000000-0008-0000-0F00-0000B4010000}"/>
            </a:ext>
          </a:extLst>
        </xdr:cNvPr>
        <xdr:cNvSpPr txBox="1"/>
      </xdr:nvSpPr>
      <xdr:spPr>
        <a:xfrm>
          <a:off x="927744" y="179587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81478</xdr:rowOff>
    </xdr:from>
    <xdr:ext cx="405111" cy="259045"/>
    <xdr:sp macro="" textlink="">
      <xdr:nvSpPr>
        <xdr:cNvPr id="437" name="n_1mainValue【市民会館】&#10;有形固定資産減価償却率">
          <a:extLst>
            <a:ext uri="{FF2B5EF4-FFF2-40B4-BE49-F238E27FC236}">
              <a16:creationId xmlns:a16="http://schemas.microsoft.com/office/drawing/2014/main" id="{00000000-0008-0000-0F00-0000B5010000}"/>
            </a:ext>
          </a:extLst>
        </xdr:cNvPr>
        <xdr:cNvSpPr txBox="1"/>
      </xdr:nvSpPr>
      <xdr:spPr>
        <a:xfrm>
          <a:off x="3582044" y="17569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14532</xdr:rowOff>
    </xdr:from>
    <xdr:ext cx="405111" cy="259045"/>
    <xdr:sp macro="" textlink="">
      <xdr:nvSpPr>
        <xdr:cNvPr id="438" name="n_2mainValue【市民会館】&#10;有形固定資産減価償却率">
          <a:extLst>
            <a:ext uri="{FF2B5EF4-FFF2-40B4-BE49-F238E27FC236}">
              <a16:creationId xmlns:a16="http://schemas.microsoft.com/office/drawing/2014/main" id="{00000000-0008-0000-0F00-0000B6010000}"/>
            </a:ext>
          </a:extLst>
        </xdr:cNvPr>
        <xdr:cNvSpPr txBox="1"/>
      </xdr:nvSpPr>
      <xdr:spPr>
        <a:xfrm>
          <a:off x="2705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14532</xdr:rowOff>
    </xdr:from>
    <xdr:ext cx="405111" cy="259045"/>
    <xdr:sp macro="" textlink="">
      <xdr:nvSpPr>
        <xdr:cNvPr id="439" name="n_3mainValue【市民会館】&#10;有形固定資産減価償却率">
          <a:extLst>
            <a:ext uri="{FF2B5EF4-FFF2-40B4-BE49-F238E27FC236}">
              <a16:creationId xmlns:a16="http://schemas.microsoft.com/office/drawing/2014/main" id="{00000000-0008-0000-0F00-0000B7010000}"/>
            </a:ext>
          </a:extLst>
        </xdr:cNvPr>
        <xdr:cNvSpPr txBox="1"/>
      </xdr:nvSpPr>
      <xdr:spPr>
        <a:xfrm>
          <a:off x="1816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150058</xdr:rowOff>
    </xdr:from>
    <xdr:ext cx="405111" cy="259045"/>
    <xdr:sp macro="" textlink="">
      <xdr:nvSpPr>
        <xdr:cNvPr id="440" name="n_4mainValue【市民会館】&#10;有形固定資産減価償却率">
          <a:extLst>
            <a:ext uri="{FF2B5EF4-FFF2-40B4-BE49-F238E27FC236}">
              <a16:creationId xmlns:a16="http://schemas.microsoft.com/office/drawing/2014/main" id="{00000000-0008-0000-0F00-0000B8010000}"/>
            </a:ext>
          </a:extLst>
        </xdr:cNvPr>
        <xdr:cNvSpPr txBox="1"/>
      </xdr:nvSpPr>
      <xdr:spPr>
        <a:xfrm>
          <a:off x="927744" y="17466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41" name="正方形/長方形 440">
          <a:extLst>
            <a:ext uri="{FF2B5EF4-FFF2-40B4-BE49-F238E27FC236}">
              <a16:creationId xmlns:a16="http://schemas.microsoft.com/office/drawing/2014/main" id="{00000000-0008-0000-0F00-0000B9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42" name="正方形/長方形 441">
          <a:extLst>
            <a:ext uri="{FF2B5EF4-FFF2-40B4-BE49-F238E27FC236}">
              <a16:creationId xmlns:a16="http://schemas.microsoft.com/office/drawing/2014/main" id="{00000000-0008-0000-0F00-0000BA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3" name="正方形/長方形 442">
          <a:extLst>
            <a:ext uri="{FF2B5EF4-FFF2-40B4-BE49-F238E27FC236}">
              <a16:creationId xmlns:a16="http://schemas.microsoft.com/office/drawing/2014/main" id="{00000000-0008-0000-0F00-0000BB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4" name="正方形/長方形 443">
          <a:extLst>
            <a:ext uri="{FF2B5EF4-FFF2-40B4-BE49-F238E27FC236}">
              <a16:creationId xmlns:a16="http://schemas.microsoft.com/office/drawing/2014/main" id="{00000000-0008-0000-0F00-0000BC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5" name="正方形/長方形 444">
          <a:extLst>
            <a:ext uri="{FF2B5EF4-FFF2-40B4-BE49-F238E27FC236}">
              <a16:creationId xmlns:a16="http://schemas.microsoft.com/office/drawing/2014/main" id="{00000000-0008-0000-0F00-0000BD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6" name="正方形/長方形 445">
          <a:extLst>
            <a:ext uri="{FF2B5EF4-FFF2-40B4-BE49-F238E27FC236}">
              <a16:creationId xmlns:a16="http://schemas.microsoft.com/office/drawing/2014/main" id="{00000000-0008-0000-0F00-0000BE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7" name="正方形/長方形 446">
          <a:extLst>
            <a:ext uri="{FF2B5EF4-FFF2-40B4-BE49-F238E27FC236}">
              <a16:creationId xmlns:a16="http://schemas.microsoft.com/office/drawing/2014/main" id="{00000000-0008-0000-0F00-0000BF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8" name="正方形/長方形 447">
          <a:extLst>
            <a:ext uri="{FF2B5EF4-FFF2-40B4-BE49-F238E27FC236}">
              <a16:creationId xmlns:a16="http://schemas.microsoft.com/office/drawing/2014/main" id="{00000000-0008-0000-0F00-0000C0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9" name="テキスト ボックス 448">
          <a:extLst>
            <a:ext uri="{FF2B5EF4-FFF2-40B4-BE49-F238E27FC236}">
              <a16:creationId xmlns:a16="http://schemas.microsoft.com/office/drawing/2014/main" id="{00000000-0008-0000-0F00-0000C1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50" name="直線コネクタ 449">
          <a:extLst>
            <a:ext uri="{FF2B5EF4-FFF2-40B4-BE49-F238E27FC236}">
              <a16:creationId xmlns:a16="http://schemas.microsoft.com/office/drawing/2014/main" id="{00000000-0008-0000-0F00-0000C2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51" name="直線コネクタ 450">
          <a:extLst>
            <a:ext uri="{FF2B5EF4-FFF2-40B4-BE49-F238E27FC236}">
              <a16:creationId xmlns:a16="http://schemas.microsoft.com/office/drawing/2014/main" id="{00000000-0008-0000-0F00-0000C3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52" name="テキスト ボックス 451">
          <a:extLst>
            <a:ext uri="{FF2B5EF4-FFF2-40B4-BE49-F238E27FC236}">
              <a16:creationId xmlns:a16="http://schemas.microsoft.com/office/drawing/2014/main" id="{00000000-0008-0000-0F00-0000C4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53" name="直線コネクタ 452">
          <a:extLst>
            <a:ext uri="{FF2B5EF4-FFF2-40B4-BE49-F238E27FC236}">
              <a16:creationId xmlns:a16="http://schemas.microsoft.com/office/drawing/2014/main" id="{00000000-0008-0000-0F00-0000C5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54" name="テキスト ボックス 453">
          <a:extLst>
            <a:ext uri="{FF2B5EF4-FFF2-40B4-BE49-F238E27FC236}">
              <a16:creationId xmlns:a16="http://schemas.microsoft.com/office/drawing/2014/main" id="{00000000-0008-0000-0F00-0000C6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55" name="直線コネクタ 454">
          <a:extLst>
            <a:ext uri="{FF2B5EF4-FFF2-40B4-BE49-F238E27FC236}">
              <a16:creationId xmlns:a16="http://schemas.microsoft.com/office/drawing/2014/main" id="{00000000-0008-0000-0F00-0000C7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56" name="テキスト ボックス 455">
          <a:extLst>
            <a:ext uri="{FF2B5EF4-FFF2-40B4-BE49-F238E27FC236}">
              <a16:creationId xmlns:a16="http://schemas.microsoft.com/office/drawing/2014/main" id="{00000000-0008-0000-0F00-0000C8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57" name="直線コネクタ 456">
          <a:extLst>
            <a:ext uri="{FF2B5EF4-FFF2-40B4-BE49-F238E27FC236}">
              <a16:creationId xmlns:a16="http://schemas.microsoft.com/office/drawing/2014/main" id="{00000000-0008-0000-0F00-0000C9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60" name="テキスト ボックス 459">
          <a:extLst>
            <a:ext uri="{FF2B5EF4-FFF2-40B4-BE49-F238E27FC236}">
              <a16:creationId xmlns:a16="http://schemas.microsoft.com/office/drawing/2014/main" id="{00000000-0008-0000-0F00-0000CC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61" name="直線コネクタ 460">
          <a:extLst>
            <a:ext uri="{FF2B5EF4-FFF2-40B4-BE49-F238E27FC236}">
              <a16:creationId xmlns:a16="http://schemas.microsoft.com/office/drawing/2014/main" id="{00000000-0008-0000-0F00-0000CD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62" name="テキスト ボックス 461">
          <a:extLst>
            <a:ext uri="{FF2B5EF4-FFF2-40B4-BE49-F238E27FC236}">
              <a16:creationId xmlns:a16="http://schemas.microsoft.com/office/drawing/2014/main" id="{00000000-0008-0000-0F00-0000CE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63" name="直線コネクタ 462">
          <a:extLst>
            <a:ext uri="{FF2B5EF4-FFF2-40B4-BE49-F238E27FC236}">
              <a16:creationId xmlns:a16="http://schemas.microsoft.com/office/drawing/2014/main" id="{00000000-0008-0000-0F00-0000CF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64" name="テキスト ボックス 463">
          <a:extLst>
            <a:ext uri="{FF2B5EF4-FFF2-40B4-BE49-F238E27FC236}">
              <a16:creationId xmlns:a16="http://schemas.microsoft.com/office/drawing/2014/main" id="{00000000-0008-0000-0F00-0000D0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5" name="【市民会館】&#10;一人当たり面積グラフ枠">
          <a:extLst>
            <a:ext uri="{FF2B5EF4-FFF2-40B4-BE49-F238E27FC236}">
              <a16:creationId xmlns:a16="http://schemas.microsoft.com/office/drawing/2014/main" id="{00000000-0008-0000-0F00-0000D1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87630</xdr:rowOff>
    </xdr:from>
    <xdr:to>
      <xdr:col>54</xdr:col>
      <xdr:colOff>189865</xdr:colOff>
      <xdr:row>108</xdr:row>
      <xdr:rowOff>151312</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flipV="1">
          <a:off x="10476865" y="17061180"/>
          <a:ext cx="0" cy="16067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155139</xdr:rowOff>
    </xdr:from>
    <xdr:ext cx="469744" cy="259045"/>
    <xdr:sp macro="" textlink="">
      <xdr:nvSpPr>
        <xdr:cNvPr id="467" name="【市民会館】&#10;一人当たり面積最小値テキスト">
          <a:extLst>
            <a:ext uri="{FF2B5EF4-FFF2-40B4-BE49-F238E27FC236}">
              <a16:creationId xmlns:a16="http://schemas.microsoft.com/office/drawing/2014/main" id="{00000000-0008-0000-0F00-0000D3010000}"/>
            </a:ext>
          </a:extLst>
        </xdr:cNvPr>
        <xdr:cNvSpPr txBox="1"/>
      </xdr:nvSpPr>
      <xdr:spPr>
        <a:xfrm>
          <a:off x="10515600" y="18671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151312</xdr:rowOff>
    </xdr:from>
    <xdr:to>
      <xdr:col>55</xdr:col>
      <xdr:colOff>88900</xdr:colOff>
      <xdr:row>108</xdr:row>
      <xdr:rowOff>151312</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0388600" y="186679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34307</xdr:rowOff>
    </xdr:from>
    <xdr:ext cx="469744" cy="259045"/>
    <xdr:sp macro="" textlink="">
      <xdr:nvSpPr>
        <xdr:cNvPr id="469" name="【市民会館】&#10;一人当たり面積最大値テキスト">
          <a:extLst>
            <a:ext uri="{FF2B5EF4-FFF2-40B4-BE49-F238E27FC236}">
              <a16:creationId xmlns:a16="http://schemas.microsoft.com/office/drawing/2014/main" id="{00000000-0008-0000-0F00-0000D5010000}"/>
            </a:ext>
          </a:extLst>
        </xdr:cNvPr>
        <xdr:cNvSpPr txBox="1"/>
      </xdr:nvSpPr>
      <xdr:spPr>
        <a:xfrm>
          <a:off x="10515600" y="1683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87630</xdr:rowOff>
    </xdr:from>
    <xdr:to>
      <xdr:col>55</xdr:col>
      <xdr:colOff>88900</xdr:colOff>
      <xdr:row>99</xdr:row>
      <xdr:rowOff>87630</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0388600" y="1706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67871</xdr:rowOff>
    </xdr:from>
    <xdr:ext cx="469744" cy="259045"/>
    <xdr:sp macro="" textlink="">
      <xdr:nvSpPr>
        <xdr:cNvPr id="471" name="【市民会館】&#10;一人当たり面積平均値テキスト">
          <a:extLst>
            <a:ext uri="{FF2B5EF4-FFF2-40B4-BE49-F238E27FC236}">
              <a16:creationId xmlns:a16="http://schemas.microsoft.com/office/drawing/2014/main" id="{00000000-0008-0000-0F00-0000D7010000}"/>
            </a:ext>
          </a:extLst>
        </xdr:cNvPr>
        <xdr:cNvSpPr txBox="1"/>
      </xdr:nvSpPr>
      <xdr:spPr>
        <a:xfrm>
          <a:off x="10515600" y="180701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44994</xdr:rowOff>
    </xdr:from>
    <xdr:to>
      <xdr:col>55</xdr:col>
      <xdr:colOff>50800</xdr:colOff>
      <xdr:row>106</xdr:row>
      <xdr:rowOff>146594</xdr:rowOff>
    </xdr:to>
    <xdr:sp macro="" textlink="">
      <xdr:nvSpPr>
        <xdr:cNvPr id="472" name="フローチャート: 判断 471">
          <a:extLst>
            <a:ext uri="{FF2B5EF4-FFF2-40B4-BE49-F238E27FC236}">
              <a16:creationId xmlns:a16="http://schemas.microsoft.com/office/drawing/2014/main" id="{00000000-0008-0000-0F00-0000D8010000}"/>
            </a:ext>
          </a:extLst>
        </xdr:cNvPr>
        <xdr:cNvSpPr/>
      </xdr:nvSpPr>
      <xdr:spPr>
        <a:xfrm>
          <a:off x="10426700" y="1821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58057</xdr:rowOff>
    </xdr:from>
    <xdr:to>
      <xdr:col>50</xdr:col>
      <xdr:colOff>165100</xdr:colOff>
      <xdr:row>106</xdr:row>
      <xdr:rowOff>159657</xdr:rowOff>
    </xdr:to>
    <xdr:sp macro="" textlink="">
      <xdr:nvSpPr>
        <xdr:cNvPr id="473" name="フローチャート: 判断 472">
          <a:extLst>
            <a:ext uri="{FF2B5EF4-FFF2-40B4-BE49-F238E27FC236}">
              <a16:creationId xmlns:a16="http://schemas.microsoft.com/office/drawing/2014/main" id="{00000000-0008-0000-0F00-0000D9010000}"/>
            </a:ext>
          </a:extLst>
        </xdr:cNvPr>
        <xdr:cNvSpPr/>
      </xdr:nvSpPr>
      <xdr:spPr>
        <a:xfrm>
          <a:off x="9588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51526</xdr:rowOff>
    </xdr:from>
    <xdr:to>
      <xdr:col>46</xdr:col>
      <xdr:colOff>38100</xdr:colOff>
      <xdr:row>106</xdr:row>
      <xdr:rowOff>153126</xdr:rowOff>
    </xdr:to>
    <xdr:sp macro="" textlink="">
      <xdr:nvSpPr>
        <xdr:cNvPr id="474" name="フローチャート: 判断 473">
          <a:extLst>
            <a:ext uri="{FF2B5EF4-FFF2-40B4-BE49-F238E27FC236}">
              <a16:creationId xmlns:a16="http://schemas.microsoft.com/office/drawing/2014/main" id="{00000000-0008-0000-0F00-0000DA010000}"/>
            </a:ext>
          </a:extLst>
        </xdr:cNvPr>
        <xdr:cNvSpPr/>
      </xdr:nvSpPr>
      <xdr:spPr>
        <a:xfrm>
          <a:off x="8699500" y="1822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58057</xdr:rowOff>
    </xdr:from>
    <xdr:to>
      <xdr:col>41</xdr:col>
      <xdr:colOff>101600</xdr:colOff>
      <xdr:row>106</xdr:row>
      <xdr:rowOff>159657</xdr:rowOff>
    </xdr:to>
    <xdr:sp macro="" textlink="">
      <xdr:nvSpPr>
        <xdr:cNvPr id="475" name="フローチャート: 判断 474">
          <a:extLst>
            <a:ext uri="{FF2B5EF4-FFF2-40B4-BE49-F238E27FC236}">
              <a16:creationId xmlns:a16="http://schemas.microsoft.com/office/drawing/2014/main" id="{00000000-0008-0000-0F00-0000DB010000}"/>
            </a:ext>
          </a:extLst>
        </xdr:cNvPr>
        <xdr:cNvSpPr/>
      </xdr:nvSpPr>
      <xdr:spPr>
        <a:xfrm>
          <a:off x="7810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58057</xdr:rowOff>
    </xdr:from>
    <xdr:to>
      <xdr:col>36</xdr:col>
      <xdr:colOff>165100</xdr:colOff>
      <xdr:row>106</xdr:row>
      <xdr:rowOff>159657</xdr:rowOff>
    </xdr:to>
    <xdr:sp macro="" textlink="">
      <xdr:nvSpPr>
        <xdr:cNvPr id="476" name="フローチャート: 判断 475">
          <a:extLst>
            <a:ext uri="{FF2B5EF4-FFF2-40B4-BE49-F238E27FC236}">
              <a16:creationId xmlns:a16="http://schemas.microsoft.com/office/drawing/2014/main" id="{00000000-0008-0000-0F00-0000DC010000}"/>
            </a:ext>
          </a:extLst>
        </xdr:cNvPr>
        <xdr:cNvSpPr/>
      </xdr:nvSpPr>
      <xdr:spPr>
        <a:xfrm>
          <a:off x="6921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7" name="テキスト ボックス 476">
          <a:extLst>
            <a:ext uri="{FF2B5EF4-FFF2-40B4-BE49-F238E27FC236}">
              <a16:creationId xmlns:a16="http://schemas.microsoft.com/office/drawing/2014/main" id="{00000000-0008-0000-0F00-0000DD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8" name="テキスト ボックス 477">
          <a:extLst>
            <a:ext uri="{FF2B5EF4-FFF2-40B4-BE49-F238E27FC236}">
              <a16:creationId xmlns:a16="http://schemas.microsoft.com/office/drawing/2014/main" id="{00000000-0008-0000-0F00-0000DE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9" name="テキスト ボックス 478">
          <a:extLst>
            <a:ext uri="{FF2B5EF4-FFF2-40B4-BE49-F238E27FC236}">
              <a16:creationId xmlns:a16="http://schemas.microsoft.com/office/drawing/2014/main" id="{00000000-0008-0000-0F00-0000DF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80" name="テキスト ボックス 479">
          <a:extLst>
            <a:ext uri="{FF2B5EF4-FFF2-40B4-BE49-F238E27FC236}">
              <a16:creationId xmlns:a16="http://schemas.microsoft.com/office/drawing/2014/main" id="{00000000-0008-0000-0F00-0000E0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81" name="テキスト ボックス 480">
          <a:extLst>
            <a:ext uri="{FF2B5EF4-FFF2-40B4-BE49-F238E27FC236}">
              <a16:creationId xmlns:a16="http://schemas.microsoft.com/office/drawing/2014/main" id="{00000000-0008-0000-0F00-0000E1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54792</xdr:rowOff>
    </xdr:from>
    <xdr:to>
      <xdr:col>55</xdr:col>
      <xdr:colOff>50800</xdr:colOff>
      <xdr:row>106</xdr:row>
      <xdr:rowOff>156392</xdr:rowOff>
    </xdr:to>
    <xdr:sp macro="" textlink="">
      <xdr:nvSpPr>
        <xdr:cNvPr id="482" name="楕円 481">
          <a:extLst>
            <a:ext uri="{FF2B5EF4-FFF2-40B4-BE49-F238E27FC236}">
              <a16:creationId xmlns:a16="http://schemas.microsoft.com/office/drawing/2014/main" id="{00000000-0008-0000-0F00-0000E2010000}"/>
            </a:ext>
          </a:extLst>
        </xdr:cNvPr>
        <xdr:cNvSpPr/>
      </xdr:nvSpPr>
      <xdr:spPr>
        <a:xfrm>
          <a:off x="10426700" y="1822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33219</xdr:rowOff>
    </xdr:from>
    <xdr:ext cx="469744" cy="259045"/>
    <xdr:sp macro="" textlink="">
      <xdr:nvSpPr>
        <xdr:cNvPr id="483" name="【市民会館】&#10;一人当たり面積該当値テキスト">
          <a:extLst>
            <a:ext uri="{FF2B5EF4-FFF2-40B4-BE49-F238E27FC236}">
              <a16:creationId xmlns:a16="http://schemas.microsoft.com/office/drawing/2014/main" id="{00000000-0008-0000-0F00-0000E3010000}"/>
            </a:ext>
          </a:extLst>
        </xdr:cNvPr>
        <xdr:cNvSpPr txBox="1"/>
      </xdr:nvSpPr>
      <xdr:spPr>
        <a:xfrm>
          <a:off x="10515600" y="18206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58057</xdr:rowOff>
    </xdr:from>
    <xdr:to>
      <xdr:col>50</xdr:col>
      <xdr:colOff>165100</xdr:colOff>
      <xdr:row>106</xdr:row>
      <xdr:rowOff>159657</xdr:rowOff>
    </xdr:to>
    <xdr:sp macro="" textlink="">
      <xdr:nvSpPr>
        <xdr:cNvPr id="484" name="楕円 483">
          <a:extLst>
            <a:ext uri="{FF2B5EF4-FFF2-40B4-BE49-F238E27FC236}">
              <a16:creationId xmlns:a16="http://schemas.microsoft.com/office/drawing/2014/main" id="{00000000-0008-0000-0F00-0000E4010000}"/>
            </a:ext>
          </a:extLst>
        </xdr:cNvPr>
        <xdr:cNvSpPr/>
      </xdr:nvSpPr>
      <xdr:spPr>
        <a:xfrm>
          <a:off x="9588500" y="18231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105592</xdr:rowOff>
    </xdr:from>
    <xdr:to>
      <xdr:col>55</xdr:col>
      <xdr:colOff>0</xdr:colOff>
      <xdr:row>106</xdr:row>
      <xdr:rowOff>108857</xdr:rowOff>
    </xdr:to>
    <xdr:cxnSp macro="">
      <xdr:nvCxnSpPr>
        <xdr:cNvPr id="485" name="直線コネクタ 484">
          <a:extLst>
            <a:ext uri="{FF2B5EF4-FFF2-40B4-BE49-F238E27FC236}">
              <a16:creationId xmlns:a16="http://schemas.microsoft.com/office/drawing/2014/main" id="{00000000-0008-0000-0F00-0000E5010000}"/>
            </a:ext>
          </a:extLst>
        </xdr:cNvPr>
        <xdr:cNvCxnSpPr/>
      </xdr:nvCxnSpPr>
      <xdr:spPr>
        <a:xfrm flipV="1">
          <a:off x="9639300" y="18279292"/>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64588</xdr:rowOff>
    </xdr:from>
    <xdr:to>
      <xdr:col>46</xdr:col>
      <xdr:colOff>38100</xdr:colOff>
      <xdr:row>106</xdr:row>
      <xdr:rowOff>166188</xdr:rowOff>
    </xdr:to>
    <xdr:sp macro="" textlink="">
      <xdr:nvSpPr>
        <xdr:cNvPr id="486" name="楕円 485">
          <a:extLst>
            <a:ext uri="{FF2B5EF4-FFF2-40B4-BE49-F238E27FC236}">
              <a16:creationId xmlns:a16="http://schemas.microsoft.com/office/drawing/2014/main" id="{00000000-0008-0000-0F00-0000E6010000}"/>
            </a:ext>
          </a:extLst>
        </xdr:cNvPr>
        <xdr:cNvSpPr/>
      </xdr:nvSpPr>
      <xdr:spPr>
        <a:xfrm>
          <a:off x="8699500" y="18238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108857</xdr:rowOff>
    </xdr:from>
    <xdr:to>
      <xdr:col>50</xdr:col>
      <xdr:colOff>114300</xdr:colOff>
      <xdr:row>106</xdr:row>
      <xdr:rowOff>115388</xdr:rowOff>
    </xdr:to>
    <xdr:cxnSp macro="">
      <xdr:nvCxnSpPr>
        <xdr:cNvPr id="487" name="直線コネクタ 486">
          <a:extLst>
            <a:ext uri="{FF2B5EF4-FFF2-40B4-BE49-F238E27FC236}">
              <a16:creationId xmlns:a16="http://schemas.microsoft.com/office/drawing/2014/main" id="{00000000-0008-0000-0F00-0000E7010000}"/>
            </a:ext>
          </a:extLst>
        </xdr:cNvPr>
        <xdr:cNvCxnSpPr/>
      </xdr:nvCxnSpPr>
      <xdr:spPr>
        <a:xfrm flipV="1">
          <a:off x="8750300" y="18282557"/>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67855</xdr:rowOff>
    </xdr:from>
    <xdr:to>
      <xdr:col>41</xdr:col>
      <xdr:colOff>101600</xdr:colOff>
      <xdr:row>106</xdr:row>
      <xdr:rowOff>169455</xdr:rowOff>
    </xdr:to>
    <xdr:sp macro="" textlink="">
      <xdr:nvSpPr>
        <xdr:cNvPr id="488" name="楕円 487">
          <a:extLst>
            <a:ext uri="{FF2B5EF4-FFF2-40B4-BE49-F238E27FC236}">
              <a16:creationId xmlns:a16="http://schemas.microsoft.com/office/drawing/2014/main" id="{00000000-0008-0000-0F00-0000E8010000}"/>
            </a:ext>
          </a:extLst>
        </xdr:cNvPr>
        <xdr:cNvSpPr/>
      </xdr:nvSpPr>
      <xdr:spPr>
        <a:xfrm>
          <a:off x="7810500" y="1824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115388</xdr:rowOff>
    </xdr:from>
    <xdr:to>
      <xdr:col>45</xdr:col>
      <xdr:colOff>177800</xdr:colOff>
      <xdr:row>106</xdr:row>
      <xdr:rowOff>118655</xdr:rowOff>
    </xdr:to>
    <xdr:cxnSp macro="">
      <xdr:nvCxnSpPr>
        <xdr:cNvPr id="489" name="直線コネクタ 488">
          <a:extLst>
            <a:ext uri="{FF2B5EF4-FFF2-40B4-BE49-F238E27FC236}">
              <a16:creationId xmlns:a16="http://schemas.microsoft.com/office/drawing/2014/main" id="{00000000-0008-0000-0F00-0000E9010000}"/>
            </a:ext>
          </a:extLst>
        </xdr:cNvPr>
        <xdr:cNvCxnSpPr/>
      </xdr:nvCxnSpPr>
      <xdr:spPr>
        <a:xfrm flipV="1">
          <a:off x="7861300" y="18289088"/>
          <a:ext cx="8890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74386</xdr:rowOff>
    </xdr:from>
    <xdr:to>
      <xdr:col>36</xdr:col>
      <xdr:colOff>165100</xdr:colOff>
      <xdr:row>107</xdr:row>
      <xdr:rowOff>4536</xdr:rowOff>
    </xdr:to>
    <xdr:sp macro="" textlink="">
      <xdr:nvSpPr>
        <xdr:cNvPr id="490" name="楕円 489">
          <a:extLst>
            <a:ext uri="{FF2B5EF4-FFF2-40B4-BE49-F238E27FC236}">
              <a16:creationId xmlns:a16="http://schemas.microsoft.com/office/drawing/2014/main" id="{00000000-0008-0000-0F00-0000EA010000}"/>
            </a:ext>
          </a:extLst>
        </xdr:cNvPr>
        <xdr:cNvSpPr/>
      </xdr:nvSpPr>
      <xdr:spPr>
        <a:xfrm>
          <a:off x="6921500" y="182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118655</xdr:rowOff>
    </xdr:from>
    <xdr:to>
      <xdr:col>41</xdr:col>
      <xdr:colOff>50800</xdr:colOff>
      <xdr:row>106</xdr:row>
      <xdr:rowOff>125186</xdr:rowOff>
    </xdr:to>
    <xdr:cxnSp macro="">
      <xdr:nvCxnSpPr>
        <xdr:cNvPr id="491" name="直線コネクタ 490">
          <a:extLst>
            <a:ext uri="{FF2B5EF4-FFF2-40B4-BE49-F238E27FC236}">
              <a16:creationId xmlns:a16="http://schemas.microsoft.com/office/drawing/2014/main" id="{00000000-0008-0000-0F00-0000EB010000}"/>
            </a:ext>
          </a:extLst>
        </xdr:cNvPr>
        <xdr:cNvCxnSpPr/>
      </xdr:nvCxnSpPr>
      <xdr:spPr>
        <a:xfrm flipV="1">
          <a:off x="6972300" y="18292355"/>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106</xdr:row>
      <xdr:rowOff>150784</xdr:rowOff>
    </xdr:from>
    <xdr:ext cx="469744" cy="259045"/>
    <xdr:sp macro="" textlink="">
      <xdr:nvSpPr>
        <xdr:cNvPr id="492" name="n_1aveValue【市民会館】&#10;一人当たり面積">
          <a:extLst>
            <a:ext uri="{FF2B5EF4-FFF2-40B4-BE49-F238E27FC236}">
              <a16:creationId xmlns:a16="http://schemas.microsoft.com/office/drawing/2014/main" id="{00000000-0008-0000-0F00-0000EC010000}"/>
            </a:ext>
          </a:extLst>
        </xdr:cNvPr>
        <xdr:cNvSpPr txBox="1"/>
      </xdr:nvSpPr>
      <xdr:spPr>
        <a:xfrm>
          <a:off x="93917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169653</xdr:rowOff>
    </xdr:from>
    <xdr:ext cx="469744" cy="259045"/>
    <xdr:sp macro="" textlink="">
      <xdr:nvSpPr>
        <xdr:cNvPr id="493" name="n_2aveValue【市民会館】&#10;一人当たり面積">
          <a:extLst>
            <a:ext uri="{FF2B5EF4-FFF2-40B4-BE49-F238E27FC236}">
              <a16:creationId xmlns:a16="http://schemas.microsoft.com/office/drawing/2014/main" id="{00000000-0008-0000-0F00-0000ED010000}"/>
            </a:ext>
          </a:extLst>
        </xdr:cNvPr>
        <xdr:cNvSpPr txBox="1"/>
      </xdr:nvSpPr>
      <xdr:spPr>
        <a:xfrm>
          <a:off x="8515427" y="180004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4734</xdr:rowOff>
    </xdr:from>
    <xdr:ext cx="469744" cy="259045"/>
    <xdr:sp macro="" textlink="">
      <xdr:nvSpPr>
        <xdr:cNvPr id="494" name="n_3aveValue【市民会館】&#10;一人当たり面積">
          <a:extLst>
            <a:ext uri="{FF2B5EF4-FFF2-40B4-BE49-F238E27FC236}">
              <a16:creationId xmlns:a16="http://schemas.microsoft.com/office/drawing/2014/main" id="{00000000-0008-0000-0F00-0000EE010000}"/>
            </a:ext>
          </a:extLst>
        </xdr:cNvPr>
        <xdr:cNvSpPr txBox="1"/>
      </xdr:nvSpPr>
      <xdr:spPr>
        <a:xfrm>
          <a:off x="7626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105</xdr:row>
      <xdr:rowOff>4734</xdr:rowOff>
    </xdr:from>
    <xdr:ext cx="469744" cy="259045"/>
    <xdr:sp macro="" textlink="">
      <xdr:nvSpPr>
        <xdr:cNvPr id="495" name="n_4aveValue【市民会館】&#10;一人当たり面積">
          <a:extLst>
            <a:ext uri="{FF2B5EF4-FFF2-40B4-BE49-F238E27FC236}">
              <a16:creationId xmlns:a16="http://schemas.microsoft.com/office/drawing/2014/main" id="{00000000-0008-0000-0F00-0000EF010000}"/>
            </a:ext>
          </a:extLst>
        </xdr:cNvPr>
        <xdr:cNvSpPr txBox="1"/>
      </xdr:nvSpPr>
      <xdr:spPr>
        <a:xfrm>
          <a:off x="67374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4734</xdr:rowOff>
    </xdr:from>
    <xdr:ext cx="469744" cy="259045"/>
    <xdr:sp macro="" textlink="">
      <xdr:nvSpPr>
        <xdr:cNvPr id="496" name="n_1mainValue【市民会館】&#10;一人当たり面積">
          <a:extLst>
            <a:ext uri="{FF2B5EF4-FFF2-40B4-BE49-F238E27FC236}">
              <a16:creationId xmlns:a16="http://schemas.microsoft.com/office/drawing/2014/main" id="{00000000-0008-0000-0F00-0000F0010000}"/>
            </a:ext>
          </a:extLst>
        </xdr:cNvPr>
        <xdr:cNvSpPr txBox="1"/>
      </xdr:nvSpPr>
      <xdr:spPr>
        <a:xfrm>
          <a:off x="9391727" y="180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157315</xdr:rowOff>
    </xdr:from>
    <xdr:ext cx="469744" cy="259045"/>
    <xdr:sp macro="" textlink="">
      <xdr:nvSpPr>
        <xdr:cNvPr id="497" name="n_2mainValue【市民会館】&#10;一人当たり面積">
          <a:extLst>
            <a:ext uri="{FF2B5EF4-FFF2-40B4-BE49-F238E27FC236}">
              <a16:creationId xmlns:a16="http://schemas.microsoft.com/office/drawing/2014/main" id="{00000000-0008-0000-0F00-0000F1010000}"/>
            </a:ext>
          </a:extLst>
        </xdr:cNvPr>
        <xdr:cNvSpPr txBox="1"/>
      </xdr:nvSpPr>
      <xdr:spPr>
        <a:xfrm>
          <a:off x="8515427" y="18331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106</xdr:row>
      <xdr:rowOff>160582</xdr:rowOff>
    </xdr:from>
    <xdr:ext cx="469744" cy="259045"/>
    <xdr:sp macro="" textlink="">
      <xdr:nvSpPr>
        <xdr:cNvPr id="498" name="n_3mainValue【市民会館】&#10;一人当たり面積">
          <a:extLst>
            <a:ext uri="{FF2B5EF4-FFF2-40B4-BE49-F238E27FC236}">
              <a16:creationId xmlns:a16="http://schemas.microsoft.com/office/drawing/2014/main" id="{00000000-0008-0000-0F00-0000F2010000}"/>
            </a:ext>
          </a:extLst>
        </xdr:cNvPr>
        <xdr:cNvSpPr txBox="1"/>
      </xdr:nvSpPr>
      <xdr:spPr>
        <a:xfrm>
          <a:off x="7626427" y="18334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167113</xdr:rowOff>
    </xdr:from>
    <xdr:ext cx="469744" cy="259045"/>
    <xdr:sp macro="" textlink="">
      <xdr:nvSpPr>
        <xdr:cNvPr id="499" name="n_4mainValue【市民会館】&#10;一人当たり面積">
          <a:extLst>
            <a:ext uri="{FF2B5EF4-FFF2-40B4-BE49-F238E27FC236}">
              <a16:creationId xmlns:a16="http://schemas.microsoft.com/office/drawing/2014/main" id="{00000000-0008-0000-0F00-0000F3010000}"/>
            </a:ext>
          </a:extLst>
        </xdr:cNvPr>
        <xdr:cNvSpPr txBox="1"/>
      </xdr:nvSpPr>
      <xdr:spPr>
        <a:xfrm>
          <a:off x="6737427" y="183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504" name="正方形/長方形 503">
          <a:extLst>
            <a:ext uri="{FF2B5EF4-FFF2-40B4-BE49-F238E27FC236}">
              <a16:creationId xmlns:a16="http://schemas.microsoft.com/office/drawing/2014/main" id="{00000000-0008-0000-0F00-0000F8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5" name="正方形/長方形 504">
          <a:extLst>
            <a:ext uri="{FF2B5EF4-FFF2-40B4-BE49-F238E27FC236}">
              <a16:creationId xmlns:a16="http://schemas.microsoft.com/office/drawing/2014/main" id="{00000000-0008-0000-0F00-0000F9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6" name="正方形/長方形 505">
          <a:extLst>
            <a:ext uri="{FF2B5EF4-FFF2-40B4-BE49-F238E27FC236}">
              <a16:creationId xmlns:a16="http://schemas.microsoft.com/office/drawing/2014/main" id="{00000000-0008-0000-0F00-0000FA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7" name="正方形/長方形 506">
          <a:extLst>
            <a:ext uri="{FF2B5EF4-FFF2-40B4-BE49-F238E27FC236}">
              <a16:creationId xmlns:a16="http://schemas.microsoft.com/office/drawing/2014/main" id="{00000000-0008-0000-0F00-0000FB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8" name="テキスト ボックス 507">
          <a:extLst>
            <a:ext uri="{FF2B5EF4-FFF2-40B4-BE49-F238E27FC236}">
              <a16:creationId xmlns:a16="http://schemas.microsoft.com/office/drawing/2014/main" id="{00000000-0008-0000-0F00-0000FC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9" name="直線コネクタ 508">
          <a:extLst>
            <a:ext uri="{FF2B5EF4-FFF2-40B4-BE49-F238E27FC236}">
              <a16:creationId xmlns:a16="http://schemas.microsoft.com/office/drawing/2014/main" id="{00000000-0008-0000-0F00-0000FD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10" name="テキスト ボックス 509">
          <a:extLst>
            <a:ext uri="{FF2B5EF4-FFF2-40B4-BE49-F238E27FC236}">
              <a16:creationId xmlns:a16="http://schemas.microsoft.com/office/drawing/2014/main" id="{00000000-0008-0000-0F00-0000FE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11" name="直線コネクタ 510">
          <a:extLst>
            <a:ext uri="{FF2B5EF4-FFF2-40B4-BE49-F238E27FC236}">
              <a16:creationId xmlns:a16="http://schemas.microsoft.com/office/drawing/2014/main" id="{00000000-0008-0000-0F00-0000FF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12" name="テキスト ボックス 511">
          <a:extLst>
            <a:ext uri="{FF2B5EF4-FFF2-40B4-BE49-F238E27FC236}">
              <a16:creationId xmlns:a16="http://schemas.microsoft.com/office/drawing/2014/main" id="{00000000-0008-0000-0F00-00000002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13" name="直線コネクタ 512">
          <a:extLst>
            <a:ext uri="{FF2B5EF4-FFF2-40B4-BE49-F238E27FC236}">
              <a16:creationId xmlns:a16="http://schemas.microsoft.com/office/drawing/2014/main" id="{00000000-0008-0000-0F00-00000102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14" name="テキスト ボックス 513">
          <a:extLst>
            <a:ext uri="{FF2B5EF4-FFF2-40B4-BE49-F238E27FC236}">
              <a16:creationId xmlns:a16="http://schemas.microsoft.com/office/drawing/2014/main" id="{00000000-0008-0000-0F00-00000202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5" name="直線コネクタ 514">
          <a:extLst>
            <a:ext uri="{FF2B5EF4-FFF2-40B4-BE49-F238E27FC236}">
              <a16:creationId xmlns:a16="http://schemas.microsoft.com/office/drawing/2014/main" id="{00000000-0008-0000-0F00-00000302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6" name="テキスト ボックス 515">
          <a:extLst>
            <a:ext uri="{FF2B5EF4-FFF2-40B4-BE49-F238E27FC236}">
              <a16:creationId xmlns:a16="http://schemas.microsoft.com/office/drawing/2014/main" id="{00000000-0008-0000-0F00-00000402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7" name="直線コネクタ 516">
          <a:extLst>
            <a:ext uri="{FF2B5EF4-FFF2-40B4-BE49-F238E27FC236}">
              <a16:creationId xmlns:a16="http://schemas.microsoft.com/office/drawing/2014/main" id="{00000000-0008-0000-0F00-00000502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8" name="テキスト ボックス 517">
          <a:extLst>
            <a:ext uri="{FF2B5EF4-FFF2-40B4-BE49-F238E27FC236}">
              <a16:creationId xmlns:a16="http://schemas.microsoft.com/office/drawing/2014/main" id="{00000000-0008-0000-0F00-00000602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9" name="直線コネクタ 518">
          <a:extLst>
            <a:ext uri="{FF2B5EF4-FFF2-40B4-BE49-F238E27FC236}">
              <a16:creationId xmlns:a16="http://schemas.microsoft.com/office/drawing/2014/main" id="{00000000-0008-0000-0F00-00000702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20" name="テキスト ボックス 519">
          <a:extLst>
            <a:ext uri="{FF2B5EF4-FFF2-40B4-BE49-F238E27FC236}">
              <a16:creationId xmlns:a16="http://schemas.microsoft.com/office/drawing/2014/main" id="{00000000-0008-0000-0F00-00000802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22" name="テキスト ボックス 521">
          <a:extLst>
            <a:ext uri="{FF2B5EF4-FFF2-40B4-BE49-F238E27FC236}">
              <a16:creationId xmlns:a16="http://schemas.microsoft.com/office/drawing/2014/main" id="{00000000-0008-0000-0F00-00000A02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24" name="【一般廃棄物処理施設】&#10;有形固定資産減価償却率グラフ枠">
          <a:extLst>
            <a:ext uri="{FF2B5EF4-FFF2-40B4-BE49-F238E27FC236}">
              <a16:creationId xmlns:a16="http://schemas.microsoft.com/office/drawing/2014/main" id="{00000000-0008-0000-0F00-00000C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112123</xdr:rowOff>
    </xdr:from>
    <xdr:to>
      <xdr:col>85</xdr:col>
      <xdr:colOff>126364</xdr:colOff>
      <xdr:row>42</xdr:row>
      <xdr:rowOff>15784</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flipV="1">
          <a:off x="16318864" y="576997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19611</xdr:rowOff>
    </xdr:from>
    <xdr:ext cx="405111" cy="259045"/>
    <xdr:sp macro="" textlink="">
      <xdr:nvSpPr>
        <xdr:cNvPr id="526" name="【一般廃棄物処理施設】&#10;有形固定資産減価償却率最小値テキスト">
          <a:extLst>
            <a:ext uri="{FF2B5EF4-FFF2-40B4-BE49-F238E27FC236}">
              <a16:creationId xmlns:a16="http://schemas.microsoft.com/office/drawing/2014/main" id="{00000000-0008-0000-0F00-00000E020000}"/>
            </a:ext>
          </a:extLst>
        </xdr:cNvPr>
        <xdr:cNvSpPr txBox="1"/>
      </xdr:nvSpPr>
      <xdr:spPr>
        <a:xfrm>
          <a:off x="16357600" y="72205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15784</xdr:rowOff>
    </xdr:from>
    <xdr:to>
      <xdr:col>86</xdr:col>
      <xdr:colOff>25400</xdr:colOff>
      <xdr:row>42</xdr:row>
      <xdr:rowOff>15784</xdr:rowOff>
    </xdr:to>
    <xdr:cxnSp macro="">
      <xdr:nvCxnSpPr>
        <xdr:cNvPr id="527" name="直線コネクタ 526">
          <a:extLst>
            <a:ext uri="{FF2B5EF4-FFF2-40B4-BE49-F238E27FC236}">
              <a16:creationId xmlns:a16="http://schemas.microsoft.com/office/drawing/2014/main" id="{00000000-0008-0000-0F00-00000F020000}"/>
            </a:ext>
          </a:extLst>
        </xdr:cNvPr>
        <xdr:cNvCxnSpPr/>
      </xdr:nvCxnSpPr>
      <xdr:spPr>
        <a:xfrm>
          <a:off x="16230600" y="7216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58800</xdr:rowOff>
    </xdr:from>
    <xdr:ext cx="340478" cy="259045"/>
    <xdr:sp macro="" textlink="">
      <xdr:nvSpPr>
        <xdr:cNvPr id="528" name="【一般廃棄物処理施設】&#10;有形固定資産減価償却率最大値テキスト">
          <a:extLst>
            <a:ext uri="{FF2B5EF4-FFF2-40B4-BE49-F238E27FC236}">
              <a16:creationId xmlns:a16="http://schemas.microsoft.com/office/drawing/2014/main" id="{00000000-0008-0000-0F00-000010020000}"/>
            </a:ext>
          </a:extLst>
        </xdr:cNvPr>
        <xdr:cNvSpPr txBox="1"/>
      </xdr:nvSpPr>
      <xdr:spPr>
        <a:xfrm>
          <a:off x="16357600" y="55452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112123</xdr:rowOff>
    </xdr:from>
    <xdr:to>
      <xdr:col>86</xdr:col>
      <xdr:colOff>25400</xdr:colOff>
      <xdr:row>33</xdr:row>
      <xdr:rowOff>112123</xdr:rowOff>
    </xdr:to>
    <xdr:cxnSp macro="">
      <xdr:nvCxnSpPr>
        <xdr:cNvPr id="529" name="直線コネクタ 528">
          <a:extLst>
            <a:ext uri="{FF2B5EF4-FFF2-40B4-BE49-F238E27FC236}">
              <a16:creationId xmlns:a16="http://schemas.microsoft.com/office/drawing/2014/main" id="{00000000-0008-0000-0F00-000011020000}"/>
            </a:ext>
          </a:extLst>
        </xdr:cNvPr>
        <xdr:cNvCxnSpPr/>
      </xdr:nvCxnSpPr>
      <xdr:spPr>
        <a:xfrm>
          <a:off x="16230600" y="57699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39</xdr:row>
      <xdr:rowOff>10358</xdr:rowOff>
    </xdr:from>
    <xdr:ext cx="405111" cy="259045"/>
    <xdr:sp macro="" textlink="">
      <xdr:nvSpPr>
        <xdr:cNvPr id="530" name="【一般廃棄物処理施設】&#10;有形固定資産減価償却率平均値テキスト">
          <a:extLst>
            <a:ext uri="{FF2B5EF4-FFF2-40B4-BE49-F238E27FC236}">
              <a16:creationId xmlns:a16="http://schemas.microsoft.com/office/drawing/2014/main" id="{00000000-0008-0000-0F00-000012020000}"/>
            </a:ext>
          </a:extLst>
        </xdr:cNvPr>
        <xdr:cNvSpPr txBox="1"/>
      </xdr:nvSpPr>
      <xdr:spPr>
        <a:xfrm>
          <a:off x="16357600" y="66969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31931</xdr:rowOff>
    </xdr:from>
    <xdr:to>
      <xdr:col>85</xdr:col>
      <xdr:colOff>177800</xdr:colOff>
      <xdr:row>39</xdr:row>
      <xdr:rowOff>133531</xdr:rowOff>
    </xdr:to>
    <xdr:sp macro="" textlink="">
      <xdr:nvSpPr>
        <xdr:cNvPr id="531" name="フローチャート: 判断 530">
          <a:extLst>
            <a:ext uri="{FF2B5EF4-FFF2-40B4-BE49-F238E27FC236}">
              <a16:creationId xmlns:a16="http://schemas.microsoft.com/office/drawing/2014/main" id="{00000000-0008-0000-0F00-000013020000}"/>
            </a:ext>
          </a:extLst>
        </xdr:cNvPr>
        <xdr:cNvSpPr/>
      </xdr:nvSpPr>
      <xdr:spPr>
        <a:xfrm>
          <a:off x="16268700" y="6718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32" name="フローチャート: 判断 531">
          <a:extLst>
            <a:ext uri="{FF2B5EF4-FFF2-40B4-BE49-F238E27FC236}">
              <a16:creationId xmlns:a16="http://schemas.microsoft.com/office/drawing/2014/main" id="{00000000-0008-0000-0F00-000014020000}"/>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39</xdr:row>
      <xdr:rowOff>13970</xdr:rowOff>
    </xdr:from>
    <xdr:to>
      <xdr:col>76</xdr:col>
      <xdr:colOff>165100</xdr:colOff>
      <xdr:row>39</xdr:row>
      <xdr:rowOff>115570</xdr:rowOff>
    </xdr:to>
    <xdr:sp macro="" textlink="">
      <xdr:nvSpPr>
        <xdr:cNvPr id="533" name="フローチャート: 判断 532">
          <a:extLst>
            <a:ext uri="{FF2B5EF4-FFF2-40B4-BE49-F238E27FC236}">
              <a16:creationId xmlns:a16="http://schemas.microsoft.com/office/drawing/2014/main" id="{00000000-0008-0000-0F00-000015020000}"/>
            </a:ext>
          </a:extLst>
        </xdr:cNvPr>
        <xdr:cNvSpPr/>
      </xdr:nvSpPr>
      <xdr:spPr>
        <a:xfrm>
          <a:off x="14541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147865</xdr:rowOff>
    </xdr:from>
    <xdr:to>
      <xdr:col>72</xdr:col>
      <xdr:colOff>38100</xdr:colOff>
      <xdr:row>39</xdr:row>
      <xdr:rowOff>78015</xdr:rowOff>
    </xdr:to>
    <xdr:sp macro="" textlink="">
      <xdr:nvSpPr>
        <xdr:cNvPr id="534" name="フローチャート: 判断 533">
          <a:extLst>
            <a:ext uri="{FF2B5EF4-FFF2-40B4-BE49-F238E27FC236}">
              <a16:creationId xmlns:a16="http://schemas.microsoft.com/office/drawing/2014/main" id="{00000000-0008-0000-0F00-000016020000}"/>
            </a:ext>
          </a:extLst>
        </xdr:cNvPr>
        <xdr:cNvSpPr/>
      </xdr:nvSpPr>
      <xdr:spPr>
        <a:xfrm>
          <a:off x="13652500" y="666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62956</xdr:rowOff>
    </xdr:from>
    <xdr:to>
      <xdr:col>67</xdr:col>
      <xdr:colOff>101600</xdr:colOff>
      <xdr:row>38</xdr:row>
      <xdr:rowOff>164556</xdr:rowOff>
    </xdr:to>
    <xdr:sp macro="" textlink="">
      <xdr:nvSpPr>
        <xdr:cNvPr id="535" name="フローチャート: 判断 534">
          <a:extLst>
            <a:ext uri="{FF2B5EF4-FFF2-40B4-BE49-F238E27FC236}">
              <a16:creationId xmlns:a16="http://schemas.microsoft.com/office/drawing/2014/main" id="{00000000-0008-0000-0F00-000017020000}"/>
            </a:ext>
          </a:extLst>
        </xdr:cNvPr>
        <xdr:cNvSpPr/>
      </xdr:nvSpPr>
      <xdr:spPr>
        <a:xfrm>
          <a:off x="12763500" y="6578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6" name="テキスト ボックス 535">
          <a:extLst>
            <a:ext uri="{FF2B5EF4-FFF2-40B4-BE49-F238E27FC236}">
              <a16:creationId xmlns:a16="http://schemas.microsoft.com/office/drawing/2014/main" id="{00000000-0008-0000-0F00-000018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7" name="テキスト ボックス 536">
          <a:extLst>
            <a:ext uri="{FF2B5EF4-FFF2-40B4-BE49-F238E27FC236}">
              <a16:creationId xmlns:a16="http://schemas.microsoft.com/office/drawing/2014/main" id="{00000000-0008-0000-0F00-000019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8" name="テキスト ボックス 537">
          <a:extLst>
            <a:ext uri="{FF2B5EF4-FFF2-40B4-BE49-F238E27FC236}">
              <a16:creationId xmlns:a16="http://schemas.microsoft.com/office/drawing/2014/main" id="{00000000-0008-0000-0F00-00001A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9" name="テキスト ボックス 538">
          <a:extLst>
            <a:ext uri="{FF2B5EF4-FFF2-40B4-BE49-F238E27FC236}">
              <a16:creationId xmlns:a16="http://schemas.microsoft.com/office/drawing/2014/main" id="{00000000-0008-0000-0F00-00001B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40" name="テキスト ボックス 539">
          <a:extLst>
            <a:ext uri="{FF2B5EF4-FFF2-40B4-BE49-F238E27FC236}">
              <a16:creationId xmlns:a16="http://schemas.microsoft.com/office/drawing/2014/main" id="{00000000-0008-0000-0F00-00001C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25400</xdr:rowOff>
    </xdr:from>
    <xdr:to>
      <xdr:col>85</xdr:col>
      <xdr:colOff>177800</xdr:colOff>
      <xdr:row>35</xdr:row>
      <xdr:rowOff>127000</xdr:rowOff>
    </xdr:to>
    <xdr:sp macro="" textlink="">
      <xdr:nvSpPr>
        <xdr:cNvPr id="541" name="楕円 540">
          <a:extLst>
            <a:ext uri="{FF2B5EF4-FFF2-40B4-BE49-F238E27FC236}">
              <a16:creationId xmlns:a16="http://schemas.microsoft.com/office/drawing/2014/main" id="{00000000-0008-0000-0F00-00001D020000}"/>
            </a:ext>
          </a:extLst>
        </xdr:cNvPr>
        <xdr:cNvSpPr/>
      </xdr:nvSpPr>
      <xdr:spPr>
        <a:xfrm>
          <a:off x="16268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34</xdr:row>
      <xdr:rowOff>48277</xdr:rowOff>
    </xdr:from>
    <xdr:ext cx="405111" cy="259045"/>
    <xdr:sp macro="" textlink="">
      <xdr:nvSpPr>
        <xdr:cNvPr id="542" name="【一般廃棄物処理施設】&#10;有形固定資産減価償却率該当値テキスト">
          <a:extLst>
            <a:ext uri="{FF2B5EF4-FFF2-40B4-BE49-F238E27FC236}">
              <a16:creationId xmlns:a16="http://schemas.microsoft.com/office/drawing/2014/main" id="{00000000-0008-0000-0F00-00001E020000}"/>
            </a:ext>
          </a:extLst>
        </xdr:cNvPr>
        <xdr:cNvSpPr txBox="1"/>
      </xdr:nvSpPr>
      <xdr:spPr>
        <a:xfrm>
          <a:off x="16357600"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138067</xdr:rowOff>
    </xdr:from>
    <xdr:to>
      <xdr:col>81</xdr:col>
      <xdr:colOff>101600</xdr:colOff>
      <xdr:row>36</xdr:row>
      <xdr:rowOff>68217</xdr:rowOff>
    </xdr:to>
    <xdr:sp macro="" textlink="">
      <xdr:nvSpPr>
        <xdr:cNvPr id="543" name="楕円 542">
          <a:extLst>
            <a:ext uri="{FF2B5EF4-FFF2-40B4-BE49-F238E27FC236}">
              <a16:creationId xmlns:a16="http://schemas.microsoft.com/office/drawing/2014/main" id="{00000000-0008-0000-0F00-00001F020000}"/>
            </a:ext>
          </a:extLst>
        </xdr:cNvPr>
        <xdr:cNvSpPr/>
      </xdr:nvSpPr>
      <xdr:spPr>
        <a:xfrm>
          <a:off x="15430500" y="613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35</xdr:row>
      <xdr:rowOff>76200</xdr:rowOff>
    </xdr:from>
    <xdr:to>
      <xdr:col>85</xdr:col>
      <xdr:colOff>127000</xdr:colOff>
      <xdr:row>36</xdr:row>
      <xdr:rowOff>17417</xdr:rowOff>
    </xdr:to>
    <xdr:cxnSp macro="">
      <xdr:nvCxnSpPr>
        <xdr:cNvPr id="544" name="直線コネクタ 543">
          <a:extLst>
            <a:ext uri="{FF2B5EF4-FFF2-40B4-BE49-F238E27FC236}">
              <a16:creationId xmlns:a16="http://schemas.microsoft.com/office/drawing/2014/main" id="{00000000-0008-0000-0F00-000020020000}"/>
            </a:ext>
          </a:extLst>
        </xdr:cNvPr>
        <xdr:cNvCxnSpPr/>
      </xdr:nvCxnSpPr>
      <xdr:spPr>
        <a:xfrm flipV="1">
          <a:off x="15481300" y="6076950"/>
          <a:ext cx="838200" cy="11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98878</xdr:rowOff>
    </xdr:from>
    <xdr:to>
      <xdr:col>76</xdr:col>
      <xdr:colOff>165100</xdr:colOff>
      <xdr:row>36</xdr:row>
      <xdr:rowOff>29028</xdr:rowOff>
    </xdr:to>
    <xdr:sp macro="" textlink="">
      <xdr:nvSpPr>
        <xdr:cNvPr id="545" name="楕円 544">
          <a:extLst>
            <a:ext uri="{FF2B5EF4-FFF2-40B4-BE49-F238E27FC236}">
              <a16:creationId xmlns:a16="http://schemas.microsoft.com/office/drawing/2014/main" id="{00000000-0008-0000-0F00-000021020000}"/>
            </a:ext>
          </a:extLst>
        </xdr:cNvPr>
        <xdr:cNvSpPr/>
      </xdr:nvSpPr>
      <xdr:spPr>
        <a:xfrm>
          <a:off x="14541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149678</xdr:rowOff>
    </xdr:from>
    <xdr:to>
      <xdr:col>81</xdr:col>
      <xdr:colOff>50800</xdr:colOff>
      <xdr:row>36</xdr:row>
      <xdr:rowOff>17417</xdr:rowOff>
    </xdr:to>
    <xdr:cxnSp macro="">
      <xdr:nvCxnSpPr>
        <xdr:cNvPr id="546" name="直線コネクタ 545">
          <a:extLst>
            <a:ext uri="{FF2B5EF4-FFF2-40B4-BE49-F238E27FC236}">
              <a16:creationId xmlns:a16="http://schemas.microsoft.com/office/drawing/2014/main" id="{00000000-0008-0000-0F00-000022020000}"/>
            </a:ext>
          </a:extLst>
        </xdr:cNvPr>
        <xdr:cNvCxnSpPr/>
      </xdr:nvCxnSpPr>
      <xdr:spPr>
        <a:xfrm>
          <a:off x="14592300" y="6150428"/>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98878</xdr:rowOff>
    </xdr:from>
    <xdr:to>
      <xdr:col>72</xdr:col>
      <xdr:colOff>38100</xdr:colOff>
      <xdr:row>36</xdr:row>
      <xdr:rowOff>29028</xdr:rowOff>
    </xdr:to>
    <xdr:sp macro="" textlink="">
      <xdr:nvSpPr>
        <xdr:cNvPr id="547" name="楕円 546">
          <a:extLst>
            <a:ext uri="{FF2B5EF4-FFF2-40B4-BE49-F238E27FC236}">
              <a16:creationId xmlns:a16="http://schemas.microsoft.com/office/drawing/2014/main" id="{00000000-0008-0000-0F00-000023020000}"/>
            </a:ext>
          </a:extLst>
        </xdr:cNvPr>
        <xdr:cNvSpPr/>
      </xdr:nvSpPr>
      <xdr:spPr>
        <a:xfrm>
          <a:off x="13652500" y="6099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149678</xdr:rowOff>
    </xdr:from>
    <xdr:to>
      <xdr:col>76</xdr:col>
      <xdr:colOff>114300</xdr:colOff>
      <xdr:row>35</xdr:row>
      <xdr:rowOff>149678</xdr:rowOff>
    </xdr:to>
    <xdr:cxnSp macro="">
      <xdr:nvCxnSpPr>
        <xdr:cNvPr id="548" name="直線コネクタ 547">
          <a:extLst>
            <a:ext uri="{FF2B5EF4-FFF2-40B4-BE49-F238E27FC236}">
              <a16:creationId xmlns:a16="http://schemas.microsoft.com/office/drawing/2014/main" id="{00000000-0008-0000-0F00-000024020000}"/>
            </a:ext>
          </a:extLst>
        </xdr:cNvPr>
        <xdr:cNvCxnSpPr/>
      </xdr:nvCxnSpPr>
      <xdr:spPr>
        <a:xfrm>
          <a:off x="13703300" y="6150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39</xdr:row>
      <xdr:rowOff>82204</xdr:rowOff>
    </xdr:from>
    <xdr:ext cx="405111" cy="259045"/>
    <xdr:sp macro="" textlink="">
      <xdr:nvSpPr>
        <xdr:cNvPr id="549" name="n_1aveValue【一般廃棄物処理施設】&#10;有形固定資産減価償却率">
          <a:extLst>
            <a:ext uri="{FF2B5EF4-FFF2-40B4-BE49-F238E27FC236}">
              <a16:creationId xmlns:a16="http://schemas.microsoft.com/office/drawing/2014/main" id="{00000000-0008-0000-0F00-000025020000}"/>
            </a:ext>
          </a:extLst>
        </xdr:cNvPr>
        <xdr:cNvSpPr txBox="1"/>
      </xdr:nvSpPr>
      <xdr:spPr>
        <a:xfrm>
          <a:off x="15266044" y="676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106697</xdr:rowOff>
    </xdr:from>
    <xdr:ext cx="405111" cy="259045"/>
    <xdr:sp macro="" textlink="">
      <xdr:nvSpPr>
        <xdr:cNvPr id="550" name="n_2aveValue【一般廃棄物処理施設】&#10;有形固定資産減価償却率">
          <a:extLst>
            <a:ext uri="{FF2B5EF4-FFF2-40B4-BE49-F238E27FC236}">
              <a16:creationId xmlns:a16="http://schemas.microsoft.com/office/drawing/2014/main" id="{00000000-0008-0000-0F00-000026020000}"/>
            </a:ext>
          </a:extLst>
        </xdr:cNvPr>
        <xdr:cNvSpPr txBox="1"/>
      </xdr:nvSpPr>
      <xdr:spPr>
        <a:xfrm>
          <a:off x="14389744" y="6793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69142</xdr:rowOff>
    </xdr:from>
    <xdr:ext cx="405111" cy="259045"/>
    <xdr:sp macro="" textlink="">
      <xdr:nvSpPr>
        <xdr:cNvPr id="551" name="n_3aveValue【一般廃棄物処理施設】&#10;有形固定資産減価償却率">
          <a:extLst>
            <a:ext uri="{FF2B5EF4-FFF2-40B4-BE49-F238E27FC236}">
              <a16:creationId xmlns:a16="http://schemas.microsoft.com/office/drawing/2014/main" id="{00000000-0008-0000-0F00-000027020000}"/>
            </a:ext>
          </a:extLst>
        </xdr:cNvPr>
        <xdr:cNvSpPr txBox="1"/>
      </xdr:nvSpPr>
      <xdr:spPr>
        <a:xfrm>
          <a:off x="13500744" y="675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9633</xdr:rowOff>
    </xdr:from>
    <xdr:ext cx="405111" cy="259045"/>
    <xdr:sp macro="" textlink="">
      <xdr:nvSpPr>
        <xdr:cNvPr id="552" name="n_4aveValue【一般廃棄物処理施設】&#10;有形固定資産減価償却率">
          <a:extLst>
            <a:ext uri="{FF2B5EF4-FFF2-40B4-BE49-F238E27FC236}">
              <a16:creationId xmlns:a16="http://schemas.microsoft.com/office/drawing/2014/main" id="{00000000-0008-0000-0F00-000028020000}"/>
            </a:ext>
          </a:extLst>
        </xdr:cNvPr>
        <xdr:cNvSpPr txBox="1"/>
      </xdr:nvSpPr>
      <xdr:spPr>
        <a:xfrm>
          <a:off x="12611744" y="6353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84744</xdr:rowOff>
    </xdr:from>
    <xdr:ext cx="405111" cy="259045"/>
    <xdr:sp macro="" textlink="">
      <xdr:nvSpPr>
        <xdr:cNvPr id="553" name="n_1mainValue【一般廃棄物処理施設】&#10;有形固定資産減価償却率">
          <a:extLst>
            <a:ext uri="{FF2B5EF4-FFF2-40B4-BE49-F238E27FC236}">
              <a16:creationId xmlns:a16="http://schemas.microsoft.com/office/drawing/2014/main" id="{00000000-0008-0000-0F00-000029020000}"/>
            </a:ext>
          </a:extLst>
        </xdr:cNvPr>
        <xdr:cNvSpPr txBox="1"/>
      </xdr:nvSpPr>
      <xdr:spPr>
        <a:xfrm>
          <a:off x="15266044" y="591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45555</xdr:rowOff>
    </xdr:from>
    <xdr:ext cx="405111" cy="259045"/>
    <xdr:sp macro="" textlink="">
      <xdr:nvSpPr>
        <xdr:cNvPr id="554" name="n_2mainValue【一般廃棄物処理施設】&#10;有形固定資産減価償却率">
          <a:extLst>
            <a:ext uri="{FF2B5EF4-FFF2-40B4-BE49-F238E27FC236}">
              <a16:creationId xmlns:a16="http://schemas.microsoft.com/office/drawing/2014/main" id="{00000000-0008-0000-0F00-00002A020000}"/>
            </a:ext>
          </a:extLst>
        </xdr:cNvPr>
        <xdr:cNvSpPr txBox="1"/>
      </xdr:nvSpPr>
      <xdr:spPr>
        <a:xfrm>
          <a:off x="14389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34</xdr:row>
      <xdr:rowOff>45555</xdr:rowOff>
    </xdr:from>
    <xdr:ext cx="405111" cy="259045"/>
    <xdr:sp macro="" textlink="">
      <xdr:nvSpPr>
        <xdr:cNvPr id="555" name="n_3mainValue【一般廃棄物処理施設】&#10;有形固定資産減価償却率">
          <a:extLst>
            <a:ext uri="{FF2B5EF4-FFF2-40B4-BE49-F238E27FC236}">
              <a16:creationId xmlns:a16="http://schemas.microsoft.com/office/drawing/2014/main" id="{00000000-0008-0000-0F00-00002B020000}"/>
            </a:ext>
          </a:extLst>
        </xdr:cNvPr>
        <xdr:cNvSpPr txBox="1"/>
      </xdr:nvSpPr>
      <xdr:spPr>
        <a:xfrm>
          <a:off x="13500744" y="58748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6" name="正方形/長方形 555">
          <a:extLst>
            <a:ext uri="{FF2B5EF4-FFF2-40B4-BE49-F238E27FC236}">
              <a16:creationId xmlns:a16="http://schemas.microsoft.com/office/drawing/2014/main" id="{00000000-0008-0000-0F00-00002C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7" name="正方形/長方形 556">
          <a:extLst>
            <a:ext uri="{FF2B5EF4-FFF2-40B4-BE49-F238E27FC236}">
              <a16:creationId xmlns:a16="http://schemas.microsoft.com/office/drawing/2014/main" id="{00000000-0008-0000-0F00-00002D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8" name="正方形/長方形 557">
          <a:extLst>
            <a:ext uri="{FF2B5EF4-FFF2-40B4-BE49-F238E27FC236}">
              <a16:creationId xmlns:a16="http://schemas.microsoft.com/office/drawing/2014/main" id="{00000000-0008-0000-0F00-00002E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9" name="正方形/長方形 558">
          <a:extLst>
            <a:ext uri="{FF2B5EF4-FFF2-40B4-BE49-F238E27FC236}">
              <a16:creationId xmlns:a16="http://schemas.microsoft.com/office/drawing/2014/main" id="{00000000-0008-0000-0F00-00002F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60" name="正方形/長方形 559">
          <a:extLst>
            <a:ext uri="{FF2B5EF4-FFF2-40B4-BE49-F238E27FC236}">
              <a16:creationId xmlns:a16="http://schemas.microsoft.com/office/drawing/2014/main" id="{00000000-0008-0000-0F00-000030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61" name="正方形/長方形 560">
          <a:extLst>
            <a:ext uri="{FF2B5EF4-FFF2-40B4-BE49-F238E27FC236}">
              <a16:creationId xmlns:a16="http://schemas.microsoft.com/office/drawing/2014/main" id="{00000000-0008-0000-0F00-000031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2" name="正方形/長方形 561">
          <a:extLst>
            <a:ext uri="{FF2B5EF4-FFF2-40B4-BE49-F238E27FC236}">
              <a16:creationId xmlns:a16="http://schemas.microsoft.com/office/drawing/2014/main" id="{00000000-0008-0000-0F00-000032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3" name="正方形/長方形 562">
          <a:extLst>
            <a:ext uri="{FF2B5EF4-FFF2-40B4-BE49-F238E27FC236}">
              <a16:creationId xmlns:a16="http://schemas.microsoft.com/office/drawing/2014/main" id="{00000000-0008-0000-0F00-000033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6" name="直線コネクタ 565">
          <a:extLst>
            <a:ext uri="{FF2B5EF4-FFF2-40B4-BE49-F238E27FC236}">
              <a16:creationId xmlns:a16="http://schemas.microsoft.com/office/drawing/2014/main" id="{00000000-0008-0000-0F00-000036020000}"/>
            </a:ext>
          </a:extLst>
        </xdr:cNvPr>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7" name="テキスト ボックス 566">
          <a:extLst>
            <a:ext uri="{FF2B5EF4-FFF2-40B4-BE49-F238E27FC236}">
              <a16:creationId xmlns:a16="http://schemas.microsoft.com/office/drawing/2014/main" id="{00000000-0008-0000-0F00-000037020000}"/>
            </a:ext>
          </a:extLst>
        </xdr:cNvPr>
        <xdr:cNvSpPr txBox="1"/>
      </xdr:nvSpPr>
      <xdr:spPr>
        <a:xfrm>
          <a:off x="1803921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569" name="テキスト ボックス 568">
          <a:extLst>
            <a:ext uri="{FF2B5EF4-FFF2-40B4-BE49-F238E27FC236}">
              <a16:creationId xmlns:a16="http://schemas.microsoft.com/office/drawing/2014/main" id="{00000000-0008-0000-0F00-000039020000}"/>
            </a:ext>
          </a:extLst>
        </xdr:cNvPr>
        <xdr:cNvSpPr txBox="1"/>
      </xdr:nvSpPr>
      <xdr:spPr>
        <a:xfrm>
          <a:off x="17692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71" name="テキスト ボックス 570">
          <a:extLst>
            <a:ext uri="{FF2B5EF4-FFF2-40B4-BE49-F238E27FC236}">
              <a16:creationId xmlns:a16="http://schemas.microsoft.com/office/drawing/2014/main" id="{00000000-0008-0000-0F00-00003B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573" name="テキスト ボックス 572">
          <a:extLst>
            <a:ext uri="{FF2B5EF4-FFF2-40B4-BE49-F238E27FC236}">
              <a16:creationId xmlns:a16="http://schemas.microsoft.com/office/drawing/2014/main" id="{00000000-0008-0000-0F00-00003D020000}"/>
            </a:ext>
          </a:extLst>
        </xdr:cNvPr>
        <xdr:cNvSpPr txBox="1"/>
      </xdr:nvSpPr>
      <xdr:spPr>
        <a:xfrm>
          <a:off x="17692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74" name="直線コネクタ 573">
          <a:extLst>
            <a:ext uri="{FF2B5EF4-FFF2-40B4-BE49-F238E27FC236}">
              <a16:creationId xmlns:a16="http://schemas.microsoft.com/office/drawing/2014/main" id="{00000000-0008-0000-0F00-00003E020000}"/>
            </a:ext>
          </a:extLst>
        </xdr:cNvPr>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5" name="テキスト ボックス 574">
          <a:extLst>
            <a:ext uri="{FF2B5EF4-FFF2-40B4-BE49-F238E27FC236}">
              <a16:creationId xmlns:a16="http://schemas.microsoft.com/office/drawing/2014/main" id="{00000000-0008-0000-0F00-00003F020000}"/>
            </a:ext>
          </a:extLst>
        </xdr:cNvPr>
        <xdr:cNvSpPr txBox="1"/>
      </xdr:nvSpPr>
      <xdr:spPr>
        <a:xfrm>
          <a:off x="17692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6" name="直線コネクタ 575">
          <a:extLst>
            <a:ext uri="{FF2B5EF4-FFF2-40B4-BE49-F238E27FC236}">
              <a16:creationId xmlns:a16="http://schemas.microsoft.com/office/drawing/2014/main" id="{00000000-0008-0000-0F00-000040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8" name="【一般廃棄物処理施設】&#10;一人当たり有形固定資産（償却資産）額グラフ枠">
          <a:extLst>
            <a:ext uri="{FF2B5EF4-FFF2-40B4-BE49-F238E27FC236}">
              <a16:creationId xmlns:a16="http://schemas.microsoft.com/office/drawing/2014/main" id="{00000000-0008-0000-0F00-000042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96288</xdr:rowOff>
    </xdr:from>
    <xdr:to>
      <xdr:col>116</xdr:col>
      <xdr:colOff>62864</xdr:colOff>
      <xdr:row>42</xdr:row>
      <xdr:rowOff>37576</xdr:rowOff>
    </xdr:to>
    <xdr:cxnSp macro="">
      <xdr:nvCxnSpPr>
        <xdr:cNvPr id="579" name="直線コネクタ 578">
          <a:extLst>
            <a:ext uri="{FF2B5EF4-FFF2-40B4-BE49-F238E27FC236}">
              <a16:creationId xmlns:a16="http://schemas.microsoft.com/office/drawing/2014/main" id="{00000000-0008-0000-0F00-000043020000}"/>
            </a:ext>
          </a:extLst>
        </xdr:cNvPr>
        <xdr:cNvCxnSpPr/>
      </xdr:nvCxnSpPr>
      <xdr:spPr>
        <a:xfrm flipV="1">
          <a:off x="22160864" y="5925588"/>
          <a:ext cx="0" cy="1312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41403</xdr:rowOff>
    </xdr:from>
    <xdr:ext cx="378565" cy="259045"/>
    <xdr:sp macro="" textlink="">
      <xdr:nvSpPr>
        <xdr:cNvPr id="580" name="【一般廃棄物処理施設】&#10;一人当たり有形固定資産（償却資産）額最小値テキスト">
          <a:extLst>
            <a:ext uri="{FF2B5EF4-FFF2-40B4-BE49-F238E27FC236}">
              <a16:creationId xmlns:a16="http://schemas.microsoft.com/office/drawing/2014/main" id="{00000000-0008-0000-0F00-000044020000}"/>
            </a:ext>
          </a:extLst>
        </xdr:cNvPr>
        <xdr:cNvSpPr txBox="1"/>
      </xdr:nvSpPr>
      <xdr:spPr>
        <a:xfrm>
          <a:off x="22199600" y="72423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37576</xdr:rowOff>
    </xdr:from>
    <xdr:to>
      <xdr:col>116</xdr:col>
      <xdr:colOff>152400</xdr:colOff>
      <xdr:row>42</xdr:row>
      <xdr:rowOff>37576</xdr:rowOff>
    </xdr:to>
    <xdr:cxnSp macro="">
      <xdr:nvCxnSpPr>
        <xdr:cNvPr id="581" name="直線コネクタ 580">
          <a:extLst>
            <a:ext uri="{FF2B5EF4-FFF2-40B4-BE49-F238E27FC236}">
              <a16:creationId xmlns:a16="http://schemas.microsoft.com/office/drawing/2014/main" id="{00000000-0008-0000-0F00-000045020000}"/>
            </a:ext>
          </a:extLst>
        </xdr:cNvPr>
        <xdr:cNvCxnSpPr/>
      </xdr:nvCxnSpPr>
      <xdr:spPr>
        <a:xfrm>
          <a:off x="22072600" y="723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42965</xdr:rowOff>
    </xdr:from>
    <xdr:ext cx="599010" cy="259045"/>
    <xdr:sp macro="" textlink="">
      <xdr:nvSpPr>
        <xdr:cNvPr id="582" name="【一般廃棄物処理施設】&#10;一人当たり有形固定資産（償却資産）額最大値テキスト">
          <a:extLst>
            <a:ext uri="{FF2B5EF4-FFF2-40B4-BE49-F238E27FC236}">
              <a16:creationId xmlns:a16="http://schemas.microsoft.com/office/drawing/2014/main" id="{00000000-0008-0000-0F00-000046020000}"/>
            </a:ext>
          </a:extLst>
        </xdr:cNvPr>
        <xdr:cNvSpPr txBox="1"/>
      </xdr:nvSpPr>
      <xdr:spPr>
        <a:xfrm>
          <a:off x="22199600" y="5700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96288</xdr:rowOff>
    </xdr:from>
    <xdr:to>
      <xdr:col>116</xdr:col>
      <xdr:colOff>152400</xdr:colOff>
      <xdr:row>34</xdr:row>
      <xdr:rowOff>96288</xdr:rowOff>
    </xdr:to>
    <xdr:cxnSp macro="">
      <xdr:nvCxnSpPr>
        <xdr:cNvPr id="583" name="直線コネクタ 582">
          <a:extLst>
            <a:ext uri="{FF2B5EF4-FFF2-40B4-BE49-F238E27FC236}">
              <a16:creationId xmlns:a16="http://schemas.microsoft.com/office/drawing/2014/main" id="{00000000-0008-0000-0F00-000047020000}"/>
            </a:ext>
          </a:extLst>
        </xdr:cNvPr>
        <xdr:cNvCxnSpPr/>
      </xdr:nvCxnSpPr>
      <xdr:spPr>
        <a:xfrm>
          <a:off x="22072600" y="5925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126915</xdr:rowOff>
    </xdr:from>
    <xdr:ext cx="534377" cy="259045"/>
    <xdr:sp macro="" textlink="">
      <xdr:nvSpPr>
        <xdr:cNvPr id="584" name="【一般廃棄物処理施設】&#10;一人当たり有形固定資産（償却資産）額平均値テキスト">
          <a:extLst>
            <a:ext uri="{FF2B5EF4-FFF2-40B4-BE49-F238E27FC236}">
              <a16:creationId xmlns:a16="http://schemas.microsoft.com/office/drawing/2014/main" id="{00000000-0008-0000-0F00-000048020000}"/>
            </a:ext>
          </a:extLst>
        </xdr:cNvPr>
        <xdr:cNvSpPr txBox="1"/>
      </xdr:nvSpPr>
      <xdr:spPr>
        <a:xfrm>
          <a:off x="22199600" y="69849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148488</xdr:rowOff>
    </xdr:from>
    <xdr:to>
      <xdr:col>116</xdr:col>
      <xdr:colOff>114300</xdr:colOff>
      <xdr:row>41</xdr:row>
      <xdr:rowOff>78638</xdr:rowOff>
    </xdr:to>
    <xdr:sp macro="" textlink="">
      <xdr:nvSpPr>
        <xdr:cNvPr id="585" name="フローチャート: 判断 584">
          <a:extLst>
            <a:ext uri="{FF2B5EF4-FFF2-40B4-BE49-F238E27FC236}">
              <a16:creationId xmlns:a16="http://schemas.microsoft.com/office/drawing/2014/main" id="{00000000-0008-0000-0F00-000049020000}"/>
            </a:ext>
          </a:extLst>
        </xdr:cNvPr>
        <xdr:cNvSpPr/>
      </xdr:nvSpPr>
      <xdr:spPr>
        <a:xfrm>
          <a:off x="22110700" y="7006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150225</xdr:rowOff>
    </xdr:from>
    <xdr:to>
      <xdr:col>112</xdr:col>
      <xdr:colOff>38100</xdr:colOff>
      <xdr:row>41</xdr:row>
      <xdr:rowOff>80375</xdr:rowOff>
    </xdr:to>
    <xdr:sp macro="" textlink="">
      <xdr:nvSpPr>
        <xdr:cNvPr id="586" name="フローチャート: 判断 585">
          <a:extLst>
            <a:ext uri="{FF2B5EF4-FFF2-40B4-BE49-F238E27FC236}">
              <a16:creationId xmlns:a16="http://schemas.microsoft.com/office/drawing/2014/main" id="{00000000-0008-0000-0F00-00004A020000}"/>
            </a:ext>
          </a:extLst>
        </xdr:cNvPr>
        <xdr:cNvSpPr/>
      </xdr:nvSpPr>
      <xdr:spPr>
        <a:xfrm>
          <a:off x="21272500" y="700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163202</xdr:rowOff>
    </xdr:from>
    <xdr:to>
      <xdr:col>107</xdr:col>
      <xdr:colOff>101600</xdr:colOff>
      <xdr:row>41</xdr:row>
      <xdr:rowOff>93352</xdr:rowOff>
    </xdr:to>
    <xdr:sp macro="" textlink="">
      <xdr:nvSpPr>
        <xdr:cNvPr id="587" name="フローチャート: 判断 586">
          <a:extLst>
            <a:ext uri="{FF2B5EF4-FFF2-40B4-BE49-F238E27FC236}">
              <a16:creationId xmlns:a16="http://schemas.microsoft.com/office/drawing/2014/main" id="{00000000-0008-0000-0F00-00004B020000}"/>
            </a:ext>
          </a:extLst>
        </xdr:cNvPr>
        <xdr:cNvSpPr/>
      </xdr:nvSpPr>
      <xdr:spPr>
        <a:xfrm>
          <a:off x="20383500" y="7021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2664</xdr:rowOff>
    </xdr:from>
    <xdr:to>
      <xdr:col>102</xdr:col>
      <xdr:colOff>165100</xdr:colOff>
      <xdr:row>41</xdr:row>
      <xdr:rowOff>104264</xdr:rowOff>
    </xdr:to>
    <xdr:sp macro="" textlink="">
      <xdr:nvSpPr>
        <xdr:cNvPr id="588" name="フローチャート: 判断 587">
          <a:extLst>
            <a:ext uri="{FF2B5EF4-FFF2-40B4-BE49-F238E27FC236}">
              <a16:creationId xmlns:a16="http://schemas.microsoft.com/office/drawing/2014/main" id="{00000000-0008-0000-0F00-00004C020000}"/>
            </a:ext>
          </a:extLst>
        </xdr:cNvPr>
        <xdr:cNvSpPr/>
      </xdr:nvSpPr>
      <xdr:spPr>
        <a:xfrm>
          <a:off x="19494500" y="7032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8062</xdr:rowOff>
    </xdr:from>
    <xdr:to>
      <xdr:col>98</xdr:col>
      <xdr:colOff>38100</xdr:colOff>
      <xdr:row>41</xdr:row>
      <xdr:rowOff>109662</xdr:rowOff>
    </xdr:to>
    <xdr:sp macro="" textlink="">
      <xdr:nvSpPr>
        <xdr:cNvPr id="589" name="フローチャート: 判断 588">
          <a:extLst>
            <a:ext uri="{FF2B5EF4-FFF2-40B4-BE49-F238E27FC236}">
              <a16:creationId xmlns:a16="http://schemas.microsoft.com/office/drawing/2014/main" id="{00000000-0008-0000-0F00-00004D020000}"/>
            </a:ext>
          </a:extLst>
        </xdr:cNvPr>
        <xdr:cNvSpPr/>
      </xdr:nvSpPr>
      <xdr:spPr>
        <a:xfrm>
          <a:off x="18605500" y="7037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90" name="テキスト ボックス 589">
          <a:extLst>
            <a:ext uri="{FF2B5EF4-FFF2-40B4-BE49-F238E27FC236}">
              <a16:creationId xmlns:a16="http://schemas.microsoft.com/office/drawing/2014/main" id="{00000000-0008-0000-0F00-00004E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91" name="テキスト ボックス 590">
          <a:extLst>
            <a:ext uri="{FF2B5EF4-FFF2-40B4-BE49-F238E27FC236}">
              <a16:creationId xmlns:a16="http://schemas.microsoft.com/office/drawing/2014/main" id="{00000000-0008-0000-0F00-00004F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92" name="テキスト ボックス 591">
          <a:extLst>
            <a:ext uri="{FF2B5EF4-FFF2-40B4-BE49-F238E27FC236}">
              <a16:creationId xmlns:a16="http://schemas.microsoft.com/office/drawing/2014/main" id="{00000000-0008-0000-0F00-000050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3" name="テキスト ボックス 592">
          <a:extLst>
            <a:ext uri="{FF2B5EF4-FFF2-40B4-BE49-F238E27FC236}">
              <a16:creationId xmlns:a16="http://schemas.microsoft.com/office/drawing/2014/main" id="{00000000-0008-0000-0F00-000051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4" name="テキスト ボックス 593">
          <a:extLst>
            <a:ext uri="{FF2B5EF4-FFF2-40B4-BE49-F238E27FC236}">
              <a16:creationId xmlns:a16="http://schemas.microsoft.com/office/drawing/2014/main" id="{00000000-0008-0000-0F00-000052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129276</xdr:rowOff>
    </xdr:from>
    <xdr:to>
      <xdr:col>116</xdr:col>
      <xdr:colOff>114300</xdr:colOff>
      <xdr:row>41</xdr:row>
      <xdr:rowOff>59426</xdr:rowOff>
    </xdr:to>
    <xdr:sp macro="" textlink="">
      <xdr:nvSpPr>
        <xdr:cNvPr id="595" name="楕円 594">
          <a:extLst>
            <a:ext uri="{FF2B5EF4-FFF2-40B4-BE49-F238E27FC236}">
              <a16:creationId xmlns:a16="http://schemas.microsoft.com/office/drawing/2014/main" id="{00000000-0008-0000-0F00-000053020000}"/>
            </a:ext>
          </a:extLst>
        </xdr:cNvPr>
        <xdr:cNvSpPr/>
      </xdr:nvSpPr>
      <xdr:spPr>
        <a:xfrm>
          <a:off x="22110700" y="6987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152153</xdr:rowOff>
    </xdr:from>
    <xdr:ext cx="599010" cy="259045"/>
    <xdr:sp macro="" textlink="">
      <xdr:nvSpPr>
        <xdr:cNvPr id="596" name="【一般廃棄物処理施設】&#10;一人当たり有形固定資産（償却資産）額該当値テキスト">
          <a:extLst>
            <a:ext uri="{FF2B5EF4-FFF2-40B4-BE49-F238E27FC236}">
              <a16:creationId xmlns:a16="http://schemas.microsoft.com/office/drawing/2014/main" id="{00000000-0008-0000-0F00-000054020000}"/>
            </a:ext>
          </a:extLst>
        </xdr:cNvPr>
        <xdr:cNvSpPr txBox="1"/>
      </xdr:nvSpPr>
      <xdr:spPr>
        <a:xfrm>
          <a:off x="22199600" y="68387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73290</xdr:rowOff>
    </xdr:from>
    <xdr:to>
      <xdr:col>112</xdr:col>
      <xdr:colOff>38100</xdr:colOff>
      <xdr:row>41</xdr:row>
      <xdr:rowOff>3440</xdr:rowOff>
    </xdr:to>
    <xdr:sp macro="" textlink="">
      <xdr:nvSpPr>
        <xdr:cNvPr id="597" name="楕円 596">
          <a:extLst>
            <a:ext uri="{FF2B5EF4-FFF2-40B4-BE49-F238E27FC236}">
              <a16:creationId xmlns:a16="http://schemas.microsoft.com/office/drawing/2014/main" id="{00000000-0008-0000-0F00-000055020000}"/>
            </a:ext>
          </a:extLst>
        </xdr:cNvPr>
        <xdr:cNvSpPr/>
      </xdr:nvSpPr>
      <xdr:spPr>
        <a:xfrm>
          <a:off x="21272500" y="6931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124090</xdr:rowOff>
    </xdr:from>
    <xdr:to>
      <xdr:col>116</xdr:col>
      <xdr:colOff>63500</xdr:colOff>
      <xdr:row>41</xdr:row>
      <xdr:rowOff>8626</xdr:rowOff>
    </xdr:to>
    <xdr:cxnSp macro="">
      <xdr:nvCxnSpPr>
        <xdr:cNvPr id="598" name="直線コネクタ 597">
          <a:extLst>
            <a:ext uri="{FF2B5EF4-FFF2-40B4-BE49-F238E27FC236}">
              <a16:creationId xmlns:a16="http://schemas.microsoft.com/office/drawing/2014/main" id="{00000000-0008-0000-0F00-000056020000}"/>
            </a:ext>
          </a:extLst>
        </xdr:cNvPr>
        <xdr:cNvCxnSpPr/>
      </xdr:nvCxnSpPr>
      <xdr:spPr>
        <a:xfrm>
          <a:off x="21323300" y="6982090"/>
          <a:ext cx="838200" cy="55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40074</xdr:rowOff>
    </xdr:from>
    <xdr:to>
      <xdr:col>107</xdr:col>
      <xdr:colOff>101600</xdr:colOff>
      <xdr:row>40</xdr:row>
      <xdr:rowOff>141674</xdr:rowOff>
    </xdr:to>
    <xdr:sp macro="" textlink="">
      <xdr:nvSpPr>
        <xdr:cNvPr id="599" name="楕円 598">
          <a:extLst>
            <a:ext uri="{FF2B5EF4-FFF2-40B4-BE49-F238E27FC236}">
              <a16:creationId xmlns:a16="http://schemas.microsoft.com/office/drawing/2014/main" id="{00000000-0008-0000-0F00-000057020000}"/>
            </a:ext>
          </a:extLst>
        </xdr:cNvPr>
        <xdr:cNvSpPr/>
      </xdr:nvSpPr>
      <xdr:spPr>
        <a:xfrm>
          <a:off x="20383500" y="6898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90874</xdr:rowOff>
    </xdr:from>
    <xdr:to>
      <xdr:col>111</xdr:col>
      <xdr:colOff>177800</xdr:colOff>
      <xdr:row>40</xdr:row>
      <xdr:rowOff>124090</xdr:rowOff>
    </xdr:to>
    <xdr:cxnSp macro="">
      <xdr:nvCxnSpPr>
        <xdr:cNvPr id="600" name="直線コネクタ 599">
          <a:extLst>
            <a:ext uri="{FF2B5EF4-FFF2-40B4-BE49-F238E27FC236}">
              <a16:creationId xmlns:a16="http://schemas.microsoft.com/office/drawing/2014/main" id="{00000000-0008-0000-0F00-000058020000}"/>
            </a:ext>
          </a:extLst>
        </xdr:cNvPr>
        <xdr:cNvCxnSpPr/>
      </xdr:nvCxnSpPr>
      <xdr:spPr>
        <a:xfrm>
          <a:off x="20434300" y="6948874"/>
          <a:ext cx="889000" cy="33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42972</xdr:rowOff>
    </xdr:from>
    <xdr:to>
      <xdr:col>102</xdr:col>
      <xdr:colOff>165100</xdr:colOff>
      <xdr:row>40</xdr:row>
      <xdr:rowOff>144572</xdr:rowOff>
    </xdr:to>
    <xdr:sp macro="" textlink="">
      <xdr:nvSpPr>
        <xdr:cNvPr id="601" name="楕円 600">
          <a:extLst>
            <a:ext uri="{FF2B5EF4-FFF2-40B4-BE49-F238E27FC236}">
              <a16:creationId xmlns:a16="http://schemas.microsoft.com/office/drawing/2014/main" id="{00000000-0008-0000-0F00-000059020000}"/>
            </a:ext>
          </a:extLst>
        </xdr:cNvPr>
        <xdr:cNvSpPr/>
      </xdr:nvSpPr>
      <xdr:spPr>
        <a:xfrm>
          <a:off x="19494500" y="690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90874</xdr:rowOff>
    </xdr:from>
    <xdr:to>
      <xdr:col>107</xdr:col>
      <xdr:colOff>50800</xdr:colOff>
      <xdr:row>40</xdr:row>
      <xdr:rowOff>93772</xdr:rowOff>
    </xdr:to>
    <xdr:cxnSp macro="">
      <xdr:nvCxnSpPr>
        <xdr:cNvPr id="602" name="直線コネクタ 601">
          <a:extLst>
            <a:ext uri="{FF2B5EF4-FFF2-40B4-BE49-F238E27FC236}">
              <a16:creationId xmlns:a16="http://schemas.microsoft.com/office/drawing/2014/main" id="{00000000-0008-0000-0F00-00005A020000}"/>
            </a:ext>
          </a:extLst>
        </xdr:cNvPr>
        <xdr:cNvCxnSpPr/>
      </xdr:nvCxnSpPr>
      <xdr:spPr>
        <a:xfrm flipV="1">
          <a:off x="19545300" y="6948874"/>
          <a:ext cx="889000" cy="2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71502</xdr:rowOff>
    </xdr:from>
    <xdr:ext cx="534377" cy="259045"/>
    <xdr:sp macro="" textlink="">
      <xdr:nvSpPr>
        <xdr:cNvPr id="603" name="n_1aveValue【一般廃棄物処理施設】&#10;一人当たり有形固定資産（償却資産）額">
          <a:extLst>
            <a:ext uri="{FF2B5EF4-FFF2-40B4-BE49-F238E27FC236}">
              <a16:creationId xmlns:a16="http://schemas.microsoft.com/office/drawing/2014/main" id="{00000000-0008-0000-0F00-00005B020000}"/>
            </a:ext>
          </a:extLst>
        </xdr:cNvPr>
        <xdr:cNvSpPr txBox="1"/>
      </xdr:nvSpPr>
      <xdr:spPr>
        <a:xfrm>
          <a:off x="21043411" y="710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41</xdr:row>
      <xdr:rowOff>84479</xdr:rowOff>
    </xdr:from>
    <xdr:ext cx="534377" cy="259045"/>
    <xdr:sp macro="" textlink="">
      <xdr:nvSpPr>
        <xdr:cNvPr id="604" name="n_2aveValue【一般廃棄物処理施設】&#10;一人当たり有形固定資産（償却資産）額">
          <a:extLst>
            <a:ext uri="{FF2B5EF4-FFF2-40B4-BE49-F238E27FC236}">
              <a16:creationId xmlns:a16="http://schemas.microsoft.com/office/drawing/2014/main" id="{00000000-0008-0000-0F00-00005C020000}"/>
            </a:ext>
          </a:extLst>
        </xdr:cNvPr>
        <xdr:cNvSpPr txBox="1"/>
      </xdr:nvSpPr>
      <xdr:spPr>
        <a:xfrm>
          <a:off x="20167111" y="7113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41</xdr:row>
      <xdr:rowOff>95391</xdr:rowOff>
    </xdr:from>
    <xdr:ext cx="534377" cy="259045"/>
    <xdr:sp macro="" textlink="">
      <xdr:nvSpPr>
        <xdr:cNvPr id="605" name="n_3aveValue【一般廃棄物処理施設】&#10;一人当たり有形固定資産（償却資産）額">
          <a:extLst>
            <a:ext uri="{FF2B5EF4-FFF2-40B4-BE49-F238E27FC236}">
              <a16:creationId xmlns:a16="http://schemas.microsoft.com/office/drawing/2014/main" id="{00000000-0008-0000-0F00-00005D020000}"/>
            </a:ext>
          </a:extLst>
        </xdr:cNvPr>
        <xdr:cNvSpPr txBox="1"/>
      </xdr:nvSpPr>
      <xdr:spPr>
        <a:xfrm>
          <a:off x="19278111" y="7124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126189</xdr:rowOff>
    </xdr:from>
    <xdr:ext cx="534377" cy="259045"/>
    <xdr:sp macro="" textlink="">
      <xdr:nvSpPr>
        <xdr:cNvPr id="606" name="n_4aveValue【一般廃棄物処理施設】&#10;一人当たり有形固定資産（償却資産）額">
          <a:extLst>
            <a:ext uri="{FF2B5EF4-FFF2-40B4-BE49-F238E27FC236}">
              <a16:creationId xmlns:a16="http://schemas.microsoft.com/office/drawing/2014/main" id="{00000000-0008-0000-0F00-00005E020000}"/>
            </a:ext>
          </a:extLst>
        </xdr:cNvPr>
        <xdr:cNvSpPr txBox="1"/>
      </xdr:nvSpPr>
      <xdr:spPr>
        <a:xfrm>
          <a:off x="18389111" y="681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39</xdr:row>
      <xdr:rowOff>19967</xdr:rowOff>
    </xdr:from>
    <xdr:ext cx="599010" cy="259045"/>
    <xdr:sp macro="" textlink="">
      <xdr:nvSpPr>
        <xdr:cNvPr id="607" name="n_1mainValue【一般廃棄物処理施設】&#10;一人当たり有形固定資産（償却資産）額">
          <a:extLst>
            <a:ext uri="{FF2B5EF4-FFF2-40B4-BE49-F238E27FC236}">
              <a16:creationId xmlns:a16="http://schemas.microsoft.com/office/drawing/2014/main" id="{00000000-0008-0000-0F00-00005F020000}"/>
            </a:ext>
          </a:extLst>
        </xdr:cNvPr>
        <xdr:cNvSpPr txBox="1"/>
      </xdr:nvSpPr>
      <xdr:spPr>
        <a:xfrm>
          <a:off x="21011095" y="6706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38</xdr:row>
      <xdr:rowOff>158201</xdr:rowOff>
    </xdr:from>
    <xdr:ext cx="599010" cy="259045"/>
    <xdr:sp macro="" textlink="">
      <xdr:nvSpPr>
        <xdr:cNvPr id="608" name="n_2mainValue【一般廃棄物処理施設】&#10;一人当たり有形固定資産（償却資産）額">
          <a:extLst>
            <a:ext uri="{FF2B5EF4-FFF2-40B4-BE49-F238E27FC236}">
              <a16:creationId xmlns:a16="http://schemas.microsoft.com/office/drawing/2014/main" id="{00000000-0008-0000-0F00-000060020000}"/>
            </a:ext>
          </a:extLst>
        </xdr:cNvPr>
        <xdr:cNvSpPr txBox="1"/>
      </xdr:nvSpPr>
      <xdr:spPr>
        <a:xfrm>
          <a:off x="20134795" y="6673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38</xdr:row>
      <xdr:rowOff>161099</xdr:rowOff>
    </xdr:from>
    <xdr:ext cx="599010" cy="259045"/>
    <xdr:sp macro="" textlink="">
      <xdr:nvSpPr>
        <xdr:cNvPr id="609" name="n_3mainValue【一般廃棄物処理施設】&#10;一人当たり有形固定資産（償却資産）額">
          <a:extLst>
            <a:ext uri="{FF2B5EF4-FFF2-40B4-BE49-F238E27FC236}">
              <a16:creationId xmlns:a16="http://schemas.microsoft.com/office/drawing/2014/main" id="{00000000-0008-0000-0F00-000061020000}"/>
            </a:ext>
          </a:extLst>
        </xdr:cNvPr>
        <xdr:cNvSpPr txBox="1"/>
      </xdr:nvSpPr>
      <xdr:spPr>
        <a:xfrm>
          <a:off x="19245795" y="6676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a:extLst>
            <a:ext uri="{FF2B5EF4-FFF2-40B4-BE49-F238E27FC236}">
              <a16:creationId xmlns:a16="http://schemas.microsoft.com/office/drawing/2014/main" id="{00000000-0008-0000-0F00-000062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a:extLst>
            <a:ext uri="{FF2B5EF4-FFF2-40B4-BE49-F238E27FC236}">
              <a16:creationId xmlns:a16="http://schemas.microsoft.com/office/drawing/2014/main" id="{00000000-0008-0000-0F00-000063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a:extLst>
            <a:ext uri="{FF2B5EF4-FFF2-40B4-BE49-F238E27FC236}">
              <a16:creationId xmlns:a16="http://schemas.microsoft.com/office/drawing/2014/main" id="{00000000-0008-0000-0F00-000064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a:extLst>
            <a:ext uri="{FF2B5EF4-FFF2-40B4-BE49-F238E27FC236}">
              <a16:creationId xmlns:a16="http://schemas.microsoft.com/office/drawing/2014/main" id="{00000000-0008-0000-0F00-000065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a:extLst>
            <a:ext uri="{FF2B5EF4-FFF2-40B4-BE49-F238E27FC236}">
              <a16:creationId xmlns:a16="http://schemas.microsoft.com/office/drawing/2014/main" id="{00000000-0008-0000-0F00-000066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a:extLst>
            <a:ext uri="{FF2B5EF4-FFF2-40B4-BE49-F238E27FC236}">
              <a16:creationId xmlns:a16="http://schemas.microsoft.com/office/drawing/2014/main" id="{00000000-0008-0000-0F00-000067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a:extLst>
            <a:ext uri="{FF2B5EF4-FFF2-40B4-BE49-F238E27FC236}">
              <a16:creationId xmlns:a16="http://schemas.microsoft.com/office/drawing/2014/main" id="{00000000-0008-0000-0F00-000068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a:extLst>
            <a:ext uri="{FF2B5EF4-FFF2-40B4-BE49-F238E27FC236}">
              <a16:creationId xmlns:a16="http://schemas.microsoft.com/office/drawing/2014/main" id="{00000000-0008-0000-0F00-000069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a:extLst>
            <a:ext uri="{FF2B5EF4-FFF2-40B4-BE49-F238E27FC236}">
              <a16:creationId xmlns:a16="http://schemas.microsoft.com/office/drawing/2014/main" id="{00000000-0008-0000-0F00-00006A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a:extLst>
            <a:ext uri="{FF2B5EF4-FFF2-40B4-BE49-F238E27FC236}">
              <a16:creationId xmlns:a16="http://schemas.microsoft.com/office/drawing/2014/main" id="{00000000-0008-0000-0F00-00006B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a:extLst>
            <a:ext uri="{FF2B5EF4-FFF2-40B4-BE49-F238E27FC236}">
              <a16:creationId xmlns:a16="http://schemas.microsoft.com/office/drawing/2014/main" id="{00000000-0008-0000-0F00-00006C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1" name="直線コネクタ 620">
          <a:extLst>
            <a:ext uri="{FF2B5EF4-FFF2-40B4-BE49-F238E27FC236}">
              <a16:creationId xmlns:a16="http://schemas.microsoft.com/office/drawing/2014/main" id="{00000000-0008-0000-0F00-00006D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2" name="テキスト ボックス 621">
          <a:extLst>
            <a:ext uri="{FF2B5EF4-FFF2-40B4-BE49-F238E27FC236}">
              <a16:creationId xmlns:a16="http://schemas.microsoft.com/office/drawing/2014/main" id="{00000000-0008-0000-0F00-00006E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3" name="直線コネクタ 622">
          <a:extLst>
            <a:ext uri="{FF2B5EF4-FFF2-40B4-BE49-F238E27FC236}">
              <a16:creationId xmlns:a16="http://schemas.microsoft.com/office/drawing/2014/main" id="{00000000-0008-0000-0F00-00006F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4" name="テキスト ボックス 623">
          <a:extLst>
            <a:ext uri="{FF2B5EF4-FFF2-40B4-BE49-F238E27FC236}">
              <a16:creationId xmlns:a16="http://schemas.microsoft.com/office/drawing/2014/main" id="{00000000-0008-0000-0F00-000070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5" name="直線コネクタ 624">
          <a:extLst>
            <a:ext uri="{FF2B5EF4-FFF2-40B4-BE49-F238E27FC236}">
              <a16:creationId xmlns:a16="http://schemas.microsoft.com/office/drawing/2014/main" id="{00000000-0008-0000-0F00-000071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7" name="直線コネクタ 626">
          <a:extLst>
            <a:ext uri="{FF2B5EF4-FFF2-40B4-BE49-F238E27FC236}">
              <a16:creationId xmlns:a16="http://schemas.microsoft.com/office/drawing/2014/main" id="{00000000-0008-0000-0F00-000073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9" name="直線コネクタ 628">
          <a:extLst>
            <a:ext uri="{FF2B5EF4-FFF2-40B4-BE49-F238E27FC236}">
              <a16:creationId xmlns:a16="http://schemas.microsoft.com/office/drawing/2014/main" id="{00000000-0008-0000-0F00-000075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30" name="テキスト ボックス 629">
          <a:extLst>
            <a:ext uri="{FF2B5EF4-FFF2-40B4-BE49-F238E27FC236}">
              <a16:creationId xmlns:a16="http://schemas.microsoft.com/office/drawing/2014/main" id="{00000000-0008-0000-0F00-000076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1" name="直線コネクタ 630">
          <a:extLst>
            <a:ext uri="{FF2B5EF4-FFF2-40B4-BE49-F238E27FC236}">
              <a16:creationId xmlns:a16="http://schemas.microsoft.com/office/drawing/2014/main" id="{00000000-0008-0000-0F00-000077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2" name="テキスト ボックス 631">
          <a:extLst>
            <a:ext uri="{FF2B5EF4-FFF2-40B4-BE49-F238E27FC236}">
              <a16:creationId xmlns:a16="http://schemas.microsoft.com/office/drawing/2014/main" id="{00000000-0008-0000-0F00-000078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4" name="【保健センター・保健所】&#10;有形固定資産減価償却率グラフ枠">
          <a:extLst>
            <a:ext uri="{FF2B5EF4-FFF2-40B4-BE49-F238E27FC236}">
              <a16:creationId xmlns:a16="http://schemas.microsoft.com/office/drawing/2014/main" id="{00000000-0008-0000-0F00-00007A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130628</xdr:rowOff>
    </xdr:to>
    <xdr:cxnSp macro="">
      <xdr:nvCxnSpPr>
        <xdr:cNvPr id="635" name="直線コネクタ 634">
          <a:extLst>
            <a:ext uri="{FF2B5EF4-FFF2-40B4-BE49-F238E27FC236}">
              <a16:creationId xmlns:a16="http://schemas.microsoft.com/office/drawing/2014/main" id="{00000000-0008-0000-0F00-00007B020000}"/>
            </a:ext>
          </a:extLst>
        </xdr:cNvPr>
        <xdr:cNvCxnSpPr/>
      </xdr:nvCxnSpPr>
      <xdr:spPr>
        <a:xfrm flipV="1">
          <a:off x="16318864" y="95358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6" name="【保健センター・保健所】&#10;有形固定資産減価償却率最小値テキスト">
          <a:extLst>
            <a:ext uri="{FF2B5EF4-FFF2-40B4-BE49-F238E27FC236}">
              <a16:creationId xmlns:a16="http://schemas.microsoft.com/office/drawing/2014/main" id="{00000000-0008-0000-0F00-00007C020000}"/>
            </a:ext>
          </a:extLst>
        </xdr:cNvPr>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7" name="直線コネクタ 636">
          <a:extLst>
            <a:ext uri="{FF2B5EF4-FFF2-40B4-BE49-F238E27FC236}">
              <a16:creationId xmlns:a16="http://schemas.microsoft.com/office/drawing/2014/main" id="{00000000-0008-0000-0F00-00007D020000}"/>
            </a:ext>
          </a:extLst>
        </xdr:cNvPr>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38" name="【保健センター・保健所】&#10;有形固定資産減価償却率最大値テキスト">
          <a:extLst>
            <a:ext uri="{FF2B5EF4-FFF2-40B4-BE49-F238E27FC236}">
              <a16:creationId xmlns:a16="http://schemas.microsoft.com/office/drawing/2014/main" id="{00000000-0008-0000-0F00-00007E020000}"/>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39" name="直線コネクタ 638">
          <a:extLst>
            <a:ext uri="{FF2B5EF4-FFF2-40B4-BE49-F238E27FC236}">
              <a16:creationId xmlns:a16="http://schemas.microsoft.com/office/drawing/2014/main" id="{00000000-0008-0000-0F00-00007F02000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130101</xdr:rowOff>
    </xdr:from>
    <xdr:ext cx="405111" cy="259045"/>
    <xdr:sp macro="" textlink="">
      <xdr:nvSpPr>
        <xdr:cNvPr id="640" name="【保健センター・保健所】&#10;有形固定資産減価償却率平均値テキスト">
          <a:extLst>
            <a:ext uri="{FF2B5EF4-FFF2-40B4-BE49-F238E27FC236}">
              <a16:creationId xmlns:a16="http://schemas.microsoft.com/office/drawing/2014/main" id="{00000000-0008-0000-0F00-000080020000}"/>
            </a:ext>
          </a:extLst>
        </xdr:cNvPr>
        <xdr:cNvSpPr txBox="1"/>
      </xdr:nvSpPr>
      <xdr:spPr>
        <a:xfrm>
          <a:off x="16357600" y="102456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151674</xdr:rowOff>
    </xdr:from>
    <xdr:to>
      <xdr:col>85</xdr:col>
      <xdr:colOff>177800</xdr:colOff>
      <xdr:row>60</xdr:row>
      <xdr:rowOff>81824</xdr:rowOff>
    </xdr:to>
    <xdr:sp macro="" textlink="">
      <xdr:nvSpPr>
        <xdr:cNvPr id="641" name="フローチャート: 判断 640">
          <a:extLst>
            <a:ext uri="{FF2B5EF4-FFF2-40B4-BE49-F238E27FC236}">
              <a16:creationId xmlns:a16="http://schemas.microsoft.com/office/drawing/2014/main" id="{00000000-0008-0000-0F00-000081020000}"/>
            </a:ext>
          </a:extLst>
        </xdr:cNvPr>
        <xdr:cNvSpPr/>
      </xdr:nvSpPr>
      <xdr:spPr>
        <a:xfrm>
          <a:off x="16268700" y="1026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642" name="フローチャート: 判断 641">
          <a:extLst>
            <a:ext uri="{FF2B5EF4-FFF2-40B4-BE49-F238E27FC236}">
              <a16:creationId xmlns:a16="http://schemas.microsoft.com/office/drawing/2014/main" id="{00000000-0008-0000-0F00-000082020000}"/>
            </a:ext>
          </a:extLst>
        </xdr:cNvPr>
        <xdr:cNvSpPr/>
      </xdr:nvSpPr>
      <xdr:spPr>
        <a:xfrm>
          <a:off x="15430500"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86360</xdr:rowOff>
    </xdr:from>
    <xdr:to>
      <xdr:col>76</xdr:col>
      <xdr:colOff>165100</xdr:colOff>
      <xdr:row>60</xdr:row>
      <xdr:rowOff>16510</xdr:rowOff>
    </xdr:to>
    <xdr:sp macro="" textlink="">
      <xdr:nvSpPr>
        <xdr:cNvPr id="643" name="フローチャート: 判断 642">
          <a:extLst>
            <a:ext uri="{FF2B5EF4-FFF2-40B4-BE49-F238E27FC236}">
              <a16:creationId xmlns:a16="http://schemas.microsoft.com/office/drawing/2014/main" id="{00000000-0008-0000-0F00-000083020000}"/>
            </a:ext>
          </a:extLst>
        </xdr:cNvPr>
        <xdr:cNvSpPr/>
      </xdr:nvSpPr>
      <xdr:spPr>
        <a:xfrm>
          <a:off x="14541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4" name="フローチャート: 判断 643">
          <a:extLst>
            <a:ext uri="{FF2B5EF4-FFF2-40B4-BE49-F238E27FC236}">
              <a16:creationId xmlns:a16="http://schemas.microsoft.com/office/drawing/2014/main" id="{00000000-0008-0000-0F00-000084020000}"/>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87993</xdr:rowOff>
    </xdr:from>
    <xdr:to>
      <xdr:col>67</xdr:col>
      <xdr:colOff>101600</xdr:colOff>
      <xdr:row>60</xdr:row>
      <xdr:rowOff>18143</xdr:rowOff>
    </xdr:to>
    <xdr:sp macro="" textlink="">
      <xdr:nvSpPr>
        <xdr:cNvPr id="645" name="フローチャート: 判断 644">
          <a:extLst>
            <a:ext uri="{FF2B5EF4-FFF2-40B4-BE49-F238E27FC236}">
              <a16:creationId xmlns:a16="http://schemas.microsoft.com/office/drawing/2014/main" id="{00000000-0008-0000-0F00-000085020000}"/>
            </a:ext>
          </a:extLst>
        </xdr:cNvPr>
        <xdr:cNvSpPr/>
      </xdr:nvSpPr>
      <xdr:spPr>
        <a:xfrm>
          <a:off x="12763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F00-000086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7" name="テキスト ボックス 646">
          <a:extLst>
            <a:ext uri="{FF2B5EF4-FFF2-40B4-BE49-F238E27FC236}">
              <a16:creationId xmlns:a16="http://schemas.microsoft.com/office/drawing/2014/main" id="{00000000-0008-0000-0F00-000087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8" name="テキスト ボックス 647">
          <a:extLst>
            <a:ext uri="{FF2B5EF4-FFF2-40B4-BE49-F238E27FC236}">
              <a16:creationId xmlns:a16="http://schemas.microsoft.com/office/drawing/2014/main" id="{00000000-0008-0000-0F00-000088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9" name="テキスト ボックス 648">
          <a:extLst>
            <a:ext uri="{FF2B5EF4-FFF2-40B4-BE49-F238E27FC236}">
              <a16:creationId xmlns:a16="http://schemas.microsoft.com/office/drawing/2014/main" id="{00000000-0008-0000-0F00-000089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50" name="テキスト ボックス 649">
          <a:extLst>
            <a:ext uri="{FF2B5EF4-FFF2-40B4-BE49-F238E27FC236}">
              <a16:creationId xmlns:a16="http://schemas.microsoft.com/office/drawing/2014/main" id="{00000000-0008-0000-0F00-00008A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21046</xdr:rowOff>
    </xdr:from>
    <xdr:to>
      <xdr:col>85</xdr:col>
      <xdr:colOff>177800</xdr:colOff>
      <xdr:row>59</xdr:row>
      <xdr:rowOff>122646</xdr:rowOff>
    </xdr:to>
    <xdr:sp macro="" textlink="">
      <xdr:nvSpPr>
        <xdr:cNvPr id="651" name="楕円 650">
          <a:extLst>
            <a:ext uri="{FF2B5EF4-FFF2-40B4-BE49-F238E27FC236}">
              <a16:creationId xmlns:a16="http://schemas.microsoft.com/office/drawing/2014/main" id="{00000000-0008-0000-0F00-00008B020000}"/>
            </a:ext>
          </a:extLst>
        </xdr:cNvPr>
        <xdr:cNvSpPr/>
      </xdr:nvSpPr>
      <xdr:spPr>
        <a:xfrm>
          <a:off x="16268700" y="10136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43923</xdr:rowOff>
    </xdr:from>
    <xdr:ext cx="405111" cy="259045"/>
    <xdr:sp macro="" textlink="">
      <xdr:nvSpPr>
        <xdr:cNvPr id="652" name="【保健センター・保健所】&#10;有形固定資産減価償却率該当値テキスト">
          <a:extLst>
            <a:ext uri="{FF2B5EF4-FFF2-40B4-BE49-F238E27FC236}">
              <a16:creationId xmlns:a16="http://schemas.microsoft.com/office/drawing/2014/main" id="{00000000-0008-0000-0F00-00008C020000}"/>
            </a:ext>
          </a:extLst>
        </xdr:cNvPr>
        <xdr:cNvSpPr txBox="1"/>
      </xdr:nvSpPr>
      <xdr:spPr>
        <a:xfrm>
          <a:off x="16357600" y="99880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158206</xdr:rowOff>
    </xdr:from>
    <xdr:to>
      <xdr:col>81</xdr:col>
      <xdr:colOff>101600</xdr:colOff>
      <xdr:row>59</xdr:row>
      <xdr:rowOff>88356</xdr:rowOff>
    </xdr:to>
    <xdr:sp macro="" textlink="">
      <xdr:nvSpPr>
        <xdr:cNvPr id="653" name="楕円 652">
          <a:extLst>
            <a:ext uri="{FF2B5EF4-FFF2-40B4-BE49-F238E27FC236}">
              <a16:creationId xmlns:a16="http://schemas.microsoft.com/office/drawing/2014/main" id="{00000000-0008-0000-0F00-00008D020000}"/>
            </a:ext>
          </a:extLst>
        </xdr:cNvPr>
        <xdr:cNvSpPr/>
      </xdr:nvSpPr>
      <xdr:spPr>
        <a:xfrm>
          <a:off x="15430500" y="10102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37556</xdr:rowOff>
    </xdr:from>
    <xdr:to>
      <xdr:col>85</xdr:col>
      <xdr:colOff>127000</xdr:colOff>
      <xdr:row>59</xdr:row>
      <xdr:rowOff>71846</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5481300" y="1015310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91259</xdr:rowOff>
    </xdr:from>
    <xdr:to>
      <xdr:col>76</xdr:col>
      <xdr:colOff>165100</xdr:colOff>
      <xdr:row>59</xdr:row>
      <xdr:rowOff>21409</xdr:rowOff>
    </xdr:to>
    <xdr:sp macro="" textlink="">
      <xdr:nvSpPr>
        <xdr:cNvPr id="655" name="楕円 654">
          <a:extLst>
            <a:ext uri="{FF2B5EF4-FFF2-40B4-BE49-F238E27FC236}">
              <a16:creationId xmlns:a16="http://schemas.microsoft.com/office/drawing/2014/main" id="{00000000-0008-0000-0F00-00008F020000}"/>
            </a:ext>
          </a:extLst>
        </xdr:cNvPr>
        <xdr:cNvSpPr/>
      </xdr:nvSpPr>
      <xdr:spPr>
        <a:xfrm>
          <a:off x="14541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142059</xdr:rowOff>
    </xdr:from>
    <xdr:to>
      <xdr:col>81</xdr:col>
      <xdr:colOff>50800</xdr:colOff>
      <xdr:row>59</xdr:row>
      <xdr:rowOff>37556</xdr:rowOff>
    </xdr:to>
    <xdr:cxnSp macro="">
      <xdr:nvCxnSpPr>
        <xdr:cNvPr id="656" name="直線コネクタ 655">
          <a:extLst>
            <a:ext uri="{FF2B5EF4-FFF2-40B4-BE49-F238E27FC236}">
              <a16:creationId xmlns:a16="http://schemas.microsoft.com/office/drawing/2014/main" id="{00000000-0008-0000-0F00-000090020000}"/>
            </a:ext>
          </a:extLst>
        </xdr:cNvPr>
        <xdr:cNvCxnSpPr/>
      </xdr:nvCxnSpPr>
      <xdr:spPr>
        <a:xfrm>
          <a:off x="14592300" y="10086159"/>
          <a:ext cx="889000" cy="66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91259</xdr:rowOff>
    </xdr:from>
    <xdr:to>
      <xdr:col>72</xdr:col>
      <xdr:colOff>38100</xdr:colOff>
      <xdr:row>59</xdr:row>
      <xdr:rowOff>21409</xdr:rowOff>
    </xdr:to>
    <xdr:sp macro="" textlink="">
      <xdr:nvSpPr>
        <xdr:cNvPr id="657" name="楕円 656">
          <a:extLst>
            <a:ext uri="{FF2B5EF4-FFF2-40B4-BE49-F238E27FC236}">
              <a16:creationId xmlns:a16="http://schemas.microsoft.com/office/drawing/2014/main" id="{00000000-0008-0000-0F00-000091020000}"/>
            </a:ext>
          </a:extLst>
        </xdr:cNvPr>
        <xdr:cNvSpPr/>
      </xdr:nvSpPr>
      <xdr:spPr>
        <a:xfrm>
          <a:off x="13652500" y="1003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142059</xdr:rowOff>
    </xdr:from>
    <xdr:to>
      <xdr:col>76</xdr:col>
      <xdr:colOff>114300</xdr:colOff>
      <xdr:row>58</xdr:row>
      <xdr:rowOff>142059</xdr:rowOff>
    </xdr:to>
    <xdr:cxnSp macro="">
      <xdr:nvCxnSpPr>
        <xdr:cNvPr id="658" name="直線コネクタ 657">
          <a:extLst>
            <a:ext uri="{FF2B5EF4-FFF2-40B4-BE49-F238E27FC236}">
              <a16:creationId xmlns:a16="http://schemas.microsoft.com/office/drawing/2014/main" id="{00000000-0008-0000-0F00-000092020000}"/>
            </a:ext>
          </a:extLst>
        </xdr:cNvPr>
        <xdr:cNvCxnSpPr/>
      </xdr:nvCxnSpPr>
      <xdr:spPr>
        <a:xfrm>
          <a:off x="13703300" y="1008615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56969</xdr:rowOff>
    </xdr:from>
    <xdr:to>
      <xdr:col>67</xdr:col>
      <xdr:colOff>101600</xdr:colOff>
      <xdr:row>58</xdr:row>
      <xdr:rowOff>158569</xdr:rowOff>
    </xdr:to>
    <xdr:sp macro="" textlink="">
      <xdr:nvSpPr>
        <xdr:cNvPr id="659" name="楕円 658">
          <a:extLst>
            <a:ext uri="{FF2B5EF4-FFF2-40B4-BE49-F238E27FC236}">
              <a16:creationId xmlns:a16="http://schemas.microsoft.com/office/drawing/2014/main" id="{00000000-0008-0000-0F00-000093020000}"/>
            </a:ext>
          </a:extLst>
        </xdr:cNvPr>
        <xdr:cNvSpPr/>
      </xdr:nvSpPr>
      <xdr:spPr>
        <a:xfrm>
          <a:off x="12763500" y="100010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107769</xdr:rowOff>
    </xdr:from>
    <xdr:to>
      <xdr:col>71</xdr:col>
      <xdr:colOff>177800</xdr:colOff>
      <xdr:row>58</xdr:row>
      <xdr:rowOff>142059</xdr:rowOff>
    </xdr:to>
    <xdr:cxnSp macro="">
      <xdr:nvCxnSpPr>
        <xdr:cNvPr id="660" name="直線コネクタ 659">
          <a:extLst>
            <a:ext uri="{FF2B5EF4-FFF2-40B4-BE49-F238E27FC236}">
              <a16:creationId xmlns:a16="http://schemas.microsoft.com/office/drawing/2014/main" id="{00000000-0008-0000-0F00-000094020000}"/>
            </a:ext>
          </a:extLst>
        </xdr:cNvPr>
        <xdr:cNvCxnSpPr/>
      </xdr:nvCxnSpPr>
      <xdr:spPr>
        <a:xfrm>
          <a:off x="12814300" y="1005186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661" name="n_1aveValue【保健センター・保健所】&#10;有形固定資産減価償却率">
          <a:extLst>
            <a:ext uri="{FF2B5EF4-FFF2-40B4-BE49-F238E27FC236}">
              <a16:creationId xmlns:a16="http://schemas.microsoft.com/office/drawing/2014/main" id="{00000000-0008-0000-0F00-000095020000}"/>
            </a:ext>
          </a:extLst>
        </xdr:cNvPr>
        <xdr:cNvSpPr txBox="1"/>
      </xdr:nvSpPr>
      <xdr:spPr>
        <a:xfrm>
          <a:off x="15266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7637</xdr:rowOff>
    </xdr:from>
    <xdr:ext cx="405111" cy="259045"/>
    <xdr:sp macro="" textlink="">
      <xdr:nvSpPr>
        <xdr:cNvPr id="662" name="n_2aveValue【保健センター・保健所】&#10;有形固定資産減価償却率">
          <a:extLst>
            <a:ext uri="{FF2B5EF4-FFF2-40B4-BE49-F238E27FC236}">
              <a16:creationId xmlns:a16="http://schemas.microsoft.com/office/drawing/2014/main" id="{00000000-0008-0000-0F00-000096020000}"/>
            </a:ext>
          </a:extLst>
        </xdr:cNvPr>
        <xdr:cNvSpPr txBox="1"/>
      </xdr:nvSpPr>
      <xdr:spPr>
        <a:xfrm>
          <a:off x="14389744" y="10294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3" name="n_3aveValue【保健センター・保健所】&#10;有形固定資産減価償却率">
          <a:extLst>
            <a:ext uri="{FF2B5EF4-FFF2-40B4-BE49-F238E27FC236}">
              <a16:creationId xmlns:a16="http://schemas.microsoft.com/office/drawing/2014/main" id="{00000000-0008-0000-0F00-000097020000}"/>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9270</xdr:rowOff>
    </xdr:from>
    <xdr:ext cx="405111" cy="259045"/>
    <xdr:sp macro="" textlink="">
      <xdr:nvSpPr>
        <xdr:cNvPr id="664" name="n_4aveValue【保健センター・保健所】&#10;有形固定資産減価償却率">
          <a:extLst>
            <a:ext uri="{FF2B5EF4-FFF2-40B4-BE49-F238E27FC236}">
              <a16:creationId xmlns:a16="http://schemas.microsoft.com/office/drawing/2014/main" id="{00000000-0008-0000-0F00-000098020000}"/>
            </a:ext>
          </a:extLst>
        </xdr:cNvPr>
        <xdr:cNvSpPr txBox="1"/>
      </xdr:nvSpPr>
      <xdr:spPr>
        <a:xfrm>
          <a:off x="12611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104883</xdr:rowOff>
    </xdr:from>
    <xdr:ext cx="405111" cy="259045"/>
    <xdr:sp macro="" textlink="">
      <xdr:nvSpPr>
        <xdr:cNvPr id="665" name="n_1mainValue【保健センター・保健所】&#10;有形固定資産減価償却率">
          <a:extLst>
            <a:ext uri="{FF2B5EF4-FFF2-40B4-BE49-F238E27FC236}">
              <a16:creationId xmlns:a16="http://schemas.microsoft.com/office/drawing/2014/main" id="{00000000-0008-0000-0F00-000099020000}"/>
            </a:ext>
          </a:extLst>
        </xdr:cNvPr>
        <xdr:cNvSpPr txBox="1"/>
      </xdr:nvSpPr>
      <xdr:spPr>
        <a:xfrm>
          <a:off x="15266044" y="987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37936</xdr:rowOff>
    </xdr:from>
    <xdr:ext cx="405111" cy="259045"/>
    <xdr:sp macro="" textlink="">
      <xdr:nvSpPr>
        <xdr:cNvPr id="666" name="n_2mainValue【保健センター・保健所】&#10;有形固定資産減価償却率">
          <a:extLst>
            <a:ext uri="{FF2B5EF4-FFF2-40B4-BE49-F238E27FC236}">
              <a16:creationId xmlns:a16="http://schemas.microsoft.com/office/drawing/2014/main" id="{00000000-0008-0000-0F00-00009A020000}"/>
            </a:ext>
          </a:extLst>
        </xdr:cNvPr>
        <xdr:cNvSpPr txBox="1"/>
      </xdr:nvSpPr>
      <xdr:spPr>
        <a:xfrm>
          <a:off x="14389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37936</xdr:rowOff>
    </xdr:from>
    <xdr:ext cx="405111" cy="259045"/>
    <xdr:sp macro="" textlink="">
      <xdr:nvSpPr>
        <xdr:cNvPr id="667" name="n_3mainValue【保健センター・保健所】&#10;有形固定資産減価償却率">
          <a:extLst>
            <a:ext uri="{FF2B5EF4-FFF2-40B4-BE49-F238E27FC236}">
              <a16:creationId xmlns:a16="http://schemas.microsoft.com/office/drawing/2014/main" id="{00000000-0008-0000-0F00-00009B020000}"/>
            </a:ext>
          </a:extLst>
        </xdr:cNvPr>
        <xdr:cNvSpPr txBox="1"/>
      </xdr:nvSpPr>
      <xdr:spPr>
        <a:xfrm>
          <a:off x="13500744" y="98105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3646</xdr:rowOff>
    </xdr:from>
    <xdr:ext cx="405111" cy="259045"/>
    <xdr:sp macro="" textlink="">
      <xdr:nvSpPr>
        <xdr:cNvPr id="668" name="n_4mainValue【保健センター・保健所】&#10;有形固定資産減価償却率">
          <a:extLst>
            <a:ext uri="{FF2B5EF4-FFF2-40B4-BE49-F238E27FC236}">
              <a16:creationId xmlns:a16="http://schemas.microsoft.com/office/drawing/2014/main" id="{00000000-0008-0000-0F00-00009C020000}"/>
            </a:ext>
          </a:extLst>
        </xdr:cNvPr>
        <xdr:cNvSpPr txBox="1"/>
      </xdr:nvSpPr>
      <xdr:spPr>
        <a:xfrm>
          <a:off x="12611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9" name="正方形/長方形 668">
          <a:extLst>
            <a:ext uri="{FF2B5EF4-FFF2-40B4-BE49-F238E27FC236}">
              <a16:creationId xmlns:a16="http://schemas.microsoft.com/office/drawing/2014/main" id="{00000000-0008-0000-0F00-00009D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70" name="正方形/長方形 669">
          <a:extLst>
            <a:ext uri="{FF2B5EF4-FFF2-40B4-BE49-F238E27FC236}">
              <a16:creationId xmlns:a16="http://schemas.microsoft.com/office/drawing/2014/main" id="{00000000-0008-0000-0F00-00009E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1" name="正方形/長方形 670">
          <a:extLst>
            <a:ext uri="{FF2B5EF4-FFF2-40B4-BE49-F238E27FC236}">
              <a16:creationId xmlns:a16="http://schemas.microsoft.com/office/drawing/2014/main" id="{00000000-0008-0000-0F00-00009F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2" name="正方形/長方形 671">
          <a:extLst>
            <a:ext uri="{FF2B5EF4-FFF2-40B4-BE49-F238E27FC236}">
              <a16:creationId xmlns:a16="http://schemas.microsoft.com/office/drawing/2014/main" id="{00000000-0008-0000-0F00-0000A0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3" name="正方形/長方形 672">
          <a:extLst>
            <a:ext uri="{FF2B5EF4-FFF2-40B4-BE49-F238E27FC236}">
              <a16:creationId xmlns:a16="http://schemas.microsoft.com/office/drawing/2014/main" id="{00000000-0008-0000-0F00-0000A1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4" name="正方形/長方形 673">
          <a:extLst>
            <a:ext uri="{FF2B5EF4-FFF2-40B4-BE49-F238E27FC236}">
              <a16:creationId xmlns:a16="http://schemas.microsoft.com/office/drawing/2014/main" id="{00000000-0008-0000-0F00-0000A2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5" name="正方形/長方形 674">
          <a:extLst>
            <a:ext uri="{FF2B5EF4-FFF2-40B4-BE49-F238E27FC236}">
              <a16:creationId xmlns:a16="http://schemas.microsoft.com/office/drawing/2014/main" id="{00000000-0008-0000-0F00-0000A3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6" name="正方形/長方形 675">
          <a:extLst>
            <a:ext uri="{FF2B5EF4-FFF2-40B4-BE49-F238E27FC236}">
              <a16:creationId xmlns:a16="http://schemas.microsoft.com/office/drawing/2014/main" id="{00000000-0008-0000-0F00-0000A4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7" name="テキスト ボックス 676">
          <a:extLst>
            <a:ext uri="{FF2B5EF4-FFF2-40B4-BE49-F238E27FC236}">
              <a16:creationId xmlns:a16="http://schemas.microsoft.com/office/drawing/2014/main" id="{00000000-0008-0000-0F00-0000A5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8" name="直線コネクタ 677">
          <a:extLst>
            <a:ext uri="{FF2B5EF4-FFF2-40B4-BE49-F238E27FC236}">
              <a16:creationId xmlns:a16="http://schemas.microsoft.com/office/drawing/2014/main" id="{00000000-0008-0000-0F00-0000A6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9" name="直線コネクタ 678">
          <a:extLst>
            <a:ext uri="{FF2B5EF4-FFF2-40B4-BE49-F238E27FC236}">
              <a16:creationId xmlns:a16="http://schemas.microsoft.com/office/drawing/2014/main" id="{00000000-0008-0000-0F00-0000A7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1" name="直線コネクタ 680">
          <a:extLst>
            <a:ext uri="{FF2B5EF4-FFF2-40B4-BE49-F238E27FC236}">
              <a16:creationId xmlns:a16="http://schemas.microsoft.com/office/drawing/2014/main" id="{00000000-0008-0000-0F00-0000A9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3" name="直線コネクタ 682">
          <a:extLst>
            <a:ext uri="{FF2B5EF4-FFF2-40B4-BE49-F238E27FC236}">
              <a16:creationId xmlns:a16="http://schemas.microsoft.com/office/drawing/2014/main" id="{00000000-0008-0000-0F00-0000AB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4" name="テキスト ボックス 683">
          <a:extLst>
            <a:ext uri="{FF2B5EF4-FFF2-40B4-BE49-F238E27FC236}">
              <a16:creationId xmlns:a16="http://schemas.microsoft.com/office/drawing/2014/main" id="{00000000-0008-0000-0F00-0000AC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5" name="直線コネクタ 684">
          <a:extLst>
            <a:ext uri="{FF2B5EF4-FFF2-40B4-BE49-F238E27FC236}">
              <a16:creationId xmlns:a16="http://schemas.microsoft.com/office/drawing/2014/main" id="{00000000-0008-0000-0F00-0000AD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6" name="テキスト ボックス 685">
          <a:extLst>
            <a:ext uri="{FF2B5EF4-FFF2-40B4-BE49-F238E27FC236}">
              <a16:creationId xmlns:a16="http://schemas.microsoft.com/office/drawing/2014/main" id="{00000000-0008-0000-0F00-0000AE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8" name="テキスト ボックス 687">
          <a:extLst>
            <a:ext uri="{FF2B5EF4-FFF2-40B4-BE49-F238E27FC236}">
              <a16:creationId xmlns:a16="http://schemas.microsoft.com/office/drawing/2014/main" id="{00000000-0008-0000-0F00-0000B0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90" name="テキスト ボックス 689">
          <a:extLst>
            <a:ext uri="{FF2B5EF4-FFF2-40B4-BE49-F238E27FC236}">
              <a16:creationId xmlns:a16="http://schemas.microsoft.com/office/drawing/2014/main" id="{00000000-0008-0000-0F00-0000B2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1" name="【保健センター・保健所】&#10;一人当たり面積グラフ枠">
          <a:extLst>
            <a:ext uri="{FF2B5EF4-FFF2-40B4-BE49-F238E27FC236}">
              <a16:creationId xmlns:a16="http://schemas.microsoft.com/office/drawing/2014/main" id="{00000000-0008-0000-0F00-0000B3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120650</xdr:rowOff>
    </xdr:from>
    <xdr:to>
      <xdr:col>116</xdr:col>
      <xdr:colOff>62864</xdr:colOff>
      <xdr:row>64</xdr:row>
      <xdr:rowOff>50800</xdr:rowOff>
    </xdr:to>
    <xdr:cxnSp macro="">
      <xdr:nvCxnSpPr>
        <xdr:cNvPr id="692" name="直線コネクタ 691">
          <a:extLst>
            <a:ext uri="{FF2B5EF4-FFF2-40B4-BE49-F238E27FC236}">
              <a16:creationId xmlns:a16="http://schemas.microsoft.com/office/drawing/2014/main" id="{00000000-0008-0000-0F00-0000B4020000}"/>
            </a:ext>
          </a:extLst>
        </xdr:cNvPr>
        <xdr:cNvCxnSpPr/>
      </xdr:nvCxnSpPr>
      <xdr:spPr>
        <a:xfrm flipV="1">
          <a:off x="22160864" y="9550400"/>
          <a:ext cx="0" cy="1473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54627</xdr:rowOff>
    </xdr:from>
    <xdr:ext cx="469744" cy="259045"/>
    <xdr:sp macro="" textlink="">
      <xdr:nvSpPr>
        <xdr:cNvPr id="693" name="【保健センター・保健所】&#10;一人当たり面積最小値テキスト">
          <a:extLst>
            <a:ext uri="{FF2B5EF4-FFF2-40B4-BE49-F238E27FC236}">
              <a16:creationId xmlns:a16="http://schemas.microsoft.com/office/drawing/2014/main" id="{00000000-0008-0000-0F00-0000B5020000}"/>
            </a:ext>
          </a:extLst>
        </xdr:cNvPr>
        <xdr:cNvSpPr txBox="1"/>
      </xdr:nvSpPr>
      <xdr:spPr>
        <a:xfrm>
          <a:off x="22199600" y="1102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50800</xdr:rowOff>
    </xdr:from>
    <xdr:to>
      <xdr:col>116</xdr:col>
      <xdr:colOff>152400</xdr:colOff>
      <xdr:row>64</xdr:row>
      <xdr:rowOff>50800</xdr:rowOff>
    </xdr:to>
    <xdr:cxnSp macro="">
      <xdr:nvCxnSpPr>
        <xdr:cNvPr id="694" name="直線コネクタ 693">
          <a:extLst>
            <a:ext uri="{FF2B5EF4-FFF2-40B4-BE49-F238E27FC236}">
              <a16:creationId xmlns:a16="http://schemas.microsoft.com/office/drawing/2014/main" id="{00000000-0008-0000-0F00-0000B6020000}"/>
            </a:ext>
          </a:extLst>
        </xdr:cNvPr>
        <xdr:cNvCxnSpPr/>
      </xdr:nvCxnSpPr>
      <xdr:spPr>
        <a:xfrm>
          <a:off x="22072600" y="1102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67327</xdr:rowOff>
    </xdr:from>
    <xdr:ext cx="469744" cy="259045"/>
    <xdr:sp macro="" textlink="">
      <xdr:nvSpPr>
        <xdr:cNvPr id="695" name="【保健センター・保健所】&#10;一人当たり面積最大値テキスト">
          <a:extLst>
            <a:ext uri="{FF2B5EF4-FFF2-40B4-BE49-F238E27FC236}">
              <a16:creationId xmlns:a16="http://schemas.microsoft.com/office/drawing/2014/main" id="{00000000-0008-0000-0F00-0000B7020000}"/>
            </a:ext>
          </a:extLst>
        </xdr:cNvPr>
        <xdr:cNvSpPr txBox="1"/>
      </xdr:nvSpPr>
      <xdr:spPr>
        <a:xfrm>
          <a:off x="22199600" y="932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120650</xdr:rowOff>
    </xdr:from>
    <xdr:to>
      <xdr:col>116</xdr:col>
      <xdr:colOff>152400</xdr:colOff>
      <xdr:row>55</xdr:row>
      <xdr:rowOff>120650</xdr:rowOff>
    </xdr:to>
    <xdr:cxnSp macro="">
      <xdr:nvCxnSpPr>
        <xdr:cNvPr id="696" name="直線コネクタ 695">
          <a:extLst>
            <a:ext uri="{FF2B5EF4-FFF2-40B4-BE49-F238E27FC236}">
              <a16:creationId xmlns:a16="http://schemas.microsoft.com/office/drawing/2014/main" id="{00000000-0008-0000-0F00-0000B8020000}"/>
            </a:ext>
          </a:extLst>
        </xdr:cNvPr>
        <xdr:cNvCxnSpPr/>
      </xdr:nvCxnSpPr>
      <xdr:spPr>
        <a:xfrm>
          <a:off x="22072600" y="955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156227</xdr:rowOff>
    </xdr:from>
    <xdr:ext cx="469744" cy="259045"/>
    <xdr:sp macro="" textlink="">
      <xdr:nvSpPr>
        <xdr:cNvPr id="697" name="【保健センター・保健所】&#10;一人当たり面積平均値テキスト">
          <a:extLst>
            <a:ext uri="{FF2B5EF4-FFF2-40B4-BE49-F238E27FC236}">
              <a16:creationId xmlns:a16="http://schemas.microsoft.com/office/drawing/2014/main" id="{00000000-0008-0000-0F00-0000B9020000}"/>
            </a:ext>
          </a:extLst>
        </xdr:cNvPr>
        <xdr:cNvSpPr txBox="1"/>
      </xdr:nvSpPr>
      <xdr:spPr>
        <a:xfrm>
          <a:off x="22199600" y="1044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6350</xdr:rowOff>
    </xdr:from>
    <xdr:to>
      <xdr:col>116</xdr:col>
      <xdr:colOff>114300</xdr:colOff>
      <xdr:row>61</xdr:row>
      <xdr:rowOff>107950</xdr:rowOff>
    </xdr:to>
    <xdr:sp macro="" textlink="">
      <xdr:nvSpPr>
        <xdr:cNvPr id="698" name="フローチャート: 判断 697">
          <a:extLst>
            <a:ext uri="{FF2B5EF4-FFF2-40B4-BE49-F238E27FC236}">
              <a16:creationId xmlns:a16="http://schemas.microsoft.com/office/drawing/2014/main" id="{00000000-0008-0000-0F00-0000BA020000}"/>
            </a:ext>
          </a:extLst>
        </xdr:cNvPr>
        <xdr:cNvSpPr/>
      </xdr:nvSpPr>
      <xdr:spPr>
        <a:xfrm>
          <a:off x="22110700" y="104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165100</xdr:rowOff>
    </xdr:from>
    <xdr:to>
      <xdr:col>112</xdr:col>
      <xdr:colOff>38100</xdr:colOff>
      <xdr:row>61</xdr:row>
      <xdr:rowOff>95250</xdr:rowOff>
    </xdr:to>
    <xdr:sp macro="" textlink="">
      <xdr:nvSpPr>
        <xdr:cNvPr id="699" name="フローチャート: 判断 698">
          <a:extLst>
            <a:ext uri="{FF2B5EF4-FFF2-40B4-BE49-F238E27FC236}">
              <a16:creationId xmlns:a16="http://schemas.microsoft.com/office/drawing/2014/main" id="{00000000-0008-0000-0F00-0000BB020000}"/>
            </a:ext>
          </a:extLst>
        </xdr:cNvPr>
        <xdr:cNvSpPr/>
      </xdr:nvSpPr>
      <xdr:spPr>
        <a:xfrm>
          <a:off x="21272500" y="1045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19050</xdr:rowOff>
    </xdr:from>
    <xdr:to>
      <xdr:col>107</xdr:col>
      <xdr:colOff>101600</xdr:colOff>
      <xdr:row>61</xdr:row>
      <xdr:rowOff>120650</xdr:rowOff>
    </xdr:to>
    <xdr:sp macro="" textlink="">
      <xdr:nvSpPr>
        <xdr:cNvPr id="700" name="フローチャート: 判断 699">
          <a:extLst>
            <a:ext uri="{FF2B5EF4-FFF2-40B4-BE49-F238E27FC236}">
              <a16:creationId xmlns:a16="http://schemas.microsoft.com/office/drawing/2014/main" id="{00000000-0008-0000-0F00-0000BC020000}"/>
            </a:ext>
          </a:extLst>
        </xdr:cNvPr>
        <xdr:cNvSpPr/>
      </xdr:nvSpPr>
      <xdr:spPr>
        <a:xfrm>
          <a:off x="20383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31750</xdr:rowOff>
    </xdr:from>
    <xdr:to>
      <xdr:col>102</xdr:col>
      <xdr:colOff>165100</xdr:colOff>
      <xdr:row>61</xdr:row>
      <xdr:rowOff>133350</xdr:rowOff>
    </xdr:to>
    <xdr:sp macro="" textlink="">
      <xdr:nvSpPr>
        <xdr:cNvPr id="701" name="フローチャート: 判断 700">
          <a:extLst>
            <a:ext uri="{FF2B5EF4-FFF2-40B4-BE49-F238E27FC236}">
              <a16:creationId xmlns:a16="http://schemas.microsoft.com/office/drawing/2014/main" id="{00000000-0008-0000-0F00-0000BD020000}"/>
            </a:ext>
          </a:extLst>
        </xdr:cNvPr>
        <xdr:cNvSpPr/>
      </xdr:nvSpPr>
      <xdr:spPr>
        <a:xfrm>
          <a:off x="19494500" y="1049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19050</xdr:rowOff>
    </xdr:from>
    <xdr:to>
      <xdr:col>98</xdr:col>
      <xdr:colOff>38100</xdr:colOff>
      <xdr:row>61</xdr:row>
      <xdr:rowOff>120650</xdr:rowOff>
    </xdr:to>
    <xdr:sp macro="" textlink="">
      <xdr:nvSpPr>
        <xdr:cNvPr id="702" name="フローチャート: 判断 701">
          <a:extLst>
            <a:ext uri="{FF2B5EF4-FFF2-40B4-BE49-F238E27FC236}">
              <a16:creationId xmlns:a16="http://schemas.microsoft.com/office/drawing/2014/main" id="{00000000-0008-0000-0F00-0000BE020000}"/>
            </a:ext>
          </a:extLst>
        </xdr:cNvPr>
        <xdr:cNvSpPr/>
      </xdr:nvSpPr>
      <xdr:spPr>
        <a:xfrm>
          <a:off x="18605500" y="1047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F00-0000BF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F00-0000C0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6" name="テキスト ボックス 705">
          <a:extLst>
            <a:ext uri="{FF2B5EF4-FFF2-40B4-BE49-F238E27FC236}">
              <a16:creationId xmlns:a16="http://schemas.microsoft.com/office/drawing/2014/main" id="{00000000-0008-0000-0F00-0000C2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133350</xdr:rowOff>
    </xdr:from>
    <xdr:to>
      <xdr:col>116</xdr:col>
      <xdr:colOff>114300</xdr:colOff>
      <xdr:row>60</xdr:row>
      <xdr:rowOff>63500</xdr:rowOff>
    </xdr:to>
    <xdr:sp macro="" textlink="">
      <xdr:nvSpPr>
        <xdr:cNvPr id="708" name="楕円 707">
          <a:extLst>
            <a:ext uri="{FF2B5EF4-FFF2-40B4-BE49-F238E27FC236}">
              <a16:creationId xmlns:a16="http://schemas.microsoft.com/office/drawing/2014/main" id="{00000000-0008-0000-0F00-0000C4020000}"/>
            </a:ext>
          </a:extLst>
        </xdr:cNvPr>
        <xdr:cNvSpPr/>
      </xdr:nvSpPr>
      <xdr:spPr>
        <a:xfrm>
          <a:off x="22110700" y="1024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156227</xdr:rowOff>
    </xdr:from>
    <xdr:ext cx="469744" cy="259045"/>
    <xdr:sp macro="" textlink="">
      <xdr:nvSpPr>
        <xdr:cNvPr id="709" name="【保健センター・保健所】&#10;一人当たり面積該当値テキスト">
          <a:extLst>
            <a:ext uri="{FF2B5EF4-FFF2-40B4-BE49-F238E27FC236}">
              <a16:creationId xmlns:a16="http://schemas.microsoft.com/office/drawing/2014/main" id="{00000000-0008-0000-0F00-0000C5020000}"/>
            </a:ext>
          </a:extLst>
        </xdr:cNvPr>
        <xdr:cNvSpPr txBox="1"/>
      </xdr:nvSpPr>
      <xdr:spPr>
        <a:xfrm>
          <a:off x="22199600" y="10100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146050</xdr:rowOff>
    </xdr:from>
    <xdr:to>
      <xdr:col>112</xdr:col>
      <xdr:colOff>38100</xdr:colOff>
      <xdr:row>60</xdr:row>
      <xdr:rowOff>76200</xdr:rowOff>
    </xdr:to>
    <xdr:sp macro="" textlink="">
      <xdr:nvSpPr>
        <xdr:cNvPr id="710" name="楕円 709">
          <a:extLst>
            <a:ext uri="{FF2B5EF4-FFF2-40B4-BE49-F238E27FC236}">
              <a16:creationId xmlns:a16="http://schemas.microsoft.com/office/drawing/2014/main" id="{00000000-0008-0000-0F00-0000C6020000}"/>
            </a:ext>
          </a:extLst>
        </xdr:cNvPr>
        <xdr:cNvSpPr/>
      </xdr:nvSpPr>
      <xdr:spPr>
        <a:xfrm>
          <a:off x="21272500" y="1026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12700</xdr:rowOff>
    </xdr:from>
    <xdr:to>
      <xdr:col>116</xdr:col>
      <xdr:colOff>63500</xdr:colOff>
      <xdr:row>60</xdr:row>
      <xdr:rowOff>25400</xdr:rowOff>
    </xdr:to>
    <xdr:cxnSp macro="">
      <xdr:nvCxnSpPr>
        <xdr:cNvPr id="711" name="直線コネクタ 710">
          <a:extLst>
            <a:ext uri="{FF2B5EF4-FFF2-40B4-BE49-F238E27FC236}">
              <a16:creationId xmlns:a16="http://schemas.microsoft.com/office/drawing/2014/main" id="{00000000-0008-0000-0F00-0000C7020000}"/>
            </a:ext>
          </a:extLst>
        </xdr:cNvPr>
        <xdr:cNvCxnSpPr/>
      </xdr:nvCxnSpPr>
      <xdr:spPr>
        <a:xfrm flipV="1">
          <a:off x="21323300" y="102997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158750</xdr:rowOff>
    </xdr:from>
    <xdr:to>
      <xdr:col>107</xdr:col>
      <xdr:colOff>101600</xdr:colOff>
      <xdr:row>60</xdr:row>
      <xdr:rowOff>88900</xdr:rowOff>
    </xdr:to>
    <xdr:sp macro="" textlink="">
      <xdr:nvSpPr>
        <xdr:cNvPr id="712" name="楕円 711">
          <a:extLst>
            <a:ext uri="{FF2B5EF4-FFF2-40B4-BE49-F238E27FC236}">
              <a16:creationId xmlns:a16="http://schemas.microsoft.com/office/drawing/2014/main" id="{00000000-0008-0000-0F00-0000C8020000}"/>
            </a:ext>
          </a:extLst>
        </xdr:cNvPr>
        <xdr:cNvSpPr/>
      </xdr:nvSpPr>
      <xdr:spPr>
        <a:xfrm>
          <a:off x="20383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25400</xdr:rowOff>
    </xdr:from>
    <xdr:to>
      <xdr:col>111</xdr:col>
      <xdr:colOff>177800</xdr:colOff>
      <xdr:row>60</xdr:row>
      <xdr:rowOff>38100</xdr:rowOff>
    </xdr:to>
    <xdr:cxnSp macro="">
      <xdr:nvCxnSpPr>
        <xdr:cNvPr id="713" name="直線コネクタ 712">
          <a:extLst>
            <a:ext uri="{FF2B5EF4-FFF2-40B4-BE49-F238E27FC236}">
              <a16:creationId xmlns:a16="http://schemas.microsoft.com/office/drawing/2014/main" id="{00000000-0008-0000-0F00-0000C9020000}"/>
            </a:ext>
          </a:extLst>
        </xdr:cNvPr>
        <xdr:cNvCxnSpPr/>
      </xdr:nvCxnSpPr>
      <xdr:spPr>
        <a:xfrm flipV="1">
          <a:off x="20434300" y="10312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158750</xdr:rowOff>
    </xdr:from>
    <xdr:to>
      <xdr:col>102</xdr:col>
      <xdr:colOff>165100</xdr:colOff>
      <xdr:row>60</xdr:row>
      <xdr:rowOff>88900</xdr:rowOff>
    </xdr:to>
    <xdr:sp macro="" textlink="">
      <xdr:nvSpPr>
        <xdr:cNvPr id="714" name="楕円 713">
          <a:extLst>
            <a:ext uri="{FF2B5EF4-FFF2-40B4-BE49-F238E27FC236}">
              <a16:creationId xmlns:a16="http://schemas.microsoft.com/office/drawing/2014/main" id="{00000000-0008-0000-0F00-0000CA020000}"/>
            </a:ext>
          </a:extLst>
        </xdr:cNvPr>
        <xdr:cNvSpPr/>
      </xdr:nvSpPr>
      <xdr:spPr>
        <a:xfrm>
          <a:off x="19494500" y="10274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38100</xdr:rowOff>
    </xdr:from>
    <xdr:to>
      <xdr:col>107</xdr:col>
      <xdr:colOff>50800</xdr:colOff>
      <xdr:row>60</xdr:row>
      <xdr:rowOff>38100</xdr:rowOff>
    </xdr:to>
    <xdr:cxnSp macro="">
      <xdr:nvCxnSpPr>
        <xdr:cNvPr id="715" name="直線コネクタ 714">
          <a:extLst>
            <a:ext uri="{FF2B5EF4-FFF2-40B4-BE49-F238E27FC236}">
              <a16:creationId xmlns:a16="http://schemas.microsoft.com/office/drawing/2014/main" id="{00000000-0008-0000-0F00-0000CB020000}"/>
            </a:ext>
          </a:extLst>
        </xdr:cNvPr>
        <xdr:cNvCxnSpPr/>
      </xdr:nvCxnSpPr>
      <xdr:spPr>
        <a:xfrm>
          <a:off x="19545300" y="10325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0</xdr:rowOff>
    </xdr:from>
    <xdr:to>
      <xdr:col>98</xdr:col>
      <xdr:colOff>38100</xdr:colOff>
      <xdr:row>60</xdr:row>
      <xdr:rowOff>101600</xdr:rowOff>
    </xdr:to>
    <xdr:sp macro="" textlink="">
      <xdr:nvSpPr>
        <xdr:cNvPr id="716" name="楕円 715">
          <a:extLst>
            <a:ext uri="{FF2B5EF4-FFF2-40B4-BE49-F238E27FC236}">
              <a16:creationId xmlns:a16="http://schemas.microsoft.com/office/drawing/2014/main" id="{00000000-0008-0000-0F00-0000CC020000}"/>
            </a:ext>
          </a:extLst>
        </xdr:cNvPr>
        <xdr:cNvSpPr/>
      </xdr:nvSpPr>
      <xdr:spPr>
        <a:xfrm>
          <a:off x="18605500" y="1028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38100</xdr:rowOff>
    </xdr:from>
    <xdr:to>
      <xdr:col>102</xdr:col>
      <xdr:colOff>114300</xdr:colOff>
      <xdr:row>60</xdr:row>
      <xdr:rowOff>50800</xdr:rowOff>
    </xdr:to>
    <xdr:cxnSp macro="">
      <xdr:nvCxnSpPr>
        <xdr:cNvPr id="717" name="直線コネクタ 716">
          <a:extLst>
            <a:ext uri="{FF2B5EF4-FFF2-40B4-BE49-F238E27FC236}">
              <a16:creationId xmlns:a16="http://schemas.microsoft.com/office/drawing/2014/main" id="{00000000-0008-0000-0F00-0000CD020000}"/>
            </a:ext>
          </a:extLst>
        </xdr:cNvPr>
        <xdr:cNvCxnSpPr/>
      </xdr:nvCxnSpPr>
      <xdr:spPr>
        <a:xfrm flipV="1">
          <a:off x="18656300" y="103251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86377</xdr:rowOff>
    </xdr:from>
    <xdr:ext cx="469744" cy="259045"/>
    <xdr:sp macro="" textlink="">
      <xdr:nvSpPr>
        <xdr:cNvPr id="718" name="n_1aveValue【保健センター・保健所】&#10;一人当たり面積">
          <a:extLst>
            <a:ext uri="{FF2B5EF4-FFF2-40B4-BE49-F238E27FC236}">
              <a16:creationId xmlns:a16="http://schemas.microsoft.com/office/drawing/2014/main" id="{00000000-0008-0000-0F00-0000CE020000}"/>
            </a:ext>
          </a:extLst>
        </xdr:cNvPr>
        <xdr:cNvSpPr txBox="1"/>
      </xdr:nvSpPr>
      <xdr:spPr>
        <a:xfrm>
          <a:off x="21075727" y="1054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111777</xdr:rowOff>
    </xdr:from>
    <xdr:ext cx="469744" cy="259045"/>
    <xdr:sp macro="" textlink="">
      <xdr:nvSpPr>
        <xdr:cNvPr id="719" name="n_2aveValue【保健センター・保健所】&#10;一人当たり面積">
          <a:extLst>
            <a:ext uri="{FF2B5EF4-FFF2-40B4-BE49-F238E27FC236}">
              <a16:creationId xmlns:a16="http://schemas.microsoft.com/office/drawing/2014/main" id="{00000000-0008-0000-0F00-0000CF020000}"/>
            </a:ext>
          </a:extLst>
        </xdr:cNvPr>
        <xdr:cNvSpPr txBox="1"/>
      </xdr:nvSpPr>
      <xdr:spPr>
        <a:xfrm>
          <a:off x="20199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124477</xdr:rowOff>
    </xdr:from>
    <xdr:ext cx="469744" cy="259045"/>
    <xdr:sp macro="" textlink="">
      <xdr:nvSpPr>
        <xdr:cNvPr id="720" name="n_3aveValue【保健センター・保健所】&#10;一人当たり面積">
          <a:extLst>
            <a:ext uri="{FF2B5EF4-FFF2-40B4-BE49-F238E27FC236}">
              <a16:creationId xmlns:a16="http://schemas.microsoft.com/office/drawing/2014/main" id="{00000000-0008-0000-0F00-0000D0020000}"/>
            </a:ext>
          </a:extLst>
        </xdr:cNvPr>
        <xdr:cNvSpPr txBox="1"/>
      </xdr:nvSpPr>
      <xdr:spPr>
        <a:xfrm>
          <a:off x="19310427" y="1058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111777</xdr:rowOff>
    </xdr:from>
    <xdr:ext cx="469744" cy="259045"/>
    <xdr:sp macro="" textlink="">
      <xdr:nvSpPr>
        <xdr:cNvPr id="721" name="n_4aveValue【保健センター・保健所】&#10;一人当たり面積">
          <a:extLst>
            <a:ext uri="{FF2B5EF4-FFF2-40B4-BE49-F238E27FC236}">
              <a16:creationId xmlns:a16="http://schemas.microsoft.com/office/drawing/2014/main" id="{00000000-0008-0000-0F00-0000D1020000}"/>
            </a:ext>
          </a:extLst>
        </xdr:cNvPr>
        <xdr:cNvSpPr txBox="1"/>
      </xdr:nvSpPr>
      <xdr:spPr>
        <a:xfrm>
          <a:off x="18421427" y="1057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92727</xdr:rowOff>
    </xdr:from>
    <xdr:ext cx="469744" cy="259045"/>
    <xdr:sp macro="" textlink="">
      <xdr:nvSpPr>
        <xdr:cNvPr id="722" name="n_1mainValue【保健センター・保健所】&#10;一人当たり面積">
          <a:extLst>
            <a:ext uri="{FF2B5EF4-FFF2-40B4-BE49-F238E27FC236}">
              <a16:creationId xmlns:a16="http://schemas.microsoft.com/office/drawing/2014/main" id="{00000000-0008-0000-0F00-0000D2020000}"/>
            </a:ext>
          </a:extLst>
        </xdr:cNvPr>
        <xdr:cNvSpPr txBox="1"/>
      </xdr:nvSpPr>
      <xdr:spPr>
        <a:xfrm>
          <a:off x="21075727" y="10036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105427</xdr:rowOff>
    </xdr:from>
    <xdr:ext cx="469744" cy="259045"/>
    <xdr:sp macro="" textlink="">
      <xdr:nvSpPr>
        <xdr:cNvPr id="723" name="n_2mainValue【保健センター・保健所】&#10;一人当たり面積">
          <a:extLst>
            <a:ext uri="{FF2B5EF4-FFF2-40B4-BE49-F238E27FC236}">
              <a16:creationId xmlns:a16="http://schemas.microsoft.com/office/drawing/2014/main" id="{00000000-0008-0000-0F00-0000D3020000}"/>
            </a:ext>
          </a:extLst>
        </xdr:cNvPr>
        <xdr:cNvSpPr txBox="1"/>
      </xdr:nvSpPr>
      <xdr:spPr>
        <a:xfrm>
          <a:off x="201994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105427</xdr:rowOff>
    </xdr:from>
    <xdr:ext cx="469744" cy="259045"/>
    <xdr:sp macro="" textlink="">
      <xdr:nvSpPr>
        <xdr:cNvPr id="724" name="n_3mainValue【保健センター・保健所】&#10;一人当たり面積">
          <a:extLst>
            <a:ext uri="{FF2B5EF4-FFF2-40B4-BE49-F238E27FC236}">
              <a16:creationId xmlns:a16="http://schemas.microsoft.com/office/drawing/2014/main" id="{00000000-0008-0000-0F00-0000D4020000}"/>
            </a:ext>
          </a:extLst>
        </xdr:cNvPr>
        <xdr:cNvSpPr txBox="1"/>
      </xdr:nvSpPr>
      <xdr:spPr>
        <a:xfrm>
          <a:off x="193104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118127</xdr:rowOff>
    </xdr:from>
    <xdr:ext cx="469744" cy="259045"/>
    <xdr:sp macro="" textlink="">
      <xdr:nvSpPr>
        <xdr:cNvPr id="725" name="n_4mainValue【保健センター・保健所】&#10;一人当たり面積">
          <a:extLst>
            <a:ext uri="{FF2B5EF4-FFF2-40B4-BE49-F238E27FC236}">
              <a16:creationId xmlns:a16="http://schemas.microsoft.com/office/drawing/2014/main" id="{00000000-0008-0000-0F00-0000D5020000}"/>
            </a:ext>
          </a:extLst>
        </xdr:cNvPr>
        <xdr:cNvSpPr txBox="1"/>
      </xdr:nvSpPr>
      <xdr:spPr>
        <a:xfrm>
          <a:off x="18421427" y="1006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6" name="正方形/長方形 725">
          <a:extLst>
            <a:ext uri="{FF2B5EF4-FFF2-40B4-BE49-F238E27FC236}">
              <a16:creationId xmlns:a16="http://schemas.microsoft.com/office/drawing/2014/main" id="{00000000-0008-0000-0F00-0000D6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7" name="正方形/長方形 726">
          <a:extLst>
            <a:ext uri="{FF2B5EF4-FFF2-40B4-BE49-F238E27FC236}">
              <a16:creationId xmlns:a16="http://schemas.microsoft.com/office/drawing/2014/main" id="{00000000-0008-0000-0F00-0000D7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8" name="正方形/長方形 727">
          <a:extLst>
            <a:ext uri="{FF2B5EF4-FFF2-40B4-BE49-F238E27FC236}">
              <a16:creationId xmlns:a16="http://schemas.microsoft.com/office/drawing/2014/main" id="{00000000-0008-0000-0F00-0000D8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F00-0000D9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F00-0000DA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1" name="正方形/長方形 730">
          <a:extLst>
            <a:ext uri="{FF2B5EF4-FFF2-40B4-BE49-F238E27FC236}">
              <a16:creationId xmlns:a16="http://schemas.microsoft.com/office/drawing/2014/main" id="{00000000-0008-0000-0F00-0000DB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2" name="正方形/長方形 731">
          <a:extLst>
            <a:ext uri="{FF2B5EF4-FFF2-40B4-BE49-F238E27FC236}">
              <a16:creationId xmlns:a16="http://schemas.microsoft.com/office/drawing/2014/main" id="{00000000-0008-0000-0F00-0000DC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3" name="正方形/長方形 732">
          <a:extLst>
            <a:ext uri="{FF2B5EF4-FFF2-40B4-BE49-F238E27FC236}">
              <a16:creationId xmlns:a16="http://schemas.microsoft.com/office/drawing/2014/main" id="{00000000-0008-0000-0F00-0000DD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4" name="テキスト ボックス 733">
          <a:extLst>
            <a:ext uri="{FF2B5EF4-FFF2-40B4-BE49-F238E27FC236}">
              <a16:creationId xmlns:a16="http://schemas.microsoft.com/office/drawing/2014/main" id="{00000000-0008-0000-0F00-0000DE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5" name="直線コネクタ 734">
          <a:extLst>
            <a:ext uri="{FF2B5EF4-FFF2-40B4-BE49-F238E27FC236}">
              <a16:creationId xmlns:a16="http://schemas.microsoft.com/office/drawing/2014/main" id="{00000000-0008-0000-0F00-0000DF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6" name="テキスト ボックス 735">
          <a:extLst>
            <a:ext uri="{FF2B5EF4-FFF2-40B4-BE49-F238E27FC236}">
              <a16:creationId xmlns:a16="http://schemas.microsoft.com/office/drawing/2014/main" id="{00000000-0008-0000-0F00-0000E0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7" name="直線コネクタ 736">
          <a:extLst>
            <a:ext uri="{FF2B5EF4-FFF2-40B4-BE49-F238E27FC236}">
              <a16:creationId xmlns:a16="http://schemas.microsoft.com/office/drawing/2014/main" id="{00000000-0008-0000-0F00-0000E1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8" name="テキスト ボックス 737">
          <a:extLst>
            <a:ext uri="{FF2B5EF4-FFF2-40B4-BE49-F238E27FC236}">
              <a16:creationId xmlns:a16="http://schemas.microsoft.com/office/drawing/2014/main" id="{00000000-0008-0000-0F00-0000E2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9" name="直線コネクタ 738">
          <a:extLst>
            <a:ext uri="{FF2B5EF4-FFF2-40B4-BE49-F238E27FC236}">
              <a16:creationId xmlns:a16="http://schemas.microsoft.com/office/drawing/2014/main" id="{00000000-0008-0000-0F00-0000E3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40" name="テキスト ボックス 739">
          <a:extLst>
            <a:ext uri="{FF2B5EF4-FFF2-40B4-BE49-F238E27FC236}">
              <a16:creationId xmlns:a16="http://schemas.microsoft.com/office/drawing/2014/main" id="{00000000-0008-0000-0F00-0000E4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1" name="直線コネクタ 740">
          <a:extLst>
            <a:ext uri="{FF2B5EF4-FFF2-40B4-BE49-F238E27FC236}">
              <a16:creationId xmlns:a16="http://schemas.microsoft.com/office/drawing/2014/main" id="{00000000-0008-0000-0F00-0000E5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2" name="テキスト ボックス 741">
          <a:extLst>
            <a:ext uri="{FF2B5EF4-FFF2-40B4-BE49-F238E27FC236}">
              <a16:creationId xmlns:a16="http://schemas.microsoft.com/office/drawing/2014/main" id="{00000000-0008-0000-0F00-0000E6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3" name="直線コネクタ 742">
          <a:extLst>
            <a:ext uri="{FF2B5EF4-FFF2-40B4-BE49-F238E27FC236}">
              <a16:creationId xmlns:a16="http://schemas.microsoft.com/office/drawing/2014/main" id="{00000000-0008-0000-0F00-0000E7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4" name="テキスト ボックス 743">
          <a:extLst>
            <a:ext uri="{FF2B5EF4-FFF2-40B4-BE49-F238E27FC236}">
              <a16:creationId xmlns:a16="http://schemas.microsoft.com/office/drawing/2014/main" id="{00000000-0008-0000-0F00-0000E8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5" name="直線コネクタ 744">
          <a:extLst>
            <a:ext uri="{FF2B5EF4-FFF2-40B4-BE49-F238E27FC236}">
              <a16:creationId xmlns:a16="http://schemas.microsoft.com/office/drawing/2014/main" id="{00000000-0008-0000-0F00-0000E9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746" name="テキスト ボックス 745">
          <a:extLst>
            <a:ext uri="{FF2B5EF4-FFF2-40B4-BE49-F238E27FC236}">
              <a16:creationId xmlns:a16="http://schemas.microsoft.com/office/drawing/2014/main" id="{00000000-0008-0000-0F00-0000EA020000}"/>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F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8" name="テキスト ボックス 747">
          <a:extLst>
            <a:ext uri="{FF2B5EF4-FFF2-40B4-BE49-F238E27FC236}">
              <a16:creationId xmlns:a16="http://schemas.microsoft.com/office/drawing/2014/main" id="{00000000-0008-0000-0F00-0000EC020000}"/>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9" name="【消防施設】&#10;有形固定資産減価償却率グラフ枠">
          <a:extLst>
            <a:ext uri="{FF2B5EF4-FFF2-40B4-BE49-F238E27FC236}">
              <a16:creationId xmlns:a16="http://schemas.microsoft.com/office/drawing/2014/main" id="{00000000-0008-0000-0F00-0000ED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49530</xdr:rowOff>
    </xdr:from>
    <xdr:to>
      <xdr:col>85</xdr:col>
      <xdr:colOff>126364</xdr:colOff>
      <xdr:row>86</xdr:row>
      <xdr:rowOff>62864</xdr:rowOff>
    </xdr:to>
    <xdr:cxnSp macro="">
      <xdr:nvCxnSpPr>
        <xdr:cNvPr id="750" name="直線コネクタ 749">
          <a:extLst>
            <a:ext uri="{FF2B5EF4-FFF2-40B4-BE49-F238E27FC236}">
              <a16:creationId xmlns:a16="http://schemas.microsoft.com/office/drawing/2014/main" id="{00000000-0008-0000-0F00-0000EE020000}"/>
            </a:ext>
          </a:extLst>
        </xdr:cNvPr>
        <xdr:cNvCxnSpPr/>
      </xdr:nvCxnSpPr>
      <xdr:spPr>
        <a:xfrm flipV="1">
          <a:off x="16318864" y="13251180"/>
          <a:ext cx="0" cy="1556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66691</xdr:rowOff>
    </xdr:from>
    <xdr:ext cx="405111" cy="259045"/>
    <xdr:sp macro="" textlink="">
      <xdr:nvSpPr>
        <xdr:cNvPr id="751" name="【消防施設】&#10;有形固定資産減価償却率最小値テキスト">
          <a:extLst>
            <a:ext uri="{FF2B5EF4-FFF2-40B4-BE49-F238E27FC236}">
              <a16:creationId xmlns:a16="http://schemas.microsoft.com/office/drawing/2014/main" id="{00000000-0008-0000-0F00-0000EF020000}"/>
            </a:ext>
          </a:extLst>
        </xdr:cNvPr>
        <xdr:cNvSpPr txBox="1"/>
      </xdr:nvSpPr>
      <xdr:spPr>
        <a:xfrm>
          <a:off x="16357600" y="1481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62864</xdr:rowOff>
    </xdr:from>
    <xdr:to>
      <xdr:col>86</xdr:col>
      <xdr:colOff>25400</xdr:colOff>
      <xdr:row>86</xdr:row>
      <xdr:rowOff>62864</xdr:rowOff>
    </xdr:to>
    <xdr:cxnSp macro="">
      <xdr:nvCxnSpPr>
        <xdr:cNvPr id="752" name="直線コネクタ 751">
          <a:extLst>
            <a:ext uri="{FF2B5EF4-FFF2-40B4-BE49-F238E27FC236}">
              <a16:creationId xmlns:a16="http://schemas.microsoft.com/office/drawing/2014/main" id="{00000000-0008-0000-0F00-0000F0020000}"/>
            </a:ext>
          </a:extLst>
        </xdr:cNvPr>
        <xdr:cNvCxnSpPr/>
      </xdr:nvCxnSpPr>
      <xdr:spPr>
        <a:xfrm>
          <a:off x="16230600" y="148075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167657</xdr:rowOff>
    </xdr:from>
    <xdr:ext cx="405111" cy="259045"/>
    <xdr:sp macro="" textlink="">
      <xdr:nvSpPr>
        <xdr:cNvPr id="753" name="【消防施設】&#10;有形固定資産減価償却率最大値テキスト">
          <a:extLst>
            <a:ext uri="{FF2B5EF4-FFF2-40B4-BE49-F238E27FC236}">
              <a16:creationId xmlns:a16="http://schemas.microsoft.com/office/drawing/2014/main" id="{00000000-0008-0000-0F00-0000F1020000}"/>
            </a:ext>
          </a:extLst>
        </xdr:cNvPr>
        <xdr:cNvSpPr txBox="1"/>
      </xdr:nvSpPr>
      <xdr:spPr>
        <a:xfrm>
          <a:off x="16357600" y="13026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49530</xdr:rowOff>
    </xdr:from>
    <xdr:to>
      <xdr:col>86</xdr:col>
      <xdr:colOff>25400</xdr:colOff>
      <xdr:row>77</xdr:row>
      <xdr:rowOff>49530</xdr:rowOff>
    </xdr:to>
    <xdr:cxnSp macro="">
      <xdr:nvCxnSpPr>
        <xdr:cNvPr id="754" name="直線コネクタ 753">
          <a:extLst>
            <a:ext uri="{FF2B5EF4-FFF2-40B4-BE49-F238E27FC236}">
              <a16:creationId xmlns:a16="http://schemas.microsoft.com/office/drawing/2014/main" id="{00000000-0008-0000-0F00-0000F2020000}"/>
            </a:ext>
          </a:extLst>
        </xdr:cNvPr>
        <xdr:cNvCxnSpPr/>
      </xdr:nvCxnSpPr>
      <xdr:spPr>
        <a:xfrm>
          <a:off x="16230600" y="1325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139082</xdr:rowOff>
    </xdr:from>
    <xdr:ext cx="405111" cy="259045"/>
    <xdr:sp macro="" textlink="">
      <xdr:nvSpPr>
        <xdr:cNvPr id="755" name="【消防施設】&#10;有形固定資産減価償却率平均値テキスト">
          <a:extLst>
            <a:ext uri="{FF2B5EF4-FFF2-40B4-BE49-F238E27FC236}">
              <a16:creationId xmlns:a16="http://schemas.microsoft.com/office/drawing/2014/main" id="{00000000-0008-0000-0F00-0000F3020000}"/>
            </a:ext>
          </a:extLst>
        </xdr:cNvPr>
        <xdr:cNvSpPr txBox="1"/>
      </xdr:nvSpPr>
      <xdr:spPr>
        <a:xfrm>
          <a:off x="16357600" y="140265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160655</xdr:rowOff>
    </xdr:from>
    <xdr:to>
      <xdr:col>85</xdr:col>
      <xdr:colOff>177800</xdr:colOff>
      <xdr:row>82</xdr:row>
      <xdr:rowOff>90805</xdr:rowOff>
    </xdr:to>
    <xdr:sp macro="" textlink="">
      <xdr:nvSpPr>
        <xdr:cNvPr id="756" name="フローチャート: 判断 755">
          <a:extLst>
            <a:ext uri="{FF2B5EF4-FFF2-40B4-BE49-F238E27FC236}">
              <a16:creationId xmlns:a16="http://schemas.microsoft.com/office/drawing/2014/main" id="{00000000-0008-0000-0F00-0000F4020000}"/>
            </a:ext>
          </a:extLst>
        </xdr:cNvPr>
        <xdr:cNvSpPr/>
      </xdr:nvSpPr>
      <xdr:spPr>
        <a:xfrm>
          <a:off x="16268700" y="1404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156845</xdr:rowOff>
    </xdr:from>
    <xdr:to>
      <xdr:col>81</xdr:col>
      <xdr:colOff>101600</xdr:colOff>
      <xdr:row>82</xdr:row>
      <xdr:rowOff>86995</xdr:rowOff>
    </xdr:to>
    <xdr:sp macro="" textlink="">
      <xdr:nvSpPr>
        <xdr:cNvPr id="757" name="フローチャート: 判断 756">
          <a:extLst>
            <a:ext uri="{FF2B5EF4-FFF2-40B4-BE49-F238E27FC236}">
              <a16:creationId xmlns:a16="http://schemas.microsoft.com/office/drawing/2014/main" id="{00000000-0008-0000-0F00-0000F5020000}"/>
            </a:ext>
          </a:extLst>
        </xdr:cNvPr>
        <xdr:cNvSpPr/>
      </xdr:nvSpPr>
      <xdr:spPr>
        <a:xfrm>
          <a:off x="15430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137795</xdr:rowOff>
    </xdr:from>
    <xdr:to>
      <xdr:col>76</xdr:col>
      <xdr:colOff>165100</xdr:colOff>
      <xdr:row>82</xdr:row>
      <xdr:rowOff>67945</xdr:rowOff>
    </xdr:to>
    <xdr:sp macro="" textlink="">
      <xdr:nvSpPr>
        <xdr:cNvPr id="758" name="フローチャート: 判断 757">
          <a:extLst>
            <a:ext uri="{FF2B5EF4-FFF2-40B4-BE49-F238E27FC236}">
              <a16:creationId xmlns:a16="http://schemas.microsoft.com/office/drawing/2014/main" id="{00000000-0008-0000-0F00-0000F6020000}"/>
            </a:ext>
          </a:extLst>
        </xdr:cNvPr>
        <xdr:cNvSpPr/>
      </xdr:nvSpPr>
      <xdr:spPr>
        <a:xfrm>
          <a:off x="14541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168275</xdr:rowOff>
    </xdr:from>
    <xdr:to>
      <xdr:col>72</xdr:col>
      <xdr:colOff>38100</xdr:colOff>
      <xdr:row>81</xdr:row>
      <xdr:rowOff>98425</xdr:rowOff>
    </xdr:to>
    <xdr:sp macro="" textlink="">
      <xdr:nvSpPr>
        <xdr:cNvPr id="759" name="フローチャート: 判断 758">
          <a:extLst>
            <a:ext uri="{FF2B5EF4-FFF2-40B4-BE49-F238E27FC236}">
              <a16:creationId xmlns:a16="http://schemas.microsoft.com/office/drawing/2014/main" id="{00000000-0008-0000-0F00-0000F7020000}"/>
            </a:ext>
          </a:extLst>
        </xdr:cNvPr>
        <xdr:cNvSpPr/>
      </xdr:nvSpPr>
      <xdr:spPr>
        <a:xfrm>
          <a:off x="13652500" y="1388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55880</xdr:rowOff>
    </xdr:from>
    <xdr:to>
      <xdr:col>67</xdr:col>
      <xdr:colOff>101600</xdr:colOff>
      <xdr:row>81</xdr:row>
      <xdr:rowOff>157480</xdr:rowOff>
    </xdr:to>
    <xdr:sp macro="" textlink="">
      <xdr:nvSpPr>
        <xdr:cNvPr id="760" name="フローチャート: 判断 759">
          <a:extLst>
            <a:ext uri="{FF2B5EF4-FFF2-40B4-BE49-F238E27FC236}">
              <a16:creationId xmlns:a16="http://schemas.microsoft.com/office/drawing/2014/main" id="{00000000-0008-0000-0F00-0000F8020000}"/>
            </a:ext>
          </a:extLst>
        </xdr:cNvPr>
        <xdr:cNvSpPr/>
      </xdr:nvSpPr>
      <xdr:spPr>
        <a:xfrm>
          <a:off x="12763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F00-0000F9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F00-0000FA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F00-0000FB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F00-0000FC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5" name="テキスト ボックス 764">
          <a:extLst>
            <a:ext uri="{FF2B5EF4-FFF2-40B4-BE49-F238E27FC236}">
              <a16:creationId xmlns:a16="http://schemas.microsoft.com/office/drawing/2014/main" id="{00000000-0008-0000-0F00-0000FD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95886</xdr:rowOff>
    </xdr:from>
    <xdr:to>
      <xdr:col>85</xdr:col>
      <xdr:colOff>177800</xdr:colOff>
      <xdr:row>80</xdr:row>
      <xdr:rowOff>26036</xdr:rowOff>
    </xdr:to>
    <xdr:sp macro="" textlink="">
      <xdr:nvSpPr>
        <xdr:cNvPr id="766" name="楕円 765">
          <a:extLst>
            <a:ext uri="{FF2B5EF4-FFF2-40B4-BE49-F238E27FC236}">
              <a16:creationId xmlns:a16="http://schemas.microsoft.com/office/drawing/2014/main" id="{00000000-0008-0000-0F00-0000FE020000}"/>
            </a:ext>
          </a:extLst>
        </xdr:cNvPr>
        <xdr:cNvSpPr/>
      </xdr:nvSpPr>
      <xdr:spPr>
        <a:xfrm>
          <a:off x="16268700" y="13640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78</xdr:row>
      <xdr:rowOff>118763</xdr:rowOff>
    </xdr:from>
    <xdr:ext cx="405111" cy="259045"/>
    <xdr:sp macro="" textlink="">
      <xdr:nvSpPr>
        <xdr:cNvPr id="767" name="【消防施設】&#10;有形固定資産減価償却率該当値テキスト">
          <a:extLst>
            <a:ext uri="{FF2B5EF4-FFF2-40B4-BE49-F238E27FC236}">
              <a16:creationId xmlns:a16="http://schemas.microsoft.com/office/drawing/2014/main" id="{00000000-0008-0000-0F00-0000FF020000}"/>
            </a:ext>
          </a:extLst>
        </xdr:cNvPr>
        <xdr:cNvSpPr txBox="1"/>
      </xdr:nvSpPr>
      <xdr:spPr>
        <a:xfrm>
          <a:off x="16357600" y="134918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116839</xdr:rowOff>
    </xdr:from>
    <xdr:to>
      <xdr:col>81</xdr:col>
      <xdr:colOff>101600</xdr:colOff>
      <xdr:row>80</xdr:row>
      <xdr:rowOff>46989</xdr:rowOff>
    </xdr:to>
    <xdr:sp macro="" textlink="">
      <xdr:nvSpPr>
        <xdr:cNvPr id="768" name="楕円 767">
          <a:extLst>
            <a:ext uri="{FF2B5EF4-FFF2-40B4-BE49-F238E27FC236}">
              <a16:creationId xmlns:a16="http://schemas.microsoft.com/office/drawing/2014/main" id="{00000000-0008-0000-0F00-000000030000}"/>
            </a:ext>
          </a:extLst>
        </xdr:cNvPr>
        <xdr:cNvSpPr/>
      </xdr:nvSpPr>
      <xdr:spPr>
        <a:xfrm>
          <a:off x="15430500" y="1366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79</xdr:row>
      <xdr:rowOff>146686</xdr:rowOff>
    </xdr:from>
    <xdr:to>
      <xdr:col>85</xdr:col>
      <xdr:colOff>127000</xdr:colOff>
      <xdr:row>79</xdr:row>
      <xdr:rowOff>167639</xdr:rowOff>
    </xdr:to>
    <xdr:cxnSp macro="">
      <xdr:nvCxnSpPr>
        <xdr:cNvPr id="769" name="直線コネクタ 768">
          <a:extLst>
            <a:ext uri="{FF2B5EF4-FFF2-40B4-BE49-F238E27FC236}">
              <a16:creationId xmlns:a16="http://schemas.microsoft.com/office/drawing/2014/main" id="{00000000-0008-0000-0F00-000001030000}"/>
            </a:ext>
          </a:extLst>
        </xdr:cNvPr>
        <xdr:cNvCxnSpPr/>
      </xdr:nvCxnSpPr>
      <xdr:spPr>
        <a:xfrm flipV="1">
          <a:off x="15481300" y="13691236"/>
          <a:ext cx="8382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126364</xdr:rowOff>
    </xdr:from>
    <xdr:to>
      <xdr:col>76</xdr:col>
      <xdr:colOff>165100</xdr:colOff>
      <xdr:row>80</xdr:row>
      <xdr:rowOff>56514</xdr:rowOff>
    </xdr:to>
    <xdr:sp macro="" textlink="">
      <xdr:nvSpPr>
        <xdr:cNvPr id="770" name="楕円 769">
          <a:extLst>
            <a:ext uri="{FF2B5EF4-FFF2-40B4-BE49-F238E27FC236}">
              <a16:creationId xmlns:a16="http://schemas.microsoft.com/office/drawing/2014/main" id="{00000000-0008-0000-0F00-000002030000}"/>
            </a:ext>
          </a:extLst>
        </xdr:cNvPr>
        <xdr:cNvSpPr/>
      </xdr:nvSpPr>
      <xdr:spPr>
        <a:xfrm>
          <a:off x="14541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167639</xdr:rowOff>
    </xdr:from>
    <xdr:to>
      <xdr:col>81</xdr:col>
      <xdr:colOff>50800</xdr:colOff>
      <xdr:row>80</xdr:row>
      <xdr:rowOff>5714</xdr:rowOff>
    </xdr:to>
    <xdr:cxnSp macro="">
      <xdr:nvCxnSpPr>
        <xdr:cNvPr id="771" name="直線コネクタ 770">
          <a:extLst>
            <a:ext uri="{FF2B5EF4-FFF2-40B4-BE49-F238E27FC236}">
              <a16:creationId xmlns:a16="http://schemas.microsoft.com/office/drawing/2014/main" id="{00000000-0008-0000-0F00-000003030000}"/>
            </a:ext>
          </a:extLst>
        </xdr:cNvPr>
        <xdr:cNvCxnSpPr/>
      </xdr:nvCxnSpPr>
      <xdr:spPr>
        <a:xfrm flipV="1">
          <a:off x="14592300" y="13712189"/>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126364</xdr:rowOff>
    </xdr:from>
    <xdr:to>
      <xdr:col>72</xdr:col>
      <xdr:colOff>38100</xdr:colOff>
      <xdr:row>80</xdr:row>
      <xdr:rowOff>56514</xdr:rowOff>
    </xdr:to>
    <xdr:sp macro="" textlink="">
      <xdr:nvSpPr>
        <xdr:cNvPr id="772" name="楕円 771">
          <a:extLst>
            <a:ext uri="{FF2B5EF4-FFF2-40B4-BE49-F238E27FC236}">
              <a16:creationId xmlns:a16="http://schemas.microsoft.com/office/drawing/2014/main" id="{00000000-0008-0000-0F00-000004030000}"/>
            </a:ext>
          </a:extLst>
        </xdr:cNvPr>
        <xdr:cNvSpPr/>
      </xdr:nvSpPr>
      <xdr:spPr>
        <a:xfrm>
          <a:off x="13652500" y="13670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5714</xdr:rowOff>
    </xdr:from>
    <xdr:to>
      <xdr:col>76</xdr:col>
      <xdr:colOff>114300</xdr:colOff>
      <xdr:row>80</xdr:row>
      <xdr:rowOff>5714</xdr:rowOff>
    </xdr:to>
    <xdr:cxnSp macro="">
      <xdr:nvCxnSpPr>
        <xdr:cNvPr id="773" name="直線コネクタ 772">
          <a:extLst>
            <a:ext uri="{FF2B5EF4-FFF2-40B4-BE49-F238E27FC236}">
              <a16:creationId xmlns:a16="http://schemas.microsoft.com/office/drawing/2014/main" id="{00000000-0008-0000-0F00-000005030000}"/>
            </a:ext>
          </a:extLst>
        </xdr:cNvPr>
        <xdr:cNvCxnSpPr/>
      </xdr:nvCxnSpPr>
      <xdr:spPr>
        <a:xfrm>
          <a:off x="13703300" y="137217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79</xdr:row>
      <xdr:rowOff>71120</xdr:rowOff>
    </xdr:from>
    <xdr:to>
      <xdr:col>67</xdr:col>
      <xdr:colOff>101600</xdr:colOff>
      <xdr:row>80</xdr:row>
      <xdr:rowOff>1270</xdr:rowOff>
    </xdr:to>
    <xdr:sp macro="" textlink="">
      <xdr:nvSpPr>
        <xdr:cNvPr id="774" name="楕円 773">
          <a:extLst>
            <a:ext uri="{FF2B5EF4-FFF2-40B4-BE49-F238E27FC236}">
              <a16:creationId xmlns:a16="http://schemas.microsoft.com/office/drawing/2014/main" id="{00000000-0008-0000-0F00-000006030000}"/>
            </a:ext>
          </a:extLst>
        </xdr:cNvPr>
        <xdr:cNvSpPr/>
      </xdr:nvSpPr>
      <xdr:spPr>
        <a:xfrm>
          <a:off x="12763500" y="1361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79</xdr:row>
      <xdr:rowOff>121920</xdr:rowOff>
    </xdr:from>
    <xdr:to>
      <xdr:col>71</xdr:col>
      <xdr:colOff>177800</xdr:colOff>
      <xdr:row>80</xdr:row>
      <xdr:rowOff>5714</xdr:rowOff>
    </xdr:to>
    <xdr:cxnSp macro="">
      <xdr:nvCxnSpPr>
        <xdr:cNvPr id="775" name="直線コネクタ 774">
          <a:extLst>
            <a:ext uri="{FF2B5EF4-FFF2-40B4-BE49-F238E27FC236}">
              <a16:creationId xmlns:a16="http://schemas.microsoft.com/office/drawing/2014/main" id="{00000000-0008-0000-0F00-000007030000}"/>
            </a:ext>
          </a:extLst>
        </xdr:cNvPr>
        <xdr:cNvCxnSpPr/>
      </xdr:nvCxnSpPr>
      <xdr:spPr>
        <a:xfrm>
          <a:off x="12814300" y="13666470"/>
          <a:ext cx="889000" cy="55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78122</xdr:rowOff>
    </xdr:from>
    <xdr:ext cx="405111" cy="259045"/>
    <xdr:sp macro="" textlink="">
      <xdr:nvSpPr>
        <xdr:cNvPr id="776" name="n_1aveValue【消防施設】&#10;有形固定資産減価償却率">
          <a:extLst>
            <a:ext uri="{FF2B5EF4-FFF2-40B4-BE49-F238E27FC236}">
              <a16:creationId xmlns:a16="http://schemas.microsoft.com/office/drawing/2014/main" id="{00000000-0008-0000-0F00-000008030000}"/>
            </a:ext>
          </a:extLst>
        </xdr:cNvPr>
        <xdr:cNvSpPr txBox="1"/>
      </xdr:nvSpPr>
      <xdr:spPr>
        <a:xfrm>
          <a:off x="152660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59072</xdr:rowOff>
    </xdr:from>
    <xdr:ext cx="405111" cy="259045"/>
    <xdr:sp macro="" textlink="">
      <xdr:nvSpPr>
        <xdr:cNvPr id="777" name="n_2aveValue【消防施設】&#10;有形固定資産減価償却率">
          <a:extLst>
            <a:ext uri="{FF2B5EF4-FFF2-40B4-BE49-F238E27FC236}">
              <a16:creationId xmlns:a16="http://schemas.microsoft.com/office/drawing/2014/main" id="{00000000-0008-0000-0F00-000009030000}"/>
            </a:ext>
          </a:extLst>
        </xdr:cNvPr>
        <xdr:cNvSpPr txBox="1"/>
      </xdr:nvSpPr>
      <xdr:spPr>
        <a:xfrm>
          <a:off x="14389744" y="1411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89552</xdr:rowOff>
    </xdr:from>
    <xdr:ext cx="405111" cy="259045"/>
    <xdr:sp macro="" textlink="">
      <xdr:nvSpPr>
        <xdr:cNvPr id="778" name="n_3aveValue【消防施設】&#10;有形固定資産減価償却率">
          <a:extLst>
            <a:ext uri="{FF2B5EF4-FFF2-40B4-BE49-F238E27FC236}">
              <a16:creationId xmlns:a16="http://schemas.microsoft.com/office/drawing/2014/main" id="{00000000-0008-0000-0F00-00000A030000}"/>
            </a:ext>
          </a:extLst>
        </xdr:cNvPr>
        <xdr:cNvSpPr txBox="1"/>
      </xdr:nvSpPr>
      <xdr:spPr>
        <a:xfrm>
          <a:off x="13500744" y="1397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148607</xdr:rowOff>
    </xdr:from>
    <xdr:ext cx="405111" cy="259045"/>
    <xdr:sp macro="" textlink="">
      <xdr:nvSpPr>
        <xdr:cNvPr id="779" name="n_4aveValue【消防施設】&#10;有形固定資産減価償却率">
          <a:extLst>
            <a:ext uri="{FF2B5EF4-FFF2-40B4-BE49-F238E27FC236}">
              <a16:creationId xmlns:a16="http://schemas.microsoft.com/office/drawing/2014/main" id="{00000000-0008-0000-0F00-00000B030000}"/>
            </a:ext>
          </a:extLst>
        </xdr:cNvPr>
        <xdr:cNvSpPr txBox="1"/>
      </xdr:nvSpPr>
      <xdr:spPr>
        <a:xfrm>
          <a:off x="12611744" y="1403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63516</xdr:rowOff>
    </xdr:from>
    <xdr:ext cx="405111" cy="259045"/>
    <xdr:sp macro="" textlink="">
      <xdr:nvSpPr>
        <xdr:cNvPr id="780" name="n_1mainValue【消防施設】&#10;有形固定資産減価償却率">
          <a:extLst>
            <a:ext uri="{FF2B5EF4-FFF2-40B4-BE49-F238E27FC236}">
              <a16:creationId xmlns:a16="http://schemas.microsoft.com/office/drawing/2014/main" id="{00000000-0008-0000-0F00-00000C030000}"/>
            </a:ext>
          </a:extLst>
        </xdr:cNvPr>
        <xdr:cNvSpPr txBox="1"/>
      </xdr:nvSpPr>
      <xdr:spPr>
        <a:xfrm>
          <a:off x="15266044" y="1343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78</xdr:row>
      <xdr:rowOff>73041</xdr:rowOff>
    </xdr:from>
    <xdr:ext cx="405111" cy="259045"/>
    <xdr:sp macro="" textlink="">
      <xdr:nvSpPr>
        <xdr:cNvPr id="781" name="n_2mainValue【消防施設】&#10;有形固定資産減価償却率">
          <a:extLst>
            <a:ext uri="{FF2B5EF4-FFF2-40B4-BE49-F238E27FC236}">
              <a16:creationId xmlns:a16="http://schemas.microsoft.com/office/drawing/2014/main" id="{00000000-0008-0000-0F00-00000D030000}"/>
            </a:ext>
          </a:extLst>
        </xdr:cNvPr>
        <xdr:cNvSpPr txBox="1"/>
      </xdr:nvSpPr>
      <xdr:spPr>
        <a:xfrm>
          <a:off x="14389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78</xdr:row>
      <xdr:rowOff>73041</xdr:rowOff>
    </xdr:from>
    <xdr:ext cx="405111" cy="259045"/>
    <xdr:sp macro="" textlink="">
      <xdr:nvSpPr>
        <xdr:cNvPr id="782" name="n_3mainValue【消防施設】&#10;有形固定資産減価償却率">
          <a:extLst>
            <a:ext uri="{FF2B5EF4-FFF2-40B4-BE49-F238E27FC236}">
              <a16:creationId xmlns:a16="http://schemas.microsoft.com/office/drawing/2014/main" id="{00000000-0008-0000-0F00-00000E030000}"/>
            </a:ext>
          </a:extLst>
        </xdr:cNvPr>
        <xdr:cNvSpPr txBox="1"/>
      </xdr:nvSpPr>
      <xdr:spPr>
        <a:xfrm>
          <a:off x="13500744" y="13446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17797</xdr:rowOff>
    </xdr:from>
    <xdr:ext cx="405111" cy="259045"/>
    <xdr:sp macro="" textlink="">
      <xdr:nvSpPr>
        <xdr:cNvPr id="783" name="n_4mainValue【消防施設】&#10;有形固定資産減価償却率">
          <a:extLst>
            <a:ext uri="{FF2B5EF4-FFF2-40B4-BE49-F238E27FC236}">
              <a16:creationId xmlns:a16="http://schemas.microsoft.com/office/drawing/2014/main" id="{00000000-0008-0000-0F00-00000F030000}"/>
            </a:ext>
          </a:extLst>
        </xdr:cNvPr>
        <xdr:cNvSpPr txBox="1"/>
      </xdr:nvSpPr>
      <xdr:spPr>
        <a:xfrm>
          <a:off x="12611744" y="1339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4" name="正方形/長方形 783">
          <a:extLst>
            <a:ext uri="{FF2B5EF4-FFF2-40B4-BE49-F238E27FC236}">
              <a16:creationId xmlns:a16="http://schemas.microsoft.com/office/drawing/2014/main" id="{00000000-0008-0000-0F00-000010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5" name="正方形/長方形 784">
          <a:extLst>
            <a:ext uri="{FF2B5EF4-FFF2-40B4-BE49-F238E27FC236}">
              <a16:creationId xmlns:a16="http://schemas.microsoft.com/office/drawing/2014/main" id="{00000000-0008-0000-0F00-000011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6" name="正方形/長方形 785">
          <a:extLst>
            <a:ext uri="{FF2B5EF4-FFF2-40B4-BE49-F238E27FC236}">
              <a16:creationId xmlns:a16="http://schemas.microsoft.com/office/drawing/2014/main" id="{00000000-0008-0000-0F00-000012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7" name="正方形/長方形 786">
          <a:extLst>
            <a:ext uri="{FF2B5EF4-FFF2-40B4-BE49-F238E27FC236}">
              <a16:creationId xmlns:a16="http://schemas.microsoft.com/office/drawing/2014/main" id="{00000000-0008-0000-0F00-000013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8" name="正方形/長方形 787">
          <a:extLst>
            <a:ext uri="{FF2B5EF4-FFF2-40B4-BE49-F238E27FC236}">
              <a16:creationId xmlns:a16="http://schemas.microsoft.com/office/drawing/2014/main" id="{00000000-0008-0000-0F00-000014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9" name="正方形/長方形 788">
          <a:extLst>
            <a:ext uri="{FF2B5EF4-FFF2-40B4-BE49-F238E27FC236}">
              <a16:creationId xmlns:a16="http://schemas.microsoft.com/office/drawing/2014/main" id="{00000000-0008-0000-0F00-000015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90" name="正方形/長方形 789">
          <a:extLst>
            <a:ext uri="{FF2B5EF4-FFF2-40B4-BE49-F238E27FC236}">
              <a16:creationId xmlns:a16="http://schemas.microsoft.com/office/drawing/2014/main" id="{00000000-0008-0000-0F00-000016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91" name="正方形/長方形 790">
          <a:extLst>
            <a:ext uri="{FF2B5EF4-FFF2-40B4-BE49-F238E27FC236}">
              <a16:creationId xmlns:a16="http://schemas.microsoft.com/office/drawing/2014/main" id="{00000000-0008-0000-0F00-000017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2" name="テキスト ボックス 791">
          <a:extLst>
            <a:ext uri="{FF2B5EF4-FFF2-40B4-BE49-F238E27FC236}">
              <a16:creationId xmlns:a16="http://schemas.microsoft.com/office/drawing/2014/main" id="{00000000-0008-0000-0F00-000018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3" name="直線コネクタ 792">
          <a:extLst>
            <a:ext uri="{FF2B5EF4-FFF2-40B4-BE49-F238E27FC236}">
              <a16:creationId xmlns:a16="http://schemas.microsoft.com/office/drawing/2014/main" id="{00000000-0008-0000-0F00-000019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94" name="直線コネクタ 793">
          <a:extLst>
            <a:ext uri="{FF2B5EF4-FFF2-40B4-BE49-F238E27FC236}">
              <a16:creationId xmlns:a16="http://schemas.microsoft.com/office/drawing/2014/main" id="{00000000-0008-0000-0F00-00001A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95" name="テキスト ボックス 794">
          <a:extLst>
            <a:ext uri="{FF2B5EF4-FFF2-40B4-BE49-F238E27FC236}">
              <a16:creationId xmlns:a16="http://schemas.microsoft.com/office/drawing/2014/main" id="{00000000-0008-0000-0F00-00001B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96" name="直線コネクタ 795">
          <a:extLst>
            <a:ext uri="{FF2B5EF4-FFF2-40B4-BE49-F238E27FC236}">
              <a16:creationId xmlns:a16="http://schemas.microsoft.com/office/drawing/2014/main" id="{00000000-0008-0000-0F00-00001C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97" name="テキスト ボックス 796">
          <a:extLst>
            <a:ext uri="{FF2B5EF4-FFF2-40B4-BE49-F238E27FC236}">
              <a16:creationId xmlns:a16="http://schemas.microsoft.com/office/drawing/2014/main" id="{00000000-0008-0000-0F00-00001D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98" name="直線コネクタ 797">
          <a:extLst>
            <a:ext uri="{FF2B5EF4-FFF2-40B4-BE49-F238E27FC236}">
              <a16:creationId xmlns:a16="http://schemas.microsoft.com/office/drawing/2014/main" id="{00000000-0008-0000-0F00-00001E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99" name="テキスト ボックス 798">
          <a:extLst>
            <a:ext uri="{FF2B5EF4-FFF2-40B4-BE49-F238E27FC236}">
              <a16:creationId xmlns:a16="http://schemas.microsoft.com/office/drawing/2014/main" id="{00000000-0008-0000-0F00-00001F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800" name="直線コネクタ 799">
          <a:extLst>
            <a:ext uri="{FF2B5EF4-FFF2-40B4-BE49-F238E27FC236}">
              <a16:creationId xmlns:a16="http://schemas.microsoft.com/office/drawing/2014/main" id="{00000000-0008-0000-0F00-000020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801" name="テキスト ボックス 800">
          <a:extLst>
            <a:ext uri="{FF2B5EF4-FFF2-40B4-BE49-F238E27FC236}">
              <a16:creationId xmlns:a16="http://schemas.microsoft.com/office/drawing/2014/main" id="{00000000-0008-0000-0F00-000021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a:extLst>
            <a:ext uri="{FF2B5EF4-FFF2-40B4-BE49-F238E27FC236}">
              <a16:creationId xmlns:a16="http://schemas.microsoft.com/office/drawing/2014/main" id="{00000000-0008-0000-0F00-000022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a:extLst>
            <a:ext uri="{FF2B5EF4-FFF2-40B4-BE49-F238E27FC236}">
              <a16:creationId xmlns:a16="http://schemas.microsoft.com/office/drawing/2014/main" id="{00000000-0008-0000-0F00-000023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a:extLst>
            <a:ext uri="{FF2B5EF4-FFF2-40B4-BE49-F238E27FC236}">
              <a16:creationId xmlns:a16="http://schemas.microsoft.com/office/drawing/2014/main" id="{00000000-0008-0000-0F00-000024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86</xdr:row>
      <xdr:rowOff>6096</xdr:rowOff>
    </xdr:to>
    <xdr:cxnSp macro="">
      <xdr:nvCxnSpPr>
        <xdr:cNvPr id="805" name="直線コネクタ 804">
          <a:extLst>
            <a:ext uri="{FF2B5EF4-FFF2-40B4-BE49-F238E27FC236}">
              <a16:creationId xmlns:a16="http://schemas.microsoft.com/office/drawing/2014/main" id="{00000000-0008-0000-0F00-000025030000}"/>
            </a:ext>
          </a:extLst>
        </xdr:cNvPr>
        <xdr:cNvCxnSpPr/>
      </xdr:nvCxnSpPr>
      <xdr:spPr>
        <a:xfrm flipV="1">
          <a:off x="22160864" y="13274039"/>
          <a:ext cx="0" cy="14767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9923</xdr:rowOff>
    </xdr:from>
    <xdr:ext cx="469744" cy="259045"/>
    <xdr:sp macro="" textlink="">
      <xdr:nvSpPr>
        <xdr:cNvPr id="806" name="【消防施設】&#10;一人当たり面積最小値テキスト">
          <a:extLst>
            <a:ext uri="{FF2B5EF4-FFF2-40B4-BE49-F238E27FC236}">
              <a16:creationId xmlns:a16="http://schemas.microsoft.com/office/drawing/2014/main" id="{00000000-0008-0000-0F00-000026030000}"/>
            </a:ext>
          </a:extLst>
        </xdr:cNvPr>
        <xdr:cNvSpPr txBox="1"/>
      </xdr:nvSpPr>
      <xdr:spPr>
        <a:xfrm>
          <a:off x="22199600" y="14754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6096</xdr:rowOff>
    </xdr:from>
    <xdr:to>
      <xdr:col>116</xdr:col>
      <xdr:colOff>152400</xdr:colOff>
      <xdr:row>86</xdr:row>
      <xdr:rowOff>6096</xdr:rowOff>
    </xdr:to>
    <xdr:cxnSp macro="">
      <xdr:nvCxnSpPr>
        <xdr:cNvPr id="807" name="直線コネクタ 806">
          <a:extLst>
            <a:ext uri="{FF2B5EF4-FFF2-40B4-BE49-F238E27FC236}">
              <a16:creationId xmlns:a16="http://schemas.microsoft.com/office/drawing/2014/main" id="{00000000-0008-0000-0F00-000027030000}"/>
            </a:ext>
          </a:extLst>
        </xdr:cNvPr>
        <xdr:cNvCxnSpPr/>
      </xdr:nvCxnSpPr>
      <xdr:spPr>
        <a:xfrm>
          <a:off x="22072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808" name="【消防施設】&#10;一人当たり面積最大値テキスト">
          <a:extLst>
            <a:ext uri="{FF2B5EF4-FFF2-40B4-BE49-F238E27FC236}">
              <a16:creationId xmlns:a16="http://schemas.microsoft.com/office/drawing/2014/main" id="{00000000-0008-0000-0F00-000028030000}"/>
            </a:ext>
          </a:extLst>
        </xdr:cNvPr>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809" name="直線コネクタ 808">
          <a:extLst>
            <a:ext uri="{FF2B5EF4-FFF2-40B4-BE49-F238E27FC236}">
              <a16:creationId xmlns:a16="http://schemas.microsoft.com/office/drawing/2014/main" id="{00000000-0008-0000-0F00-000029030000}"/>
            </a:ext>
          </a:extLst>
        </xdr:cNvPr>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50309</xdr:rowOff>
    </xdr:from>
    <xdr:ext cx="469744" cy="259045"/>
    <xdr:sp macro="" textlink="">
      <xdr:nvSpPr>
        <xdr:cNvPr id="810" name="【消防施設】&#10;一人当たり面積平均値テキスト">
          <a:extLst>
            <a:ext uri="{FF2B5EF4-FFF2-40B4-BE49-F238E27FC236}">
              <a16:creationId xmlns:a16="http://schemas.microsoft.com/office/drawing/2014/main" id="{00000000-0008-0000-0F00-00002A030000}"/>
            </a:ext>
          </a:extLst>
        </xdr:cNvPr>
        <xdr:cNvSpPr txBox="1"/>
      </xdr:nvSpPr>
      <xdr:spPr>
        <a:xfrm>
          <a:off x="22199600" y="142806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71882</xdr:rowOff>
    </xdr:from>
    <xdr:to>
      <xdr:col>116</xdr:col>
      <xdr:colOff>114300</xdr:colOff>
      <xdr:row>84</xdr:row>
      <xdr:rowOff>2032</xdr:rowOff>
    </xdr:to>
    <xdr:sp macro="" textlink="">
      <xdr:nvSpPr>
        <xdr:cNvPr id="811" name="フローチャート: 判断 810">
          <a:extLst>
            <a:ext uri="{FF2B5EF4-FFF2-40B4-BE49-F238E27FC236}">
              <a16:creationId xmlns:a16="http://schemas.microsoft.com/office/drawing/2014/main" id="{00000000-0008-0000-0F00-00002B030000}"/>
            </a:ext>
          </a:extLst>
        </xdr:cNvPr>
        <xdr:cNvSpPr/>
      </xdr:nvSpPr>
      <xdr:spPr>
        <a:xfrm>
          <a:off x="22110700" y="1430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67311</xdr:rowOff>
    </xdr:from>
    <xdr:to>
      <xdr:col>112</xdr:col>
      <xdr:colOff>38100</xdr:colOff>
      <xdr:row>83</xdr:row>
      <xdr:rowOff>168911</xdr:rowOff>
    </xdr:to>
    <xdr:sp macro="" textlink="">
      <xdr:nvSpPr>
        <xdr:cNvPr id="812" name="フローチャート: 判断 811">
          <a:extLst>
            <a:ext uri="{FF2B5EF4-FFF2-40B4-BE49-F238E27FC236}">
              <a16:creationId xmlns:a16="http://schemas.microsoft.com/office/drawing/2014/main" id="{00000000-0008-0000-0F00-00002C030000}"/>
            </a:ext>
          </a:extLst>
        </xdr:cNvPr>
        <xdr:cNvSpPr/>
      </xdr:nvSpPr>
      <xdr:spPr>
        <a:xfrm>
          <a:off x="21272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90170</xdr:rowOff>
    </xdr:from>
    <xdr:to>
      <xdr:col>107</xdr:col>
      <xdr:colOff>101600</xdr:colOff>
      <xdr:row>84</xdr:row>
      <xdr:rowOff>20320</xdr:rowOff>
    </xdr:to>
    <xdr:sp macro="" textlink="">
      <xdr:nvSpPr>
        <xdr:cNvPr id="813" name="フローチャート: 判断 812">
          <a:extLst>
            <a:ext uri="{FF2B5EF4-FFF2-40B4-BE49-F238E27FC236}">
              <a16:creationId xmlns:a16="http://schemas.microsoft.com/office/drawing/2014/main" id="{00000000-0008-0000-0F00-00002D030000}"/>
            </a:ext>
          </a:extLst>
        </xdr:cNvPr>
        <xdr:cNvSpPr/>
      </xdr:nvSpPr>
      <xdr:spPr>
        <a:xfrm>
          <a:off x="20383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108458</xdr:rowOff>
    </xdr:from>
    <xdr:to>
      <xdr:col>102</xdr:col>
      <xdr:colOff>165100</xdr:colOff>
      <xdr:row>84</xdr:row>
      <xdr:rowOff>38608</xdr:rowOff>
    </xdr:to>
    <xdr:sp macro="" textlink="">
      <xdr:nvSpPr>
        <xdr:cNvPr id="814" name="フローチャート: 判断 813">
          <a:extLst>
            <a:ext uri="{FF2B5EF4-FFF2-40B4-BE49-F238E27FC236}">
              <a16:creationId xmlns:a16="http://schemas.microsoft.com/office/drawing/2014/main" id="{00000000-0008-0000-0F00-00002E030000}"/>
            </a:ext>
          </a:extLst>
        </xdr:cNvPr>
        <xdr:cNvSpPr/>
      </xdr:nvSpPr>
      <xdr:spPr>
        <a:xfrm>
          <a:off x="19494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108458</xdr:rowOff>
    </xdr:from>
    <xdr:to>
      <xdr:col>98</xdr:col>
      <xdr:colOff>38100</xdr:colOff>
      <xdr:row>84</xdr:row>
      <xdr:rowOff>38608</xdr:rowOff>
    </xdr:to>
    <xdr:sp macro="" textlink="">
      <xdr:nvSpPr>
        <xdr:cNvPr id="815" name="フローチャート: 判断 814">
          <a:extLst>
            <a:ext uri="{FF2B5EF4-FFF2-40B4-BE49-F238E27FC236}">
              <a16:creationId xmlns:a16="http://schemas.microsoft.com/office/drawing/2014/main" id="{00000000-0008-0000-0F00-00002F030000}"/>
            </a:ext>
          </a:extLst>
        </xdr:cNvPr>
        <xdr:cNvSpPr/>
      </xdr:nvSpPr>
      <xdr:spPr>
        <a:xfrm>
          <a:off x="18605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a:extLst>
            <a:ext uri="{FF2B5EF4-FFF2-40B4-BE49-F238E27FC236}">
              <a16:creationId xmlns:a16="http://schemas.microsoft.com/office/drawing/2014/main" id="{00000000-0008-0000-0F00-000030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a:extLst>
            <a:ext uri="{FF2B5EF4-FFF2-40B4-BE49-F238E27FC236}">
              <a16:creationId xmlns:a16="http://schemas.microsoft.com/office/drawing/2014/main" id="{00000000-0008-0000-0F00-000031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a:extLst>
            <a:ext uri="{FF2B5EF4-FFF2-40B4-BE49-F238E27FC236}">
              <a16:creationId xmlns:a16="http://schemas.microsoft.com/office/drawing/2014/main" id="{00000000-0008-0000-0F00-000032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a:extLst>
            <a:ext uri="{FF2B5EF4-FFF2-40B4-BE49-F238E27FC236}">
              <a16:creationId xmlns:a16="http://schemas.microsoft.com/office/drawing/2014/main" id="{00000000-0008-0000-0F00-000033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a:extLst>
            <a:ext uri="{FF2B5EF4-FFF2-40B4-BE49-F238E27FC236}">
              <a16:creationId xmlns:a16="http://schemas.microsoft.com/office/drawing/2014/main" id="{00000000-0008-0000-0F00-000034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39878</xdr:rowOff>
    </xdr:from>
    <xdr:to>
      <xdr:col>116</xdr:col>
      <xdr:colOff>114300</xdr:colOff>
      <xdr:row>83</xdr:row>
      <xdr:rowOff>141478</xdr:rowOff>
    </xdr:to>
    <xdr:sp macro="" textlink="">
      <xdr:nvSpPr>
        <xdr:cNvPr id="821" name="楕円 820">
          <a:extLst>
            <a:ext uri="{FF2B5EF4-FFF2-40B4-BE49-F238E27FC236}">
              <a16:creationId xmlns:a16="http://schemas.microsoft.com/office/drawing/2014/main" id="{00000000-0008-0000-0F00-000035030000}"/>
            </a:ext>
          </a:extLst>
        </xdr:cNvPr>
        <xdr:cNvSpPr/>
      </xdr:nvSpPr>
      <xdr:spPr>
        <a:xfrm>
          <a:off x="221107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62755</xdr:rowOff>
    </xdr:from>
    <xdr:ext cx="469744" cy="259045"/>
    <xdr:sp macro="" textlink="">
      <xdr:nvSpPr>
        <xdr:cNvPr id="822" name="【消防施設】&#10;一人当たり面積該当値テキスト">
          <a:extLst>
            <a:ext uri="{FF2B5EF4-FFF2-40B4-BE49-F238E27FC236}">
              <a16:creationId xmlns:a16="http://schemas.microsoft.com/office/drawing/2014/main" id="{00000000-0008-0000-0F00-000036030000}"/>
            </a:ext>
          </a:extLst>
        </xdr:cNvPr>
        <xdr:cNvSpPr txBox="1"/>
      </xdr:nvSpPr>
      <xdr:spPr>
        <a:xfrm>
          <a:off x="22199600" y="14121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26163</xdr:rowOff>
    </xdr:from>
    <xdr:to>
      <xdr:col>112</xdr:col>
      <xdr:colOff>38100</xdr:colOff>
      <xdr:row>83</xdr:row>
      <xdr:rowOff>127763</xdr:rowOff>
    </xdr:to>
    <xdr:sp macro="" textlink="">
      <xdr:nvSpPr>
        <xdr:cNvPr id="823" name="楕円 822">
          <a:extLst>
            <a:ext uri="{FF2B5EF4-FFF2-40B4-BE49-F238E27FC236}">
              <a16:creationId xmlns:a16="http://schemas.microsoft.com/office/drawing/2014/main" id="{00000000-0008-0000-0F00-000037030000}"/>
            </a:ext>
          </a:extLst>
        </xdr:cNvPr>
        <xdr:cNvSpPr/>
      </xdr:nvSpPr>
      <xdr:spPr>
        <a:xfrm>
          <a:off x="21272500" y="14256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76963</xdr:rowOff>
    </xdr:from>
    <xdr:to>
      <xdr:col>116</xdr:col>
      <xdr:colOff>63500</xdr:colOff>
      <xdr:row>83</xdr:row>
      <xdr:rowOff>90678</xdr:rowOff>
    </xdr:to>
    <xdr:cxnSp macro="">
      <xdr:nvCxnSpPr>
        <xdr:cNvPr id="824" name="直線コネクタ 823">
          <a:extLst>
            <a:ext uri="{FF2B5EF4-FFF2-40B4-BE49-F238E27FC236}">
              <a16:creationId xmlns:a16="http://schemas.microsoft.com/office/drawing/2014/main" id="{00000000-0008-0000-0F00-000038030000}"/>
            </a:ext>
          </a:extLst>
        </xdr:cNvPr>
        <xdr:cNvCxnSpPr/>
      </xdr:nvCxnSpPr>
      <xdr:spPr>
        <a:xfrm>
          <a:off x="21323300" y="14307313"/>
          <a:ext cx="8382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87885</xdr:rowOff>
    </xdr:from>
    <xdr:to>
      <xdr:col>107</xdr:col>
      <xdr:colOff>101600</xdr:colOff>
      <xdr:row>83</xdr:row>
      <xdr:rowOff>18035</xdr:rowOff>
    </xdr:to>
    <xdr:sp macro="" textlink="">
      <xdr:nvSpPr>
        <xdr:cNvPr id="825" name="楕円 824">
          <a:extLst>
            <a:ext uri="{FF2B5EF4-FFF2-40B4-BE49-F238E27FC236}">
              <a16:creationId xmlns:a16="http://schemas.microsoft.com/office/drawing/2014/main" id="{00000000-0008-0000-0F00-000039030000}"/>
            </a:ext>
          </a:extLst>
        </xdr:cNvPr>
        <xdr:cNvSpPr/>
      </xdr:nvSpPr>
      <xdr:spPr>
        <a:xfrm>
          <a:off x="20383500" y="14146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138685</xdr:rowOff>
    </xdr:from>
    <xdr:to>
      <xdr:col>111</xdr:col>
      <xdr:colOff>177800</xdr:colOff>
      <xdr:row>83</xdr:row>
      <xdr:rowOff>76963</xdr:rowOff>
    </xdr:to>
    <xdr:cxnSp macro="">
      <xdr:nvCxnSpPr>
        <xdr:cNvPr id="826" name="直線コネクタ 825">
          <a:extLst>
            <a:ext uri="{FF2B5EF4-FFF2-40B4-BE49-F238E27FC236}">
              <a16:creationId xmlns:a16="http://schemas.microsoft.com/office/drawing/2014/main" id="{00000000-0008-0000-0F00-00003A030000}"/>
            </a:ext>
          </a:extLst>
        </xdr:cNvPr>
        <xdr:cNvCxnSpPr/>
      </xdr:nvCxnSpPr>
      <xdr:spPr>
        <a:xfrm>
          <a:off x="20434300" y="14197585"/>
          <a:ext cx="889000" cy="109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92456</xdr:rowOff>
    </xdr:from>
    <xdr:to>
      <xdr:col>102</xdr:col>
      <xdr:colOff>165100</xdr:colOff>
      <xdr:row>83</xdr:row>
      <xdr:rowOff>22606</xdr:rowOff>
    </xdr:to>
    <xdr:sp macro="" textlink="">
      <xdr:nvSpPr>
        <xdr:cNvPr id="827" name="楕円 826">
          <a:extLst>
            <a:ext uri="{FF2B5EF4-FFF2-40B4-BE49-F238E27FC236}">
              <a16:creationId xmlns:a16="http://schemas.microsoft.com/office/drawing/2014/main" id="{00000000-0008-0000-0F00-00003B030000}"/>
            </a:ext>
          </a:extLst>
        </xdr:cNvPr>
        <xdr:cNvSpPr/>
      </xdr:nvSpPr>
      <xdr:spPr>
        <a:xfrm>
          <a:off x="19494500" y="1415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82</xdr:row>
      <xdr:rowOff>138685</xdr:rowOff>
    </xdr:from>
    <xdr:to>
      <xdr:col>107</xdr:col>
      <xdr:colOff>50800</xdr:colOff>
      <xdr:row>82</xdr:row>
      <xdr:rowOff>143256</xdr:rowOff>
    </xdr:to>
    <xdr:cxnSp macro="">
      <xdr:nvCxnSpPr>
        <xdr:cNvPr id="828" name="直線コネクタ 827">
          <a:extLst>
            <a:ext uri="{FF2B5EF4-FFF2-40B4-BE49-F238E27FC236}">
              <a16:creationId xmlns:a16="http://schemas.microsoft.com/office/drawing/2014/main" id="{00000000-0008-0000-0F00-00003C030000}"/>
            </a:ext>
          </a:extLst>
        </xdr:cNvPr>
        <xdr:cNvCxnSpPr/>
      </xdr:nvCxnSpPr>
      <xdr:spPr>
        <a:xfrm flipV="1">
          <a:off x="19545300" y="14197585"/>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101600</xdr:rowOff>
    </xdr:from>
    <xdr:to>
      <xdr:col>98</xdr:col>
      <xdr:colOff>38100</xdr:colOff>
      <xdr:row>83</xdr:row>
      <xdr:rowOff>31750</xdr:rowOff>
    </xdr:to>
    <xdr:sp macro="" textlink="">
      <xdr:nvSpPr>
        <xdr:cNvPr id="829" name="楕円 828">
          <a:extLst>
            <a:ext uri="{FF2B5EF4-FFF2-40B4-BE49-F238E27FC236}">
              <a16:creationId xmlns:a16="http://schemas.microsoft.com/office/drawing/2014/main" id="{00000000-0008-0000-0F00-00003D030000}"/>
            </a:ext>
          </a:extLst>
        </xdr:cNvPr>
        <xdr:cNvSpPr/>
      </xdr:nvSpPr>
      <xdr:spPr>
        <a:xfrm>
          <a:off x="18605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82</xdr:row>
      <xdr:rowOff>143256</xdr:rowOff>
    </xdr:from>
    <xdr:to>
      <xdr:col>102</xdr:col>
      <xdr:colOff>114300</xdr:colOff>
      <xdr:row>82</xdr:row>
      <xdr:rowOff>152400</xdr:rowOff>
    </xdr:to>
    <xdr:cxnSp macro="">
      <xdr:nvCxnSpPr>
        <xdr:cNvPr id="830" name="直線コネクタ 829">
          <a:extLst>
            <a:ext uri="{FF2B5EF4-FFF2-40B4-BE49-F238E27FC236}">
              <a16:creationId xmlns:a16="http://schemas.microsoft.com/office/drawing/2014/main" id="{00000000-0008-0000-0F00-00003E030000}"/>
            </a:ext>
          </a:extLst>
        </xdr:cNvPr>
        <xdr:cNvCxnSpPr/>
      </xdr:nvCxnSpPr>
      <xdr:spPr>
        <a:xfrm flipV="1">
          <a:off x="18656300" y="14202156"/>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160038</xdr:rowOff>
    </xdr:from>
    <xdr:ext cx="469744" cy="259045"/>
    <xdr:sp macro="" textlink="">
      <xdr:nvSpPr>
        <xdr:cNvPr id="831" name="n_1aveValue【消防施設】&#10;一人当たり面積">
          <a:extLst>
            <a:ext uri="{FF2B5EF4-FFF2-40B4-BE49-F238E27FC236}">
              <a16:creationId xmlns:a16="http://schemas.microsoft.com/office/drawing/2014/main" id="{00000000-0008-0000-0F00-00003F030000}"/>
            </a:ext>
          </a:extLst>
        </xdr:cNvPr>
        <xdr:cNvSpPr txBox="1"/>
      </xdr:nvSpPr>
      <xdr:spPr>
        <a:xfrm>
          <a:off x="21075727" y="1439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11447</xdr:rowOff>
    </xdr:from>
    <xdr:ext cx="469744" cy="259045"/>
    <xdr:sp macro="" textlink="">
      <xdr:nvSpPr>
        <xdr:cNvPr id="832" name="n_2aveValue【消防施設】&#10;一人当たり面積">
          <a:extLst>
            <a:ext uri="{FF2B5EF4-FFF2-40B4-BE49-F238E27FC236}">
              <a16:creationId xmlns:a16="http://schemas.microsoft.com/office/drawing/2014/main" id="{00000000-0008-0000-0F00-000040030000}"/>
            </a:ext>
          </a:extLst>
        </xdr:cNvPr>
        <xdr:cNvSpPr txBox="1"/>
      </xdr:nvSpPr>
      <xdr:spPr>
        <a:xfrm>
          <a:off x="20199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29735</xdr:rowOff>
    </xdr:from>
    <xdr:ext cx="469744" cy="259045"/>
    <xdr:sp macro="" textlink="">
      <xdr:nvSpPr>
        <xdr:cNvPr id="833" name="n_3aveValue【消防施設】&#10;一人当たり面積">
          <a:extLst>
            <a:ext uri="{FF2B5EF4-FFF2-40B4-BE49-F238E27FC236}">
              <a16:creationId xmlns:a16="http://schemas.microsoft.com/office/drawing/2014/main" id="{00000000-0008-0000-0F00-000041030000}"/>
            </a:ext>
          </a:extLst>
        </xdr:cNvPr>
        <xdr:cNvSpPr txBox="1"/>
      </xdr:nvSpPr>
      <xdr:spPr>
        <a:xfrm>
          <a:off x="19310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29735</xdr:rowOff>
    </xdr:from>
    <xdr:ext cx="469744" cy="259045"/>
    <xdr:sp macro="" textlink="">
      <xdr:nvSpPr>
        <xdr:cNvPr id="834" name="n_4aveValue【消防施設】&#10;一人当たり面積">
          <a:extLst>
            <a:ext uri="{FF2B5EF4-FFF2-40B4-BE49-F238E27FC236}">
              <a16:creationId xmlns:a16="http://schemas.microsoft.com/office/drawing/2014/main" id="{00000000-0008-0000-0F00-000042030000}"/>
            </a:ext>
          </a:extLst>
        </xdr:cNvPr>
        <xdr:cNvSpPr txBox="1"/>
      </xdr:nvSpPr>
      <xdr:spPr>
        <a:xfrm>
          <a:off x="184214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144290</xdr:rowOff>
    </xdr:from>
    <xdr:ext cx="469744" cy="259045"/>
    <xdr:sp macro="" textlink="">
      <xdr:nvSpPr>
        <xdr:cNvPr id="835" name="n_1mainValue【消防施設】&#10;一人当たり面積">
          <a:extLst>
            <a:ext uri="{FF2B5EF4-FFF2-40B4-BE49-F238E27FC236}">
              <a16:creationId xmlns:a16="http://schemas.microsoft.com/office/drawing/2014/main" id="{00000000-0008-0000-0F00-000043030000}"/>
            </a:ext>
          </a:extLst>
        </xdr:cNvPr>
        <xdr:cNvSpPr txBox="1"/>
      </xdr:nvSpPr>
      <xdr:spPr>
        <a:xfrm>
          <a:off x="21075727" y="14031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34562</xdr:rowOff>
    </xdr:from>
    <xdr:ext cx="469744" cy="259045"/>
    <xdr:sp macro="" textlink="">
      <xdr:nvSpPr>
        <xdr:cNvPr id="836" name="n_2mainValue【消防施設】&#10;一人当たり面積">
          <a:extLst>
            <a:ext uri="{FF2B5EF4-FFF2-40B4-BE49-F238E27FC236}">
              <a16:creationId xmlns:a16="http://schemas.microsoft.com/office/drawing/2014/main" id="{00000000-0008-0000-0F00-000044030000}"/>
            </a:ext>
          </a:extLst>
        </xdr:cNvPr>
        <xdr:cNvSpPr txBox="1"/>
      </xdr:nvSpPr>
      <xdr:spPr>
        <a:xfrm>
          <a:off x="20199427" y="1392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39133</xdr:rowOff>
    </xdr:from>
    <xdr:ext cx="469744" cy="259045"/>
    <xdr:sp macro="" textlink="">
      <xdr:nvSpPr>
        <xdr:cNvPr id="837" name="n_3mainValue【消防施設】&#10;一人当たり面積">
          <a:extLst>
            <a:ext uri="{FF2B5EF4-FFF2-40B4-BE49-F238E27FC236}">
              <a16:creationId xmlns:a16="http://schemas.microsoft.com/office/drawing/2014/main" id="{00000000-0008-0000-0F00-000045030000}"/>
            </a:ext>
          </a:extLst>
        </xdr:cNvPr>
        <xdr:cNvSpPr txBox="1"/>
      </xdr:nvSpPr>
      <xdr:spPr>
        <a:xfrm>
          <a:off x="19310427" y="1392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48277</xdr:rowOff>
    </xdr:from>
    <xdr:ext cx="469744" cy="259045"/>
    <xdr:sp macro="" textlink="">
      <xdr:nvSpPr>
        <xdr:cNvPr id="838" name="n_4mainValue【消防施設】&#10;一人当たり面積">
          <a:extLst>
            <a:ext uri="{FF2B5EF4-FFF2-40B4-BE49-F238E27FC236}">
              <a16:creationId xmlns:a16="http://schemas.microsoft.com/office/drawing/2014/main" id="{00000000-0008-0000-0F00-000046030000}"/>
            </a:ext>
          </a:extLst>
        </xdr:cNvPr>
        <xdr:cNvSpPr txBox="1"/>
      </xdr:nvSpPr>
      <xdr:spPr>
        <a:xfrm>
          <a:off x="184214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a:extLst>
            <a:ext uri="{FF2B5EF4-FFF2-40B4-BE49-F238E27FC236}">
              <a16:creationId xmlns:a16="http://schemas.microsoft.com/office/drawing/2014/main" id="{00000000-0008-0000-0F00-000047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a:extLst>
            <a:ext uri="{FF2B5EF4-FFF2-40B4-BE49-F238E27FC236}">
              <a16:creationId xmlns:a16="http://schemas.microsoft.com/office/drawing/2014/main" id="{00000000-0008-0000-0F00-000048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a:extLst>
            <a:ext uri="{FF2B5EF4-FFF2-40B4-BE49-F238E27FC236}">
              <a16:creationId xmlns:a16="http://schemas.microsoft.com/office/drawing/2014/main" id="{00000000-0008-0000-0F00-000049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a:extLst>
            <a:ext uri="{FF2B5EF4-FFF2-40B4-BE49-F238E27FC236}">
              <a16:creationId xmlns:a16="http://schemas.microsoft.com/office/drawing/2014/main" id="{00000000-0008-0000-0F00-00004A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a:extLst>
            <a:ext uri="{FF2B5EF4-FFF2-40B4-BE49-F238E27FC236}">
              <a16:creationId xmlns:a16="http://schemas.microsoft.com/office/drawing/2014/main" id="{00000000-0008-0000-0F00-00004B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a:extLst>
            <a:ext uri="{FF2B5EF4-FFF2-40B4-BE49-F238E27FC236}">
              <a16:creationId xmlns:a16="http://schemas.microsoft.com/office/drawing/2014/main" id="{00000000-0008-0000-0F00-00004C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a:extLst>
            <a:ext uri="{FF2B5EF4-FFF2-40B4-BE49-F238E27FC236}">
              <a16:creationId xmlns:a16="http://schemas.microsoft.com/office/drawing/2014/main" id="{00000000-0008-0000-0F00-00004D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a:extLst>
            <a:ext uri="{FF2B5EF4-FFF2-40B4-BE49-F238E27FC236}">
              <a16:creationId xmlns:a16="http://schemas.microsoft.com/office/drawing/2014/main" id="{00000000-0008-0000-0F00-00004E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a:extLst>
            <a:ext uri="{FF2B5EF4-FFF2-40B4-BE49-F238E27FC236}">
              <a16:creationId xmlns:a16="http://schemas.microsoft.com/office/drawing/2014/main" id="{00000000-0008-0000-0F00-00004F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a:extLst>
            <a:ext uri="{FF2B5EF4-FFF2-40B4-BE49-F238E27FC236}">
              <a16:creationId xmlns:a16="http://schemas.microsoft.com/office/drawing/2014/main" id="{00000000-0008-0000-0F00-000050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a:extLst>
            <a:ext uri="{FF2B5EF4-FFF2-40B4-BE49-F238E27FC236}">
              <a16:creationId xmlns:a16="http://schemas.microsoft.com/office/drawing/2014/main" id="{00000000-0008-0000-0F00-000051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a:extLst>
            <a:ext uri="{FF2B5EF4-FFF2-40B4-BE49-F238E27FC236}">
              <a16:creationId xmlns:a16="http://schemas.microsoft.com/office/drawing/2014/main" id="{00000000-0008-0000-0F00-000052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a:extLst>
            <a:ext uri="{FF2B5EF4-FFF2-40B4-BE49-F238E27FC236}">
              <a16:creationId xmlns:a16="http://schemas.microsoft.com/office/drawing/2014/main" id="{00000000-0008-0000-0F00-000053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a:extLst>
            <a:ext uri="{FF2B5EF4-FFF2-40B4-BE49-F238E27FC236}">
              <a16:creationId xmlns:a16="http://schemas.microsoft.com/office/drawing/2014/main" id="{00000000-0008-0000-0F00-000054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a:extLst>
            <a:ext uri="{FF2B5EF4-FFF2-40B4-BE49-F238E27FC236}">
              <a16:creationId xmlns:a16="http://schemas.microsoft.com/office/drawing/2014/main" id="{00000000-0008-0000-0F00-000055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a:extLst>
            <a:ext uri="{FF2B5EF4-FFF2-40B4-BE49-F238E27FC236}">
              <a16:creationId xmlns:a16="http://schemas.microsoft.com/office/drawing/2014/main" id="{00000000-0008-0000-0F00-000056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a:extLst>
            <a:ext uri="{FF2B5EF4-FFF2-40B4-BE49-F238E27FC236}">
              <a16:creationId xmlns:a16="http://schemas.microsoft.com/office/drawing/2014/main" id="{00000000-0008-0000-0F00-000057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a:extLst>
            <a:ext uri="{FF2B5EF4-FFF2-40B4-BE49-F238E27FC236}">
              <a16:creationId xmlns:a16="http://schemas.microsoft.com/office/drawing/2014/main" id="{00000000-0008-0000-0F00-000058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a:extLst>
            <a:ext uri="{FF2B5EF4-FFF2-40B4-BE49-F238E27FC236}">
              <a16:creationId xmlns:a16="http://schemas.microsoft.com/office/drawing/2014/main" id="{00000000-0008-0000-0F00-000059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a:extLst>
            <a:ext uri="{FF2B5EF4-FFF2-40B4-BE49-F238E27FC236}">
              <a16:creationId xmlns:a16="http://schemas.microsoft.com/office/drawing/2014/main" id="{00000000-0008-0000-0F00-00005A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a:extLst>
            <a:ext uri="{FF2B5EF4-FFF2-40B4-BE49-F238E27FC236}">
              <a16:creationId xmlns:a16="http://schemas.microsoft.com/office/drawing/2014/main" id="{00000000-0008-0000-0F00-00005B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a:extLst>
            <a:ext uri="{FF2B5EF4-FFF2-40B4-BE49-F238E27FC236}">
              <a16:creationId xmlns:a16="http://schemas.microsoft.com/office/drawing/2014/main" id="{00000000-0008-0000-0F00-00005C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a:extLst>
            <a:ext uri="{FF2B5EF4-FFF2-40B4-BE49-F238E27FC236}">
              <a16:creationId xmlns:a16="http://schemas.microsoft.com/office/drawing/2014/main" id="{00000000-0008-0000-0F00-00005D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a:extLst>
            <a:ext uri="{FF2B5EF4-FFF2-40B4-BE49-F238E27FC236}">
              <a16:creationId xmlns:a16="http://schemas.microsoft.com/office/drawing/2014/main" id="{00000000-0008-0000-0F00-00005E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a:extLst>
            <a:ext uri="{FF2B5EF4-FFF2-40B4-BE49-F238E27FC236}">
              <a16:creationId xmlns:a16="http://schemas.microsoft.com/office/drawing/2014/main" id="{00000000-0008-0000-0F00-00005F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138249</xdr:rowOff>
    </xdr:from>
    <xdr:to>
      <xdr:col>85</xdr:col>
      <xdr:colOff>126364</xdr:colOff>
      <xdr:row>109</xdr:row>
      <xdr:rowOff>33745</xdr:rowOff>
    </xdr:to>
    <xdr:cxnSp macro="">
      <xdr:nvCxnSpPr>
        <xdr:cNvPr id="864" name="直線コネクタ 863">
          <a:extLst>
            <a:ext uri="{FF2B5EF4-FFF2-40B4-BE49-F238E27FC236}">
              <a16:creationId xmlns:a16="http://schemas.microsoft.com/office/drawing/2014/main" id="{00000000-0008-0000-0F00-000060030000}"/>
            </a:ext>
          </a:extLst>
        </xdr:cNvPr>
        <xdr:cNvCxnSpPr/>
      </xdr:nvCxnSpPr>
      <xdr:spPr>
        <a:xfrm flipV="1">
          <a:off x="16318864" y="17111799"/>
          <a:ext cx="0" cy="1609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865" name="【庁舎】&#10;有形固定資産減価償却率最小値テキスト">
          <a:extLst>
            <a:ext uri="{FF2B5EF4-FFF2-40B4-BE49-F238E27FC236}">
              <a16:creationId xmlns:a16="http://schemas.microsoft.com/office/drawing/2014/main" id="{00000000-0008-0000-0F00-000061030000}"/>
            </a:ext>
          </a:extLst>
        </xdr:cNvPr>
        <xdr:cNvSpPr txBox="1"/>
      </xdr:nvSpPr>
      <xdr:spPr>
        <a:xfrm>
          <a:off x="16357600"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866" name="直線コネクタ 865">
          <a:extLst>
            <a:ext uri="{FF2B5EF4-FFF2-40B4-BE49-F238E27FC236}">
              <a16:creationId xmlns:a16="http://schemas.microsoft.com/office/drawing/2014/main" id="{00000000-0008-0000-0F00-000062030000}"/>
            </a:ext>
          </a:extLst>
        </xdr:cNvPr>
        <xdr:cNvCxnSpPr/>
      </xdr:nvCxnSpPr>
      <xdr:spPr>
        <a:xfrm>
          <a:off x="16230600" y="18721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84926</xdr:rowOff>
    </xdr:from>
    <xdr:ext cx="340478" cy="259045"/>
    <xdr:sp macro="" textlink="">
      <xdr:nvSpPr>
        <xdr:cNvPr id="867" name="【庁舎】&#10;有形固定資産減価償却率最大値テキスト">
          <a:extLst>
            <a:ext uri="{FF2B5EF4-FFF2-40B4-BE49-F238E27FC236}">
              <a16:creationId xmlns:a16="http://schemas.microsoft.com/office/drawing/2014/main" id="{00000000-0008-0000-0F00-000063030000}"/>
            </a:ext>
          </a:extLst>
        </xdr:cNvPr>
        <xdr:cNvSpPr txBox="1"/>
      </xdr:nvSpPr>
      <xdr:spPr>
        <a:xfrm>
          <a:off x="16357600" y="168870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138249</xdr:rowOff>
    </xdr:from>
    <xdr:to>
      <xdr:col>86</xdr:col>
      <xdr:colOff>25400</xdr:colOff>
      <xdr:row>99</xdr:row>
      <xdr:rowOff>138249</xdr:rowOff>
    </xdr:to>
    <xdr:cxnSp macro="">
      <xdr:nvCxnSpPr>
        <xdr:cNvPr id="868" name="直線コネクタ 867">
          <a:extLst>
            <a:ext uri="{FF2B5EF4-FFF2-40B4-BE49-F238E27FC236}">
              <a16:creationId xmlns:a16="http://schemas.microsoft.com/office/drawing/2014/main" id="{00000000-0008-0000-0F00-000064030000}"/>
            </a:ext>
          </a:extLst>
        </xdr:cNvPr>
        <xdr:cNvCxnSpPr/>
      </xdr:nvCxnSpPr>
      <xdr:spPr>
        <a:xfrm>
          <a:off x="16230600" y="171117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67508</xdr:rowOff>
    </xdr:from>
    <xdr:ext cx="405111" cy="259045"/>
    <xdr:sp macro="" textlink="">
      <xdr:nvSpPr>
        <xdr:cNvPr id="869" name="【庁舎】&#10;有形固定資産減価償却率平均値テキスト">
          <a:extLst>
            <a:ext uri="{FF2B5EF4-FFF2-40B4-BE49-F238E27FC236}">
              <a16:creationId xmlns:a16="http://schemas.microsoft.com/office/drawing/2014/main" id="{00000000-0008-0000-0F00-000065030000}"/>
            </a:ext>
          </a:extLst>
        </xdr:cNvPr>
        <xdr:cNvSpPr txBox="1"/>
      </xdr:nvSpPr>
      <xdr:spPr>
        <a:xfrm>
          <a:off x="16357600" y="178983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89081</xdr:rowOff>
    </xdr:from>
    <xdr:to>
      <xdr:col>85</xdr:col>
      <xdr:colOff>177800</xdr:colOff>
      <xdr:row>105</xdr:row>
      <xdr:rowOff>19231</xdr:rowOff>
    </xdr:to>
    <xdr:sp macro="" textlink="">
      <xdr:nvSpPr>
        <xdr:cNvPr id="870" name="フローチャート: 判断 869">
          <a:extLst>
            <a:ext uri="{FF2B5EF4-FFF2-40B4-BE49-F238E27FC236}">
              <a16:creationId xmlns:a16="http://schemas.microsoft.com/office/drawing/2014/main" id="{00000000-0008-0000-0F00-000066030000}"/>
            </a:ext>
          </a:extLst>
        </xdr:cNvPr>
        <xdr:cNvSpPr/>
      </xdr:nvSpPr>
      <xdr:spPr>
        <a:xfrm>
          <a:off x="16268700"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152763</xdr:rowOff>
    </xdr:from>
    <xdr:to>
      <xdr:col>81</xdr:col>
      <xdr:colOff>101600</xdr:colOff>
      <xdr:row>105</xdr:row>
      <xdr:rowOff>82913</xdr:rowOff>
    </xdr:to>
    <xdr:sp macro="" textlink="">
      <xdr:nvSpPr>
        <xdr:cNvPr id="871" name="フローチャート: 判断 870">
          <a:extLst>
            <a:ext uri="{FF2B5EF4-FFF2-40B4-BE49-F238E27FC236}">
              <a16:creationId xmlns:a16="http://schemas.microsoft.com/office/drawing/2014/main" id="{00000000-0008-0000-0F00-000067030000}"/>
            </a:ext>
          </a:extLst>
        </xdr:cNvPr>
        <xdr:cNvSpPr/>
      </xdr:nvSpPr>
      <xdr:spPr>
        <a:xfrm>
          <a:off x="15430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156029</xdr:rowOff>
    </xdr:from>
    <xdr:to>
      <xdr:col>76</xdr:col>
      <xdr:colOff>165100</xdr:colOff>
      <xdr:row>105</xdr:row>
      <xdr:rowOff>86179</xdr:rowOff>
    </xdr:to>
    <xdr:sp macro="" textlink="">
      <xdr:nvSpPr>
        <xdr:cNvPr id="872" name="フローチャート: 判断 871">
          <a:extLst>
            <a:ext uri="{FF2B5EF4-FFF2-40B4-BE49-F238E27FC236}">
              <a16:creationId xmlns:a16="http://schemas.microsoft.com/office/drawing/2014/main" id="{00000000-0008-0000-0F00-000068030000}"/>
            </a:ext>
          </a:extLst>
        </xdr:cNvPr>
        <xdr:cNvSpPr/>
      </xdr:nvSpPr>
      <xdr:spPr>
        <a:xfrm>
          <a:off x="145415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13970</xdr:rowOff>
    </xdr:from>
    <xdr:to>
      <xdr:col>72</xdr:col>
      <xdr:colOff>38100</xdr:colOff>
      <xdr:row>105</xdr:row>
      <xdr:rowOff>115570</xdr:rowOff>
    </xdr:to>
    <xdr:sp macro="" textlink="">
      <xdr:nvSpPr>
        <xdr:cNvPr id="873" name="フローチャート: 判断 872">
          <a:extLst>
            <a:ext uri="{FF2B5EF4-FFF2-40B4-BE49-F238E27FC236}">
              <a16:creationId xmlns:a16="http://schemas.microsoft.com/office/drawing/2014/main" id="{00000000-0008-0000-0F00-000069030000}"/>
            </a:ext>
          </a:extLst>
        </xdr:cNvPr>
        <xdr:cNvSpPr/>
      </xdr:nvSpPr>
      <xdr:spPr>
        <a:xfrm>
          <a:off x="1365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147864</xdr:rowOff>
    </xdr:from>
    <xdr:to>
      <xdr:col>67</xdr:col>
      <xdr:colOff>101600</xdr:colOff>
      <xdr:row>105</xdr:row>
      <xdr:rowOff>78014</xdr:rowOff>
    </xdr:to>
    <xdr:sp macro="" textlink="">
      <xdr:nvSpPr>
        <xdr:cNvPr id="874" name="フローチャート: 判断 873">
          <a:extLst>
            <a:ext uri="{FF2B5EF4-FFF2-40B4-BE49-F238E27FC236}">
              <a16:creationId xmlns:a16="http://schemas.microsoft.com/office/drawing/2014/main" id="{00000000-0008-0000-0F00-00006A030000}"/>
            </a:ext>
          </a:extLst>
        </xdr:cNvPr>
        <xdr:cNvSpPr/>
      </xdr:nvSpPr>
      <xdr:spPr>
        <a:xfrm>
          <a:off x="12763500" y="1797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a:extLst>
            <a:ext uri="{FF2B5EF4-FFF2-40B4-BE49-F238E27FC236}">
              <a16:creationId xmlns:a16="http://schemas.microsoft.com/office/drawing/2014/main" id="{00000000-0008-0000-0F00-00006B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a:extLst>
            <a:ext uri="{FF2B5EF4-FFF2-40B4-BE49-F238E27FC236}">
              <a16:creationId xmlns:a16="http://schemas.microsoft.com/office/drawing/2014/main" id="{00000000-0008-0000-0F00-00006C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a:extLst>
            <a:ext uri="{FF2B5EF4-FFF2-40B4-BE49-F238E27FC236}">
              <a16:creationId xmlns:a16="http://schemas.microsoft.com/office/drawing/2014/main" id="{00000000-0008-0000-0F00-00006D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a:extLst>
            <a:ext uri="{FF2B5EF4-FFF2-40B4-BE49-F238E27FC236}">
              <a16:creationId xmlns:a16="http://schemas.microsoft.com/office/drawing/2014/main" id="{00000000-0008-0000-0F00-00006E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a:extLst>
            <a:ext uri="{FF2B5EF4-FFF2-40B4-BE49-F238E27FC236}">
              <a16:creationId xmlns:a16="http://schemas.microsoft.com/office/drawing/2014/main" id="{00000000-0008-0000-0F00-00006F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76019</xdr:rowOff>
    </xdr:from>
    <xdr:to>
      <xdr:col>85</xdr:col>
      <xdr:colOff>177800</xdr:colOff>
      <xdr:row>105</xdr:row>
      <xdr:rowOff>6169</xdr:rowOff>
    </xdr:to>
    <xdr:sp macro="" textlink="">
      <xdr:nvSpPr>
        <xdr:cNvPr id="880" name="楕円 879">
          <a:extLst>
            <a:ext uri="{FF2B5EF4-FFF2-40B4-BE49-F238E27FC236}">
              <a16:creationId xmlns:a16="http://schemas.microsoft.com/office/drawing/2014/main" id="{00000000-0008-0000-0F00-000070030000}"/>
            </a:ext>
          </a:extLst>
        </xdr:cNvPr>
        <xdr:cNvSpPr/>
      </xdr:nvSpPr>
      <xdr:spPr>
        <a:xfrm>
          <a:off x="16268700" y="17906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98896</xdr:rowOff>
    </xdr:from>
    <xdr:ext cx="405111" cy="259045"/>
    <xdr:sp macro="" textlink="">
      <xdr:nvSpPr>
        <xdr:cNvPr id="881" name="【庁舎】&#10;有形固定資産減価償却率該当値テキスト">
          <a:extLst>
            <a:ext uri="{FF2B5EF4-FFF2-40B4-BE49-F238E27FC236}">
              <a16:creationId xmlns:a16="http://schemas.microsoft.com/office/drawing/2014/main" id="{00000000-0008-0000-0F00-000071030000}"/>
            </a:ext>
          </a:extLst>
        </xdr:cNvPr>
        <xdr:cNvSpPr txBox="1"/>
      </xdr:nvSpPr>
      <xdr:spPr>
        <a:xfrm>
          <a:off x="16357600" y="17758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40095</xdr:rowOff>
    </xdr:from>
    <xdr:to>
      <xdr:col>81</xdr:col>
      <xdr:colOff>101600</xdr:colOff>
      <xdr:row>104</xdr:row>
      <xdr:rowOff>141695</xdr:rowOff>
    </xdr:to>
    <xdr:sp macro="" textlink="">
      <xdr:nvSpPr>
        <xdr:cNvPr id="882" name="楕円 881">
          <a:extLst>
            <a:ext uri="{FF2B5EF4-FFF2-40B4-BE49-F238E27FC236}">
              <a16:creationId xmlns:a16="http://schemas.microsoft.com/office/drawing/2014/main" id="{00000000-0008-0000-0F00-000072030000}"/>
            </a:ext>
          </a:extLst>
        </xdr:cNvPr>
        <xdr:cNvSpPr/>
      </xdr:nvSpPr>
      <xdr:spPr>
        <a:xfrm>
          <a:off x="15430500" y="17870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90895</xdr:rowOff>
    </xdr:from>
    <xdr:to>
      <xdr:col>85</xdr:col>
      <xdr:colOff>127000</xdr:colOff>
      <xdr:row>104</xdr:row>
      <xdr:rowOff>126819</xdr:rowOff>
    </xdr:to>
    <xdr:cxnSp macro="">
      <xdr:nvCxnSpPr>
        <xdr:cNvPr id="883" name="直線コネクタ 882">
          <a:extLst>
            <a:ext uri="{FF2B5EF4-FFF2-40B4-BE49-F238E27FC236}">
              <a16:creationId xmlns:a16="http://schemas.microsoft.com/office/drawing/2014/main" id="{00000000-0008-0000-0F00-000073030000}"/>
            </a:ext>
          </a:extLst>
        </xdr:cNvPr>
        <xdr:cNvCxnSpPr/>
      </xdr:nvCxnSpPr>
      <xdr:spPr>
        <a:xfrm>
          <a:off x="15481300" y="179216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160927</xdr:rowOff>
    </xdr:from>
    <xdr:to>
      <xdr:col>76</xdr:col>
      <xdr:colOff>165100</xdr:colOff>
      <xdr:row>104</xdr:row>
      <xdr:rowOff>91077</xdr:rowOff>
    </xdr:to>
    <xdr:sp macro="" textlink="">
      <xdr:nvSpPr>
        <xdr:cNvPr id="884" name="楕円 883">
          <a:extLst>
            <a:ext uri="{FF2B5EF4-FFF2-40B4-BE49-F238E27FC236}">
              <a16:creationId xmlns:a16="http://schemas.microsoft.com/office/drawing/2014/main" id="{00000000-0008-0000-0F00-000074030000}"/>
            </a:ext>
          </a:extLst>
        </xdr:cNvPr>
        <xdr:cNvSpPr/>
      </xdr:nvSpPr>
      <xdr:spPr>
        <a:xfrm>
          <a:off x="14541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40277</xdr:rowOff>
    </xdr:from>
    <xdr:to>
      <xdr:col>81</xdr:col>
      <xdr:colOff>50800</xdr:colOff>
      <xdr:row>104</xdr:row>
      <xdr:rowOff>90895</xdr:rowOff>
    </xdr:to>
    <xdr:cxnSp macro="">
      <xdr:nvCxnSpPr>
        <xdr:cNvPr id="885" name="直線コネクタ 884">
          <a:extLst>
            <a:ext uri="{FF2B5EF4-FFF2-40B4-BE49-F238E27FC236}">
              <a16:creationId xmlns:a16="http://schemas.microsoft.com/office/drawing/2014/main" id="{00000000-0008-0000-0F00-000075030000}"/>
            </a:ext>
          </a:extLst>
        </xdr:cNvPr>
        <xdr:cNvCxnSpPr/>
      </xdr:nvCxnSpPr>
      <xdr:spPr>
        <a:xfrm>
          <a:off x="14592300" y="17871077"/>
          <a:ext cx="889000" cy="5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160927</xdr:rowOff>
    </xdr:from>
    <xdr:to>
      <xdr:col>72</xdr:col>
      <xdr:colOff>38100</xdr:colOff>
      <xdr:row>104</xdr:row>
      <xdr:rowOff>91077</xdr:rowOff>
    </xdr:to>
    <xdr:sp macro="" textlink="">
      <xdr:nvSpPr>
        <xdr:cNvPr id="886" name="楕円 885">
          <a:extLst>
            <a:ext uri="{FF2B5EF4-FFF2-40B4-BE49-F238E27FC236}">
              <a16:creationId xmlns:a16="http://schemas.microsoft.com/office/drawing/2014/main" id="{00000000-0008-0000-0F00-000076030000}"/>
            </a:ext>
          </a:extLst>
        </xdr:cNvPr>
        <xdr:cNvSpPr/>
      </xdr:nvSpPr>
      <xdr:spPr>
        <a:xfrm>
          <a:off x="13652500" y="1782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40277</xdr:rowOff>
    </xdr:from>
    <xdr:to>
      <xdr:col>76</xdr:col>
      <xdr:colOff>114300</xdr:colOff>
      <xdr:row>104</xdr:row>
      <xdr:rowOff>40277</xdr:rowOff>
    </xdr:to>
    <xdr:cxnSp macro="">
      <xdr:nvCxnSpPr>
        <xdr:cNvPr id="887" name="直線コネクタ 886">
          <a:extLst>
            <a:ext uri="{FF2B5EF4-FFF2-40B4-BE49-F238E27FC236}">
              <a16:creationId xmlns:a16="http://schemas.microsoft.com/office/drawing/2014/main" id="{00000000-0008-0000-0F00-000077030000}"/>
            </a:ext>
          </a:extLst>
        </xdr:cNvPr>
        <xdr:cNvCxnSpPr/>
      </xdr:nvCxnSpPr>
      <xdr:spPr>
        <a:xfrm>
          <a:off x="13703300" y="1787107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125005</xdr:rowOff>
    </xdr:from>
    <xdr:to>
      <xdr:col>67</xdr:col>
      <xdr:colOff>101600</xdr:colOff>
      <xdr:row>104</xdr:row>
      <xdr:rowOff>55155</xdr:rowOff>
    </xdr:to>
    <xdr:sp macro="" textlink="">
      <xdr:nvSpPr>
        <xdr:cNvPr id="888" name="楕円 887">
          <a:extLst>
            <a:ext uri="{FF2B5EF4-FFF2-40B4-BE49-F238E27FC236}">
              <a16:creationId xmlns:a16="http://schemas.microsoft.com/office/drawing/2014/main" id="{00000000-0008-0000-0F00-000078030000}"/>
            </a:ext>
          </a:extLst>
        </xdr:cNvPr>
        <xdr:cNvSpPr/>
      </xdr:nvSpPr>
      <xdr:spPr>
        <a:xfrm>
          <a:off x="12763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4355</xdr:rowOff>
    </xdr:from>
    <xdr:to>
      <xdr:col>71</xdr:col>
      <xdr:colOff>177800</xdr:colOff>
      <xdr:row>104</xdr:row>
      <xdr:rowOff>40277</xdr:rowOff>
    </xdr:to>
    <xdr:cxnSp macro="">
      <xdr:nvCxnSpPr>
        <xdr:cNvPr id="889" name="直線コネクタ 888">
          <a:extLst>
            <a:ext uri="{FF2B5EF4-FFF2-40B4-BE49-F238E27FC236}">
              <a16:creationId xmlns:a16="http://schemas.microsoft.com/office/drawing/2014/main" id="{00000000-0008-0000-0F00-000079030000}"/>
            </a:ext>
          </a:extLst>
        </xdr:cNvPr>
        <xdr:cNvCxnSpPr/>
      </xdr:nvCxnSpPr>
      <xdr:spPr>
        <a:xfrm>
          <a:off x="12814300" y="178351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74040</xdr:rowOff>
    </xdr:from>
    <xdr:ext cx="405111" cy="259045"/>
    <xdr:sp macro="" textlink="">
      <xdr:nvSpPr>
        <xdr:cNvPr id="890" name="n_1aveValue【庁舎】&#10;有形固定資産減価償却率">
          <a:extLst>
            <a:ext uri="{FF2B5EF4-FFF2-40B4-BE49-F238E27FC236}">
              <a16:creationId xmlns:a16="http://schemas.microsoft.com/office/drawing/2014/main" id="{00000000-0008-0000-0F00-00007A030000}"/>
            </a:ext>
          </a:extLst>
        </xdr:cNvPr>
        <xdr:cNvSpPr txBox="1"/>
      </xdr:nvSpPr>
      <xdr:spPr>
        <a:xfrm>
          <a:off x="15266044" y="1807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77306</xdr:rowOff>
    </xdr:from>
    <xdr:ext cx="405111" cy="259045"/>
    <xdr:sp macro="" textlink="">
      <xdr:nvSpPr>
        <xdr:cNvPr id="891" name="n_2aveValue【庁舎】&#10;有形固定資産減価償却率">
          <a:extLst>
            <a:ext uri="{FF2B5EF4-FFF2-40B4-BE49-F238E27FC236}">
              <a16:creationId xmlns:a16="http://schemas.microsoft.com/office/drawing/2014/main" id="{00000000-0008-0000-0F00-00007B030000}"/>
            </a:ext>
          </a:extLst>
        </xdr:cNvPr>
        <xdr:cNvSpPr txBox="1"/>
      </xdr:nvSpPr>
      <xdr:spPr>
        <a:xfrm>
          <a:off x="14389744" y="180795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106697</xdr:rowOff>
    </xdr:from>
    <xdr:ext cx="405111" cy="259045"/>
    <xdr:sp macro="" textlink="">
      <xdr:nvSpPr>
        <xdr:cNvPr id="892" name="n_3aveValue【庁舎】&#10;有形固定資産減価償却率">
          <a:extLst>
            <a:ext uri="{FF2B5EF4-FFF2-40B4-BE49-F238E27FC236}">
              <a16:creationId xmlns:a16="http://schemas.microsoft.com/office/drawing/2014/main" id="{00000000-0008-0000-0F00-00007C030000}"/>
            </a:ext>
          </a:extLst>
        </xdr:cNvPr>
        <xdr:cNvSpPr txBox="1"/>
      </xdr:nvSpPr>
      <xdr:spPr>
        <a:xfrm>
          <a:off x="13500744" y="1810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69141</xdr:rowOff>
    </xdr:from>
    <xdr:ext cx="405111" cy="259045"/>
    <xdr:sp macro="" textlink="">
      <xdr:nvSpPr>
        <xdr:cNvPr id="893" name="n_4aveValue【庁舎】&#10;有形固定資産減価償却率">
          <a:extLst>
            <a:ext uri="{FF2B5EF4-FFF2-40B4-BE49-F238E27FC236}">
              <a16:creationId xmlns:a16="http://schemas.microsoft.com/office/drawing/2014/main" id="{00000000-0008-0000-0F00-00007D030000}"/>
            </a:ext>
          </a:extLst>
        </xdr:cNvPr>
        <xdr:cNvSpPr txBox="1"/>
      </xdr:nvSpPr>
      <xdr:spPr>
        <a:xfrm>
          <a:off x="126117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158222</xdr:rowOff>
    </xdr:from>
    <xdr:ext cx="405111" cy="259045"/>
    <xdr:sp macro="" textlink="">
      <xdr:nvSpPr>
        <xdr:cNvPr id="894" name="n_1mainValue【庁舎】&#10;有形固定資産減価償却率">
          <a:extLst>
            <a:ext uri="{FF2B5EF4-FFF2-40B4-BE49-F238E27FC236}">
              <a16:creationId xmlns:a16="http://schemas.microsoft.com/office/drawing/2014/main" id="{00000000-0008-0000-0F00-00007E030000}"/>
            </a:ext>
          </a:extLst>
        </xdr:cNvPr>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107604</xdr:rowOff>
    </xdr:from>
    <xdr:ext cx="405111" cy="259045"/>
    <xdr:sp macro="" textlink="">
      <xdr:nvSpPr>
        <xdr:cNvPr id="895" name="n_2mainValue【庁舎】&#10;有形固定資産減価償却率">
          <a:extLst>
            <a:ext uri="{FF2B5EF4-FFF2-40B4-BE49-F238E27FC236}">
              <a16:creationId xmlns:a16="http://schemas.microsoft.com/office/drawing/2014/main" id="{00000000-0008-0000-0F00-00007F030000}"/>
            </a:ext>
          </a:extLst>
        </xdr:cNvPr>
        <xdr:cNvSpPr txBox="1"/>
      </xdr:nvSpPr>
      <xdr:spPr>
        <a:xfrm>
          <a:off x="14389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107604</xdr:rowOff>
    </xdr:from>
    <xdr:ext cx="405111" cy="259045"/>
    <xdr:sp macro="" textlink="">
      <xdr:nvSpPr>
        <xdr:cNvPr id="896" name="n_3mainValue【庁舎】&#10;有形固定資産減価償却率">
          <a:extLst>
            <a:ext uri="{FF2B5EF4-FFF2-40B4-BE49-F238E27FC236}">
              <a16:creationId xmlns:a16="http://schemas.microsoft.com/office/drawing/2014/main" id="{00000000-0008-0000-0F00-000080030000}"/>
            </a:ext>
          </a:extLst>
        </xdr:cNvPr>
        <xdr:cNvSpPr txBox="1"/>
      </xdr:nvSpPr>
      <xdr:spPr>
        <a:xfrm>
          <a:off x="13500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71682</xdr:rowOff>
    </xdr:from>
    <xdr:ext cx="405111" cy="259045"/>
    <xdr:sp macro="" textlink="">
      <xdr:nvSpPr>
        <xdr:cNvPr id="897" name="n_4mainValue【庁舎】&#10;有形固定資産減価償却率">
          <a:extLst>
            <a:ext uri="{FF2B5EF4-FFF2-40B4-BE49-F238E27FC236}">
              <a16:creationId xmlns:a16="http://schemas.microsoft.com/office/drawing/2014/main" id="{00000000-0008-0000-0F00-000081030000}"/>
            </a:ext>
          </a:extLst>
        </xdr:cNvPr>
        <xdr:cNvSpPr txBox="1"/>
      </xdr:nvSpPr>
      <xdr:spPr>
        <a:xfrm>
          <a:off x="12611744" y="17559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a:extLst>
            <a:ext uri="{FF2B5EF4-FFF2-40B4-BE49-F238E27FC236}">
              <a16:creationId xmlns:a16="http://schemas.microsoft.com/office/drawing/2014/main" id="{00000000-0008-0000-0F00-000082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a:extLst>
            <a:ext uri="{FF2B5EF4-FFF2-40B4-BE49-F238E27FC236}">
              <a16:creationId xmlns:a16="http://schemas.microsoft.com/office/drawing/2014/main" id="{00000000-0008-0000-0F00-000083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a:extLst>
            <a:ext uri="{FF2B5EF4-FFF2-40B4-BE49-F238E27FC236}">
              <a16:creationId xmlns:a16="http://schemas.microsoft.com/office/drawing/2014/main" id="{00000000-0008-0000-0F00-000084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a:extLst>
            <a:ext uri="{FF2B5EF4-FFF2-40B4-BE49-F238E27FC236}">
              <a16:creationId xmlns:a16="http://schemas.microsoft.com/office/drawing/2014/main" id="{00000000-0008-0000-0F00-000085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a:extLst>
            <a:ext uri="{FF2B5EF4-FFF2-40B4-BE49-F238E27FC236}">
              <a16:creationId xmlns:a16="http://schemas.microsoft.com/office/drawing/2014/main" id="{00000000-0008-0000-0F00-000086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a:extLst>
            <a:ext uri="{FF2B5EF4-FFF2-40B4-BE49-F238E27FC236}">
              <a16:creationId xmlns:a16="http://schemas.microsoft.com/office/drawing/2014/main" id="{00000000-0008-0000-0F00-000087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兵庫県平均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a:extLst>
            <a:ext uri="{FF2B5EF4-FFF2-40B4-BE49-F238E27FC236}">
              <a16:creationId xmlns:a16="http://schemas.microsoft.com/office/drawing/2014/main" id="{00000000-0008-0000-0F00-000088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a:extLst>
            <a:ext uri="{FF2B5EF4-FFF2-40B4-BE49-F238E27FC236}">
              <a16:creationId xmlns:a16="http://schemas.microsoft.com/office/drawing/2014/main" id="{00000000-0008-0000-0F00-000089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a:extLst>
            <a:ext uri="{FF2B5EF4-FFF2-40B4-BE49-F238E27FC236}">
              <a16:creationId xmlns:a16="http://schemas.microsoft.com/office/drawing/2014/main" id="{00000000-0008-0000-0F00-00008A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a:extLst>
            <a:ext uri="{FF2B5EF4-FFF2-40B4-BE49-F238E27FC236}">
              <a16:creationId xmlns:a16="http://schemas.microsoft.com/office/drawing/2014/main" id="{00000000-0008-0000-0F00-00008B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908" name="直線コネクタ 907">
          <a:extLst>
            <a:ext uri="{FF2B5EF4-FFF2-40B4-BE49-F238E27FC236}">
              <a16:creationId xmlns:a16="http://schemas.microsoft.com/office/drawing/2014/main" id="{00000000-0008-0000-0F00-00008C03000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909" name="テキスト ボックス 908">
          <a:extLst>
            <a:ext uri="{FF2B5EF4-FFF2-40B4-BE49-F238E27FC236}">
              <a16:creationId xmlns:a16="http://schemas.microsoft.com/office/drawing/2014/main" id="{00000000-0008-0000-0F00-00008D030000}"/>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910" name="直線コネクタ 909">
          <a:extLst>
            <a:ext uri="{FF2B5EF4-FFF2-40B4-BE49-F238E27FC236}">
              <a16:creationId xmlns:a16="http://schemas.microsoft.com/office/drawing/2014/main" id="{00000000-0008-0000-0F00-00008E030000}"/>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911" name="テキスト ボックス 910">
          <a:extLst>
            <a:ext uri="{FF2B5EF4-FFF2-40B4-BE49-F238E27FC236}">
              <a16:creationId xmlns:a16="http://schemas.microsoft.com/office/drawing/2014/main" id="{00000000-0008-0000-0F00-00008F030000}"/>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912" name="直線コネクタ 911">
          <a:extLst>
            <a:ext uri="{FF2B5EF4-FFF2-40B4-BE49-F238E27FC236}">
              <a16:creationId xmlns:a16="http://schemas.microsoft.com/office/drawing/2014/main" id="{00000000-0008-0000-0F00-000090030000}"/>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913" name="テキスト ボックス 912">
          <a:extLst>
            <a:ext uri="{FF2B5EF4-FFF2-40B4-BE49-F238E27FC236}">
              <a16:creationId xmlns:a16="http://schemas.microsoft.com/office/drawing/2014/main" id="{00000000-0008-0000-0F00-000091030000}"/>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914" name="直線コネクタ 913">
          <a:extLst>
            <a:ext uri="{FF2B5EF4-FFF2-40B4-BE49-F238E27FC236}">
              <a16:creationId xmlns:a16="http://schemas.microsoft.com/office/drawing/2014/main" id="{00000000-0008-0000-0F00-000092030000}"/>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915" name="テキスト ボックス 914">
          <a:extLst>
            <a:ext uri="{FF2B5EF4-FFF2-40B4-BE49-F238E27FC236}">
              <a16:creationId xmlns:a16="http://schemas.microsoft.com/office/drawing/2014/main" id="{00000000-0008-0000-0F00-000093030000}"/>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6" name="直線コネクタ 915">
          <a:extLst>
            <a:ext uri="{FF2B5EF4-FFF2-40B4-BE49-F238E27FC236}">
              <a16:creationId xmlns:a16="http://schemas.microsoft.com/office/drawing/2014/main" id="{00000000-0008-0000-0F00-000094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7" name="テキスト ボックス 916">
          <a:extLst>
            <a:ext uri="{FF2B5EF4-FFF2-40B4-BE49-F238E27FC236}">
              <a16:creationId xmlns:a16="http://schemas.microsoft.com/office/drawing/2014/main" id="{00000000-0008-0000-0F00-000095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8" name="【庁舎】&#10;一人当たり面積グラフ枠">
          <a:extLst>
            <a:ext uri="{FF2B5EF4-FFF2-40B4-BE49-F238E27FC236}">
              <a16:creationId xmlns:a16="http://schemas.microsoft.com/office/drawing/2014/main" id="{00000000-0008-0000-0F00-000096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48768</xdr:rowOff>
    </xdr:from>
    <xdr:to>
      <xdr:col>116</xdr:col>
      <xdr:colOff>62864</xdr:colOff>
      <xdr:row>107</xdr:row>
      <xdr:rowOff>32765</xdr:rowOff>
    </xdr:to>
    <xdr:cxnSp macro="">
      <xdr:nvCxnSpPr>
        <xdr:cNvPr id="919" name="直線コネクタ 918">
          <a:extLst>
            <a:ext uri="{FF2B5EF4-FFF2-40B4-BE49-F238E27FC236}">
              <a16:creationId xmlns:a16="http://schemas.microsoft.com/office/drawing/2014/main" id="{00000000-0008-0000-0F00-000097030000}"/>
            </a:ext>
          </a:extLst>
        </xdr:cNvPr>
        <xdr:cNvCxnSpPr/>
      </xdr:nvCxnSpPr>
      <xdr:spPr>
        <a:xfrm flipV="1">
          <a:off x="22160864" y="17193768"/>
          <a:ext cx="0" cy="11841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36592</xdr:rowOff>
    </xdr:from>
    <xdr:ext cx="469744" cy="259045"/>
    <xdr:sp macro="" textlink="">
      <xdr:nvSpPr>
        <xdr:cNvPr id="920" name="【庁舎】&#10;一人当たり面積最小値テキスト">
          <a:extLst>
            <a:ext uri="{FF2B5EF4-FFF2-40B4-BE49-F238E27FC236}">
              <a16:creationId xmlns:a16="http://schemas.microsoft.com/office/drawing/2014/main" id="{00000000-0008-0000-0F00-000098030000}"/>
            </a:ext>
          </a:extLst>
        </xdr:cNvPr>
        <xdr:cNvSpPr txBox="1"/>
      </xdr:nvSpPr>
      <xdr:spPr>
        <a:xfrm>
          <a:off x="22199600" y="1838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32765</xdr:rowOff>
    </xdr:from>
    <xdr:to>
      <xdr:col>116</xdr:col>
      <xdr:colOff>152400</xdr:colOff>
      <xdr:row>107</xdr:row>
      <xdr:rowOff>32765</xdr:rowOff>
    </xdr:to>
    <xdr:cxnSp macro="">
      <xdr:nvCxnSpPr>
        <xdr:cNvPr id="921" name="直線コネクタ 920">
          <a:extLst>
            <a:ext uri="{FF2B5EF4-FFF2-40B4-BE49-F238E27FC236}">
              <a16:creationId xmlns:a16="http://schemas.microsoft.com/office/drawing/2014/main" id="{00000000-0008-0000-0F00-000099030000}"/>
            </a:ext>
          </a:extLst>
        </xdr:cNvPr>
        <xdr:cNvCxnSpPr/>
      </xdr:nvCxnSpPr>
      <xdr:spPr>
        <a:xfrm>
          <a:off x="22072600" y="18377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166895</xdr:rowOff>
    </xdr:from>
    <xdr:ext cx="469744" cy="259045"/>
    <xdr:sp macro="" textlink="">
      <xdr:nvSpPr>
        <xdr:cNvPr id="922" name="【庁舎】&#10;一人当たり面積最大値テキスト">
          <a:extLst>
            <a:ext uri="{FF2B5EF4-FFF2-40B4-BE49-F238E27FC236}">
              <a16:creationId xmlns:a16="http://schemas.microsoft.com/office/drawing/2014/main" id="{00000000-0008-0000-0F00-00009A030000}"/>
            </a:ext>
          </a:extLst>
        </xdr:cNvPr>
        <xdr:cNvSpPr txBox="1"/>
      </xdr:nvSpPr>
      <xdr:spPr>
        <a:xfrm>
          <a:off x="22199600" y="1696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48768</xdr:rowOff>
    </xdr:from>
    <xdr:to>
      <xdr:col>116</xdr:col>
      <xdr:colOff>152400</xdr:colOff>
      <xdr:row>100</xdr:row>
      <xdr:rowOff>48768</xdr:rowOff>
    </xdr:to>
    <xdr:cxnSp macro="">
      <xdr:nvCxnSpPr>
        <xdr:cNvPr id="923" name="直線コネクタ 922">
          <a:extLst>
            <a:ext uri="{FF2B5EF4-FFF2-40B4-BE49-F238E27FC236}">
              <a16:creationId xmlns:a16="http://schemas.microsoft.com/office/drawing/2014/main" id="{00000000-0008-0000-0F00-00009B030000}"/>
            </a:ext>
          </a:extLst>
        </xdr:cNvPr>
        <xdr:cNvCxnSpPr/>
      </xdr:nvCxnSpPr>
      <xdr:spPr>
        <a:xfrm>
          <a:off x="22072600" y="1719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3827</xdr:rowOff>
    </xdr:from>
    <xdr:ext cx="469744" cy="259045"/>
    <xdr:sp macro="" textlink="">
      <xdr:nvSpPr>
        <xdr:cNvPr id="924" name="【庁舎】&#10;一人当たり面積平均値テキスト">
          <a:extLst>
            <a:ext uri="{FF2B5EF4-FFF2-40B4-BE49-F238E27FC236}">
              <a16:creationId xmlns:a16="http://schemas.microsoft.com/office/drawing/2014/main" id="{00000000-0008-0000-0F00-00009C030000}"/>
            </a:ext>
          </a:extLst>
        </xdr:cNvPr>
        <xdr:cNvSpPr txBox="1"/>
      </xdr:nvSpPr>
      <xdr:spPr>
        <a:xfrm>
          <a:off x="22199600" y="18006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925" name="フローチャート: 判断 924">
          <a:extLst>
            <a:ext uri="{FF2B5EF4-FFF2-40B4-BE49-F238E27FC236}">
              <a16:creationId xmlns:a16="http://schemas.microsoft.com/office/drawing/2014/main" id="{00000000-0008-0000-0F00-00009D030000}"/>
            </a:ext>
          </a:extLst>
        </xdr:cNvPr>
        <xdr:cNvSpPr/>
      </xdr:nvSpPr>
      <xdr:spPr>
        <a:xfrm>
          <a:off x="22110700" y="1802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50546</xdr:rowOff>
    </xdr:from>
    <xdr:to>
      <xdr:col>112</xdr:col>
      <xdr:colOff>38100</xdr:colOff>
      <xdr:row>105</xdr:row>
      <xdr:rowOff>152146</xdr:rowOff>
    </xdr:to>
    <xdr:sp macro="" textlink="">
      <xdr:nvSpPr>
        <xdr:cNvPr id="926" name="フローチャート: 判断 925">
          <a:extLst>
            <a:ext uri="{FF2B5EF4-FFF2-40B4-BE49-F238E27FC236}">
              <a16:creationId xmlns:a16="http://schemas.microsoft.com/office/drawing/2014/main" id="{00000000-0008-0000-0F00-00009E030000}"/>
            </a:ext>
          </a:extLst>
        </xdr:cNvPr>
        <xdr:cNvSpPr/>
      </xdr:nvSpPr>
      <xdr:spPr>
        <a:xfrm>
          <a:off x="21272500" y="18052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61976</xdr:rowOff>
    </xdr:from>
    <xdr:to>
      <xdr:col>107</xdr:col>
      <xdr:colOff>101600</xdr:colOff>
      <xdr:row>105</xdr:row>
      <xdr:rowOff>163576</xdr:rowOff>
    </xdr:to>
    <xdr:sp macro="" textlink="">
      <xdr:nvSpPr>
        <xdr:cNvPr id="927" name="フローチャート: 判断 926">
          <a:extLst>
            <a:ext uri="{FF2B5EF4-FFF2-40B4-BE49-F238E27FC236}">
              <a16:creationId xmlns:a16="http://schemas.microsoft.com/office/drawing/2014/main" id="{00000000-0008-0000-0F00-00009F030000}"/>
            </a:ext>
          </a:extLst>
        </xdr:cNvPr>
        <xdr:cNvSpPr/>
      </xdr:nvSpPr>
      <xdr:spPr>
        <a:xfrm>
          <a:off x="20383500" y="1806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68835</xdr:rowOff>
    </xdr:from>
    <xdr:to>
      <xdr:col>102</xdr:col>
      <xdr:colOff>165100</xdr:colOff>
      <xdr:row>105</xdr:row>
      <xdr:rowOff>170435</xdr:rowOff>
    </xdr:to>
    <xdr:sp macro="" textlink="">
      <xdr:nvSpPr>
        <xdr:cNvPr id="928" name="フローチャート: 判断 927">
          <a:extLst>
            <a:ext uri="{FF2B5EF4-FFF2-40B4-BE49-F238E27FC236}">
              <a16:creationId xmlns:a16="http://schemas.microsoft.com/office/drawing/2014/main" id="{00000000-0008-0000-0F00-0000A0030000}"/>
            </a:ext>
          </a:extLst>
        </xdr:cNvPr>
        <xdr:cNvSpPr/>
      </xdr:nvSpPr>
      <xdr:spPr>
        <a:xfrm>
          <a:off x="19494500" y="18071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45974</xdr:rowOff>
    </xdr:from>
    <xdr:to>
      <xdr:col>98</xdr:col>
      <xdr:colOff>38100</xdr:colOff>
      <xdr:row>105</xdr:row>
      <xdr:rowOff>147574</xdr:rowOff>
    </xdr:to>
    <xdr:sp macro="" textlink="">
      <xdr:nvSpPr>
        <xdr:cNvPr id="929" name="フローチャート: 判断 928">
          <a:extLst>
            <a:ext uri="{FF2B5EF4-FFF2-40B4-BE49-F238E27FC236}">
              <a16:creationId xmlns:a16="http://schemas.microsoft.com/office/drawing/2014/main" id="{00000000-0008-0000-0F00-0000A1030000}"/>
            </a:ext>
          </a:extLst>
        </xdr:cNvPr>
        <xdr:cNvSpPr/>
      </xdr:nvSpPr>
      <xdr:spPr>
        <a:xfrm>
          <a:off x="18605500" y="18048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0" name="テキスト ボックス 929">
          <a:extLst>
            <a:ext uri="{FF2B5EF4-FFF2-40B4-BE49-F238E27FC236}">
              <a16:creationId xmlns:a16="http://schemas.microsoft.com/office/drawing/2014/main" id="{00000000-0008-0000-0F00-0000A2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1" name="テキスト ボックス 930">
          <a:extLst>
            <a:ext uri="{FF2B5EF4-FFF2-40B4-BE49-F238E27FC236}">
              <a16:creationId xmlns:a16="http://schemas.microsoft.com/office/drawing/2014/main" id="{00000000-0008-0000-0F00-0000A3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2" name="テキスト ボックス 931">
          <a:extLst>
            <a:ext uri="{FF2B5EF4-FFF2-40B4-BE49-F238E27FC236}">
              <a16:creationId xmlns:a16="http://schemas.microsoft.com/office/drawing/2014/main" id="{00000000-0008-0000-0F00-0000A4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3" name="テキスト ボックス 932">
          <a:extLst>
            <a:ext uri="{FF2B5EF4-FFF2-40B4-BE49-F238E27FC236}">
              <a16:creationId xmlns:a16="http://schemas.microsoft.com/office/drawing/2014/main" id="{00000000-0008-0000-0F00-0000A5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4" name="テキスト ボックス 933">
          <a:extLst>
            <a:ext uri="{FF2B5EF4-FFF2-40B4-BE49-F238E27FC236}">
              <a16:creationId xmlns:a16="http://schemas.microsoft.com/office/drawing/2014/main" id="{00000000-0008-0000-0F00-0000A6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148844</xdr:rowOff>
    </xdr:from>
    <xdr:to>
      <xdr:col>116</xdr:col>
      <xdr:colOff>114300</xdr:colOff>
      <xdr:row>104</xdr:row>
      <xdr:rowOff>78994</xdr:rowOff>
    </xdr:to>
    <xdr:sp macro="" textlink="">
      <xdr:nvSpPr>
        <xdr:cNvPr id="935" name="楕円 934">
          <a:extLst>
            <a:ext uri="{FF2B5EF4-FFF2-40B4-BE49-F238E27FC236}">
              <a16:creationId xmlns:a16="http://schemas.microsoft.com/office/drawing/2014/main" id="{00000000-0008-0000-0F00-0000A7030000}"/>
            </a:ext>
          </a:extLst>
        </xdr:cNvPr>
        <xdr:cNvSpPr/>
      </xdr:nvSpPr>
      <xdr:spPr>
        <a:xfrm>
          <a:off x="22110700" y="17808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271</xdr:rowOff>
    </xdr:from>
    <xdr:ext cx="469744" cy="259045"/>
    <xdr:sp macro="" textlink="">
      <xdr:nvSpPr>
        <xdr:cNvPr id="936" name="【庁舎】&#10;一人当たり面積該当値テキスト">
          <a:extLst>
            <a:ext uri="{FF2B5EF4-FFF2-40B4-BE49-F238E27FC236}">
              <a16:creationId xmlns:a16="http://schemas.microsoft.com/office/drawing/2014/main" id="{00000000-0008-0000-0F00-0000A8030000}"/>
            </a:ext>
          </a:extLst>
        </xdr:cNvPr>
        <xdr:cNvSpPr txBox="1"/>
      </xdr:nvSpPr>
      <xdr:spPr>
        <a:xfrm>
          <a:off x="22199600" y="17659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157987</xdr:rowOff>
    </xdr:from>
    <xdr:to>
      <xdr:col>112</xdr:col>
      <xdr:colOff>38100</xdr:colOff>
      <xdr:row>104</xdr:row>
      <xdr:rowOff>88137</xdr:rowOff>
    </xdr:to>
    <xdr:sp macro="" textlink="">
      <xdr:nvSpPr>
        <xdr:cNvPr id="937" name="楕円 936">
          <a:extLst>
            <a:ext uri="{FF2B5EF4-FFF2-40B4-BE49-F238E27FC236}">
              <a16:creationId xmlns:a16="http://schemas.microsoft.com/office/drawing/2014/main" id="{00000000-0008-0000-0F00-0000A9030000}"/>
            </a:ext>
          </a:extLst>
        </xdr:cNvPr>
        <xdr:cNvSpPr/>
      </xdr:nvSpPr>
      <xdr:spPr>
        <a:xfrm>
          <a:off x="21272500" y="17817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28194</xdr:rowOff>
    </xdr:from>
    <xdr:to>
      <xdr:col>116</xdr:col>
      <xdr:colOff>63500</xdr:colOff>
      <xdr:row>104</xdr:row>
      <xdr:rowOff>37337</xdr:rowOff>
    </xdr:to>
    <xdr:cxnSp macro="">
      <xdr:nvCxnSpPr>
        <xdr:cNvPr id="938" name="直線コネクタ 937">
          <a:extLst>
            <a:ext uri="{FF2B5EF4-FFF2-40B4-BE49-F238E27FC236}">
              <a16:creationId xmlns:a16="http://schemas.microsoft.com/office/drawing/2014/main" id="{00000000-0008-0000-0F00-0000AA030000}"/>
            </a:ext>
          </a:extLst>
        </xdr:cNvPr>
        <xdr:cNvCxnSpPr/>
      </xdr:nvCxnSpPr>
      <xdr:spPr>
        <a:xfrm flipV="1">
          <a:off x="21323300" y="1785899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96265</xdr:rowOff>
    </xdr:from>
    <xdr:to>
      <xdr:col>107</xdr:col>
      <xdr:colOff>101600</xdr:colOff>
      <xdr:row>104</xdr:row>
      <xdr:rowOff>26415</xdr:rowOff>
    </xdr:to>
    <xdr:sp macro="" textlink="">
      <xdr:nvSpPr>
        <xdr:cNvPr id="939" name="楕円 938">
          <a:extLst>
            <a:ext uri="{FF2B5EF4-FFF2-40B4-BE49-F238E27FC236}">
              <a16:creationId xmlns:a16="http://schemas.microsoft.com/office/drawing/2014/main" id="{00000000-0008-0000-0F00-0000AB030000}"/>
            </a:ext>
          </a:extLst>
        </xdr:cNvPr>
        <xdr:cNvSpPr/>
      </xdr:nvSpPr>
      <xdr:spPr>
        <a:xfrm>
          <a:off x="20383500" y="17755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147065</xdr:rowOff>
    </xdr:from>
    <xdr:to>
      <xdr:col>111</xdr:col>
      <xdr:colOff>177800</xdr:colOff>
      <xdr:row>104</xdr:row>
      <xdr:rowOff>37337</xdr:rowOff>
    </xdr:to>
    <xdr:cxnSp macro="">
      <xdr:nvCxnSpPr>
        <xdr:cNvPr id="940" name="直線コネクタ 939">
          <a:extLst>
            <a:ext uri="{FF2B5EF4-FFF2-40B4-BE49-F238E27FC236}">
              <a16:creationId xmlns:a16="http://schemas.microsoft.com/office/drawing/2014/main" id="{00000000-0008-0000-0F00-0000AC030000}"/>
            </a:ext>
          </a:extLst>
        </xdr:cNvPr>
        <xdr:cNvCxnSpPr/>
      </xdr:nvCxnSpPr>
      <xdr:spPr>
        <a:xfrm>
          <a:off x="20434300" y="17806415"/>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105411</xdr:rowOff>
    </xdr:from>
    <xdr:to>
      <xdr:col>102</xdr:col>
      <xdr:colOff>165100</xdr:colOff>
      <xdr:row>104</xdr:row>
      <xdr:rowOff>35561</xdr:rowOff>
    </xdr:to>
    <xdr:sp macro="" textlink="">
      <xdr:nvSpPr>
        <xdr:cNvPr id="941" name="楕円 940">
          <a:extLst>
            <a:ext uri="{FF2B5EF4-FFF2-40B4-BE49-F238E27FC236}">
              <a16:creationId xmlns:a16="http://schemas.microsoft.com/office/drawing/2014/main" id="{00000000-0008-0000-0F00-0000AD030000}"/>
            </a:ext>
          </a:extLst>
        </xdr:cNvPr>
        <xdr:cNvSpPr/>
      </xdr:nvSpPr>
      <xdr:spPr>
        <a:xfrm>
          <a:off x="19494500" y="17764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147065</xdr:rowOff>
    </xdr:from>
    <xdr:to>
      <xdr:col>107</xdr:col>
      <xdr:colOff>50800</xdr:colOff>
      <xdr:row>103</xdr:row>
      <xdr:rowOff>156211</xdr:rowOff>
    </xdr:to>
    <xdr:cxnSp macro="">
      <xdr:nvCxnSpPr>
        <xdr:cNvPr id="942" name="直線コネクタ 941">
          <a:extLst>
            <a:ext uri="{FF2B5EF4-FFF2-40B4-BE49-F238E27FC236}">
              <a16:creationId xmlns:a16="http://schemas.microsoft.com/office/drawing/2014/main" id="{00000000-0008-0000-0F00-0000AE030000}"/>
            </a:ext>
          </a:extLst>
        </xdr:cNvPr>
        <xdr:cNvCxnSpPr/>
      </xdr:nvCxnSpPr>
      <xdr:spPr>
        <a:xfrm flipV="1">
          <a:off x="19545300" y="178064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114554</xdr:rowOff>
    </xdr:from>
    <xdr:to>
      <xdr:col>98</xdr:col>
      <xdr:colOff>38100</xdr:colOff>
      <xdr:row>104</xdr:row>
      <xdr:rowOff>44704</xdr:rowOff>
    </xdr:to>
    <xdr:sp macro="" textlink="">
      <xdr:nvSpPr>
        <xdr:cNvPr id="943" name="楕円 942">
          <a:extLst>
            <a:ext uri="{FF2B5EF4-FFF2-40B4-BE49-F238E27FC236}">
              <a16:creationId xmlns:a16="http://schemas.microsoft.com/office/drawing/2014/main" id="{00000000-0008-0000-0F00-0000AF030000}"/>
            </a:ext>
          </a:extLst>
        </xdr:cNvPr>
        <xdr:cNvSpPr/>
      </xdr:nvSpPr>
      <xdr:spPr>
        <a:xfrm>
          <a:off x="18605500" y="1777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156211</xdr:rowOff>
    </xdr:from>
    <xdr:to>
      <xdr:col>102</xdr:col>
      <xdr:colOff>114300</xdr:colOff>
      <xdr:row>103</xdr:row>
      <xdr:rowOff>165354</xdr:rowOff>
    </xdr:to>
    <xdr:cxnSp macro="">
      <xdr:nvCxnSpPr>
        <xdr:cNvPr id="944" name="直線コネクタ 943">
          <a:extLst>
            <a:ext uri="{FF2B5EF4-FFF2-40B4-BE49-F238E27FC236}">
              <a16:creationId xmlns:a16="http://schemas.microsoft.com/office/drawing/2014/main" id="{00000000-0008-0000-0F00-0000B0030000}"/>
            </a:ext>
          </a:extLst>
        </xdr:cNvPr>
        <xdr:cNvCxnSpPr/>
      </xdr:nvCxnSpPr>
      <xdr:spPr>
        <a:xfrm flipV="1">
          <a:off x="18656300" y="17815561"/>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143273</xdr:rowOff>
    </xdr:from>
    <xdr:ext cx="469744" cy="259045"/>
    <xdr:sp macro="" textlink="">
      <xdr:nvSpPr>
        <xdr:cNvPr id="945" name="n_1aveValue【庁舎】&#10;一人当たり面積">
          <a:extLst>
            <a:ext uri="{FF2B5EF4-FFF2-40B4-BE49-F238E27FC236}">
              <a16:creationId xmlns:a16="http://schemas.microsoft.com/office/drawing/2014/main" id="{00000000-0008-0000-0F00-0000B1030000}"/>
            </a:ext>
          </a:extLst>
        </xdr:cNvPr>
        <xdr:cNvSpPr txBox="1"/>
      </xdr:nvSpPr>
      <xdr:spPr>
        <a:xfrm>
          <a:off x="21075727" y="18145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154703</xdr:rowOff>
    </xdr:from>
    <xdr:ext cx="469744" cy="259045"/>
    <xdr:sp macro="" textlink="">
      <xdr:nvSpPr>
        <xdr:cNvPr id="946" name="n_2aveValue【庁舎】&#10;一人当たり面積">
          <a:extLst>
            <a:ext uri="{FF2B5EF4-FFF2-40B4-BE49-F238E27FC236}">
              <a16:creationId xmlns:a16="http://schemas.microsoft.com/office/drawing/2014/main" id="{00000000-0008-0000-0F00-0000B2030000}"/>
            </a:ext>
          </a:extLst>
        </xdr:cNvPr>
        <xdr:cNvSpPr txBox="1"/>
      </xdr:nvSpPr>
      <xdr:spPr>
        <a:xfrm>
          <a:off x="201994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161562</xdr:rowOff>
    </xdr:from>
    <xdr:ext cx="469744" cy="259045"/>
    <xdr:sp macro="" textlink="">
      <xdr:nvSpPr>
        <xdr:cNvPr id="947" name="n_3aveValue【庁舎】&#10;一人当たり面積">
          <a:extLst>
            <a:ext uri="{FF2B5EF4-FFF2-40B4-BE49-F238E27FC236}">
              <a16:creationId xmlns:a16="http://schemas.microsoft.com/office/drawing/2014/main" id="{00000000-0008-0000-0F00-0000B3030000}"/>
            </a:ext>
          </a:extLst>
        </xdr:cNvPr>
        <xdr:cNvSpPr txBox="1"/>
      </xdr:nvSpPr>
      <xdr:spPr>
        <a:xfrm>
          <a:off x="19310427" y="1816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138701</xdr:rowOff>
    </xdr:from>
    <xdr:ext cx="469744" cy="259045"/>
    <xdr:sp macro="" textlink="">
      <xdr:nvSpPr>
        <xdr:cNvPr id="948" name="n_4aveValue【庁舎】&#10;一人当たり面積">
          <a:extLst>
            <a:ext uri="{FF2B5EF4-FFF2-40B4-BE49-F238E27FC236}">
              <a16:creationId xmlns:a16="http://schemas.microsoft.com/office/drawing/2014/main" id="{00000000-0008-0000-0F00-0000B4030000}"/>
            </a:ext>
          </a:extLst>
        </xdr:cNvPr>
        <xdr:cNvSpPr txBox="1"/>
      </xdr:nvSpPr>
      <xdr:spPr>
        <a:xfrm>
          <a:off x="18421427" y="18140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104664</xdr:rowOff>
    </xdr:from>
    <xdr:ext cx="469744" cy="259045"/>
    <xdr:sp macro="" textlink="">
      <xdr:nvSpPr>
        <xdr:cNvPr id="949" name="n_1mainValue【庁舎】&#10;一人当たり面積">
          <a:extLst>
            <a:ext uri="{FF2B5EF4-FFF2-40B4-BE49-F238E27FC236}">
              <a16:creationId xmlns:a16="http://schemas.microsoft.com/office/drawing/2014/main" id="{00000000-0008-0000-0F00-0000B5030000}"/>
            </a:ext>
          </a:extLst>
        </xdr:cNvPr>
        <xdr:cNvSpPr txBox="1"/>
      </xdr:nvSpPr>
      <xdr:spPr>
        <a:xfrm>
          <a:off x="21075727" y="17592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42942</xdr:rowOff>
    </xdr:from>
    <xdr:ext cx="469744" cy="259045"/>
    <xdr:sp macro="" textlink="">
      <xdr:nvSpPr>
        <xdr:cNvPr id="950" name="n_2mainValue【庁舎】&#10;一人当たり面積">
          <a:extLst>
            <a:ext uri="{FF2B5EF4-FFF2-40B4-BE49-F238E27FC236}">
              <a16:creationId xmlns:a16="http://schemas.microsoft.com/office/drawing/2014/main" id="{00000000-0008-0000-0F00-0000B6030000}"/>
            </a:ext>
          </a:extLst>
        </xdr:cNvPr>
        <xdr:cNvSpPr txBox="1"/>
      </xdr:nvSpPr>
      <xdr:spPr>
        <a:xfrm>
          <a:off x="20199427" y="17530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52088</xdr:rowOff>
    </xdr:from>
    <xdr:ext cx="469744" cy="259045"/>
    <xdr:sp macro="" textlink="">
      <xdr:nvSpPr>
        <xdr:cNvPr id="951" name="n_3mainValue【庁舎】&#10;一人当たり面積">
          <a:extLst>
            <a:ext uri="{FF2B5EF4-FFF2-40B4-BE49-F238E27FC236}">
              <a16:creationId xmlns:a16="http://schemas.microsoft.com/office/drawing/2014/main" id="{00000000-0008-0000-0F00-0000B7030000}"/>
            </a:ext>
          </a:extLst>
        </xdr:cNvPr>
        <xdr:cNvSpPr txBox="1"/>
      </xdr:nvSpPr>
      <xdr:spPr>
        <a:xfrm>
          <a:off x="19310427" y="17539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61231</xdr:rowOff>
    </xdr:from>
    <xdr:ext cx="469744" cy="259045"/>
    <xdr:sp macro="" textlink="">
      <xdr:nvSpPr>
        <xdr:cNvPr id="952" name="n_4mainValue【庁舎】&#10;一人当たり面積">
          <a:extLst>
            <a:ext uri="{FF2B5EF4-FFF2-40B4-BE49-F238E27FC236}">
              <a16:creationId xmlns:a16="http://schemas.microsoft.com/office/drawing/2014/main" id="{00000000-0008-0000-0F00-0000B8030000}"/>
            </a:ext>
          </a:extLst>
        </xdr:cNvPr>
        <xdr:cNvSpPr txBox="1"/>
      </xdr:nvSpPr>
      <xdr:spPr>
        <a:xfrm>
          <a:off x="18421427" y="17549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3" name="正方形/長方形 952">
          <a:extLst>
            <a:ext uri="{FF2B5EF4-FFF2-40B4-BE49-F238E27FC236}">
              <a16:creationId xmlns:a16="http://schemas.microsoft.com/office/drawing/2014/main" id="{00000000-0008-0000-0F00-0000B9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4" name="正方形/長方形 953">
          <a:extLst>
            <a:ext uri="{FF2B5EF4-FFF2-40B4-BE49-F238E27FC236}">
              <a16:creationId xmlns:a16="http://schemas.microsoft.com/office/drawing/2014/main" id="{00000000-0008-0000-0F00-0000BA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5" name="テキスト ボックス 954">
          <a:extLst>
            <a:ext uri="{FF2B5EF4-FFF2-40B4-BE49-F238E27FC236}">
              <a16:creationId xmlns:a16="http://schemas.microsoft.com/office/drawing/2014/main" id="{00000000-0008-0000-0F00-0000BB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有形固定資産減価償却率は、ほとんどの類型で類似団体内平均値を下回っているが、福祉施設で類似団体内平均値を上回っている。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福祉施設のうち、高齢福祉施設については、すべての施設が新耐震基準に整備されているが、概ね築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年以上を経過し、隣保館などについても、築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以上を経過している施設が２施設あり、老朽化への対策が求められている。令和２年度には、個別施設計画を策定しており、同計画に基づいて長寿命化工事などを行うことで、老朽化対策に取り組む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一般廃棄物処理施設については、類似団体内平均値を大きく下回っているが、平成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年度に丹波市クリーンセンターを新設し、合併以前の各町で設置されていたクリーンセンター、リサイクルセンターを統合したためである。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なお、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有形固定資産減価償却率が「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」となっているが、正しくは「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65.6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39" t="s">
        <v>79</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0" t="s">
        <v>81</v>
      </c>
      <c r="C3" s="441"/>
      <c r="D3" s="441"/>
      <c r="E3" s="442"/>
      <c r="F3" s="442"/>
      <c r="G3" s="442"/>
      <c r="H3" s="442"/>
      <c r="I3" s="442"/>
      <c r="J3" s="442"/>
      <c r="K3" s="442"/>
      <c r="L3" s="442" t="s">
        <v>82</v>
      </c>
      <c r="M3" s="442"/>
      <c r="N3" s="442"/>
      <c r="O3" s="442"/>
      <c r="P3" s="442"/>
      <c r="Q3" s="442"/>
      <c r="R3" s="449"/>
      <c r="S3" s="449"/>
      <c r="T3" s="449"/>
      <c r="U3" s="449"/>
      <c r="V3" s="450"/>
      <c r="W3" s="424" t="s">
        <v>83</v>
      </c>
      <c r="X3" s="425"/>
      <c r="Y3" s="425"/>
      <c r="Z3" s="425"/>
      <c r="AA3" s="425"/>
      <c r="AB3" s="441"/>
      <c r="AC3" s="449" t="s">
        <v>84</v>
      </c>
      <c r="AD3" s="425"/>
      <c r="AE3" s="425"/>
      <c r="AF3" s="425"/>
      <c r="AG3" s="425"/>
      <c r="AH3" s="425"/>
      <c r="AI3" s="425"/>
      <c r="AJ3" s="425"/>
      <c r="AK3" s="425"/>
      <c r="AL3" s="426"/>
      <c r="AM3" s="424" t="s">
        <v>85</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86</v>
      </c>
      <c r="BO3" s="425"/>
      <c r="BP3" s="425"/>
      <c r="BQ3" s="425"/>
      <c r="BR3" s="425"/>
      <c r="BS3" s="425"/>
      <c r="BT3" s="425"/>
      <c r="BU3" s="426"/>
      <c r="BV3" s="424" t="s">
        <v>87</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88</v>
      </c>
      <c r="CU3" s="425"/>
      <c r="CV3" s="425"/>
      <c r="CW3" s="425"/>
      <c r="CX3" s="425"/>
      <c r="CY3" s="425"/>
      <c r="CZ3" s="425"/>
      <c r="DA3" s="426"/>
      <c r="DB3" s="424" t="s">
        <v>89</v>
      </c>
      <c r="DC3" s="425"/>
      <c r="DD3" s="425"/>
      <c r="DE3" s="425"/>
      <c r="DF3" s="425"/>
      <c r="DG3" s="425"/>
      <c r="DH3" s="425"/>
      <c r="DI3" s="426"/>
      <c r="DJ3" s="186"/>
      <c r="DK3" s="186"/>
      <c r="DL3" s="186"/>
      <c r="DM3" s="186"/>
      <c r="DN3" s="186"/>
      <c r="DO3" s="186"/>
    </row>
    <row r="4" spans="1:119" ht="18.75" customHeight="1" x14ac:dyDescent="0.15">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90</v>
      </c>
      <c r="AZ4" s="428"/>
      <c r="BA4" s="428"/>
      <c r="BB4" s="428"/>
      <c r="BC4" s="428"/>
      <c r="BD4" s="428"/>
      <c r="BE4" s="428"/>
      <c r="BF4" s="428"/>
      <c r="BG4" s="428"/>
      <c r="BH4" s="428"/>
      <c r="BI4" s="428"/>
      <c r="BJ4" s="428"/>
      <c r="BK4" s="428"/>
      <c r="BL4" s="428"/>
      <c r="BM4" s="429"/>
      <c r="BN4" s="430">
        <v>37419954</v>
      </c>
      <c r="BO4" s="431"/>
      <c r="BP4" s="431"/>
      <c r="BQ4" s="431"/>
      <c r="BR4" s="431"/>
      <c r="BS4" s="431"/>
      <c r="BT4" s="431"/>
      <c r="BU4" s="432"/>
      <c r="BV4" s="430">
        <v>40166858</v>
      </c>
      <c r="BW4" s="431"/>
      <c r="BX4" s="431"/>
      <c r="BY4" s="431"/>
      <c r="BZ4" s="431"/>
      <c r="CA4" s="431"/>
      <c r="CB4" s="431"/>
      <c r="CC4" s="432"/>
      <c r="CD4" s="433" t="s">
        <v>91</v>
      </c>
      <c r="CE4" s="434"/>
      <c r="CF4" s="434"/>
      <c r="CG4" s="434"/>
      <c r="CH4" s="434"/>
      <c r="CI4" s="434"/>
      <c r="CJ4" s="434"/>
      <c r="CK4" s="434"/>
      <c r="CL4" s="434"/>
      <c r="CM4" s="434"/>
      <c r="CN4" s="434"/>
      <c r="CO4" s="434"/>
      <c r="CP4" s="434"/>
      <c r="CQ4" s="434"/>
      <c r="CR4" s="434"/>
      <c r="CS4" s="435"/>
      <c r="CT4" s="436">
        <v>5.7</v>
      </c>
      <c r="CU4" s="437"/>
      <c r="CV4" s="437"/>
      <c r="CW4" s="437"/>
      <c r="CX4" s="437"/>
      <c r="CY4" s="437"/>
      <c r="CZ4" s="437"/>
      <c r="DA4" s="438"/>
      <c r="DB4" s="436">
        <v>6.6</v>
      </c>
      <c r="DC4" s="437"/>
      <c r="DD4" s="437"/>
      <c r="DE4" s="437"/>
      <c r="DF4" s="437"/>
      <c r="DG4" s="437"/>
      <c r="DH4" s="437"/>
      <c r="DI4" s="438"/>
      <c r="DJ4" s="186"/>
      <c r="DK4" s="186"/>
      <c r="DL4" s="186"/>
      <c r="DM4" s="186"/>
      <c r="DN4" s="186"/>
      <c r="DO4" s="186"/>
    </row>
    <row r="5" spans="1:119" ht="18.75" customHeight="1" x14ac:dyDescent="0.15">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92</v>
      </c>
      <c r="AN5" s="497"/>
      <c r="AO5" s="497"/>
      <c r="AP5" s="497"/>
      <c r="AQ5" s="497"/>
      <c r="AR5" s="497"/>
      <c r="AS5" s="497"/>
      <c r="AT5" s="498"/>
      <c r="AU5" s="499" t="s">
        <v>93</v>
      </c>
      <c r="AV5" s="500"/>
      <c r="AW5" s="500"/>
      <c r="AX5" s="500"/>
      <c r="AY5" s="501" t="s">
        <v>94</v>
      </c>
      <c r="AZ5" s="502"/>
      <c r="BA5" s="502"/>
      <c r="BB5" s="502"/>
      <c r="BC5" s="502"/>
      <c r="BD5" s="502"/>
      <c r="BE5" s="502"/>
      <c r="BF5" s="502"/>
      <c r="BG5" s="502"/>
      <c r="BH5" s="502"/>
      <c r="BI5" s="502"/>
      <c r="BJ5" s="502"/>
      <c r="BK5" s="502"/>
      <c r="BL5" s="502"/>
      <c r="BM5" s="503"/>
      <c r="BN5" s="467">
        <v>35708675</v>
      </c>
      <c r="BO5" s="468"/>
      <c r="BP5" s="468"/>
      <c r="BQ5" s="468"/>
      <c r="BR5" s="468"/>
      <c r="BS5" s="468"/>
      <c r="BT5" s="468"/>
      <c r="BU5" s="469"/>
      <c r="BV5" s="467">
        <v>37844050</v>
      </c>
      <c r="BW5" s="468"/>
      <c r="BX5" s="468"/>
      <c r="BY5" s="468"/>
      <c r="BZ5" s="468"/>
      <c r="CA5" s="468"/>
      <c r="CB5" s="468"/>
      <c r="CC5" s="469"/>
      <c r="CD5" s="470" t="s">
        <v>95</v>
      </c>
      <c r="CE5" s="471"/>
      <c r="CF5" s="471"/>
      <c r="CG5" s="471"/>
      <c r="CH5" s="471"/>
      <c r="CI5" s="471"/>
      <c r="CJ5" s="471"/>
      <c r="CK5" s="471"/>
      <c r="CL5" s="471"/>
      <c r="CM5" s="471"/>
      <c r="CN5" s="471"/>
      <c r="CO5" s="471"/>
      <c r="CP5" s="471"/>
      <c r="CQ5" s="471"/>
      <c r="CR5" s="471"/>
      <c r="CS5" s="472"/>
      <c r="CT5" s="464">
        <v>89.4</v>
      </c>
      <c r="CU5" s="465"/>
      <c r="CV5" s="465"/>
      <c r="CW5" s="465"/>
      <c r="CX5" s="465"/>
      <c r="CY5" s="465"/>
      <c r="CZ5" s="465"/>
      <c r="DA5" s="466"/>
      <c r="DB5" s="464">
        <v>87</v>
      </c>
      <c r="DC5" s="465"/>
      <c r="DD5" s="465"/>
      <c r="DE5" s="465"/>
      <c r="DF5" s="465"/>
      <c r="DG5" s="465"/>
      <c r="DH5" s="465"/>
      <c r="DI5" s="466"/>
      <c r="DJ5" s="186"/>
      <c r="DK5" s="186"/>
      <c r="DL5" s="186"/>
      <c r="DM5" s="186"/>
      <c r="DN5" s="186"/>
      <c r="DO5" s="186"/>
    </row>
    <row r="6" spans="1:119" ht="18.75" customHeight="1" x14ac:dyDescent="0.15">
      <c r="A6" s="187"/>
      <c r="B6" s="473" t="s">
        <v>96</v>
      </c>
      <c r="C6" s="474"/>
      <c r="D6" s="474"/>
      <c r="E6" s="475"/>
      <c r="F6" s="475"/>
      <c r="G6" s="475"/>
      <c r="H6" s="475"/>
      <c r="I6" s="475"/>
      <c r="J6" s="475"/>
      <c r="K6" s="475"/>
      <c r="L6" s="475" t="s">
        <v>97</v>
      </c>
      <c r="M6" s="475"/>
      <c r="N6" s="475"/>
      <c r="O6" s="475"/>
      <c r="P6" s="475"/>
      <c r="Q6" s="475"/>
      <c r="R6" s="479"/>
      <c r="S6" s="479"/>
      <c r="T6" s="479"/>
      <c r="U6" s="479"/>
      <c r="V6" s="480"/>
      <c r="W6" s="483" t="s">
        <v>98</v>
      </c>
      <c r="X6" s="484"/>
      <c r="Y6" s="484"/>
      <c r="Z6" s="484"/>
      <c r="AA6" s="484"/>
      <c r="AB6" s="474"/>
      <c r="AC6" s="487" t="s">
        <v>99</v>
      </c>
      <c r="AD6" s="488"/>
      <c r="AE6" s="488"/>
      <c r="AF6" s="488"/>
      <c r="AG6" s="488"/>
      <c r="AH6" s="488"/>
      <c r="AI6" s="488"/>
      <c r="AJ6" s="488"/>
      <c r="AK6" s="488"/>
      <c r="AL6" s="489"/>
      <c r="AM6" s="496" t="s">
        <v>100</v>
      </c>
      <c r="AN6" s="497"/>
      <c r="AO6" s="497"/>
      <c r="AP6" s="497"/>
      <c r="AQ6" s="497"/>
      <c r="AR6" s="497"/>
      <c r="AS6" s="497"/>
      <c r="AT6" s="498"/>
      <c r="AU6" s="499" t="s">
        <v>93</v>
      </c>
      <c r="AV6" s="500"/>
      <c r="AW6" s="500"/>
      <c r="AX6" s="500"/>
      <c r="AY6" s="501" t="s">
        <v>101</v>
      </c>
      <c r="AZ6" s="502"/>
      <c r="BA6" s="502"/>
      <c r="BB6" s="502"/>
      <c r="BC6" s="502"/>
      <c r="BD6" s="502"/>
      <c r="BE6" s="502"/>
      <c r="BF6" s="502"/>
      <c r="BG6" s="502"/>
      <c r="BH6" s="502"/>
      <c r="BI6" s="502"/>
      <c r="BJ6" s="502"/>
      <c r="BK6" s="502"/>
      <c r="BL6" s="502"/>
      <c r="BM6" s="503"/>
      <c r="BN6" s="467">
        <v>1711279</v>
      </c>
      <c r="BO6" s="468"/>
      <c r="BP6" s="468"/>
      <c r="BQ6" s="468"/>
      <c r="BR6" s="468"/>
      <c r="BS6" s="468"/>
      <c r="BT6" s="468"/>
      <c r="BU6" s="469"/>
      <c r="BV6" s="467">
        <v>2322808</v>
      </c>
      <c r="BW6" s="468"/>
      <c r="BX6" s="468"/>
      <c r="BY6" s="468"/>
      <c r="BZ6" s="468"/>
      <c r="CA6" s="468"/>
      <c r="CB6" s="468"/>
      <c r="CC6" s="469"/>
      <c r="CD6" s="470" t="s">
        <v>102</v>
      </c>
      <c r="CE6" s="471"/>
      <c r="CF6" s="471"/>
      <c r="CG6" s="471"/>
      <c r="CH6" s="471"/>
      <c r="CI6" s="471"/>
      <c r="CJ6" s="471"/>
      <c r="CK6" s="471"/>
      <c r="CL6" s="471"/>
      <c r="CM6" s="471"/>
      <c r="CN6" s="471"/>
      <c r="CO6" s="471"/>
      <c r="CP6" s="471"/>
      <c r="CQ6" s="471"/>
      <c r="CR6" s="471"/>
      <c r="CS6" s="472"/>
      <c r="CT6" s="504">
        <v>92.7</v>
      </c>
      <c r="CU6" s="505"/>
      <c r="CV6" s="505"/>
      <c r="CW6" s="505"/>
      <c r="CX6" s="505"/>
      <c r="CY6" s="505"/>
      <c r="CZ6" s="505"/>
      <c r="DA6" s="506"/>
      <c r="DB6" s="504">
        <v>91.2</v>
      </c>
      <c r="DC6" s="505"/>
      <c r="DD6" s="505"/>
      <c r="DE6" s="505"/>
      <c r="DF6" s="505"/>
      <c r="DG6" s="505"/>
      <c r="DH6" s="505"/>
      <c r="DI6" s="506"/>
      <c r="DJ6" s="186"/>
      <c r="DK6" s="186"/>
      <c r="DL6" s="186"/>
      <c r="DM6" s="186"/>
      <c r="DN6" s="186"/>
      <c r="DO6" s="186"/>
    </row>
    <row r="7" spans="1:119" ht="18.75" customHeight="1" x14ac:dyDescent="0.15">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103</v>
      </c>
      <c r="AN7" s="497"/>
      <c r="AO7" s="497"/>
      <c r="AP7" s="497"/>
      <c r="AQ7" s="497"/>
      <c r="AR7" s="497"/>
      <c r="AS7" s="497"/>
      <c r="AT7" s="498"/>
      <c r="AU7" s="499" t="s">
        <v>104</v>
      </c>
      <c r="AV7" s="500"/>
      <c r="AW7" s="500"/>
      <c r="AX7" s="500"/>
      <c r="AY7" s="501" t="s">
        <v>105</v>
      </c>
      <c r="AZ7" s="502"/>
      <c r="BA7" s="502"/>
      <c r="BB7" s="502"/>
      <c r="BC7" s="502"/>
      <c r="BD7" s="502"/>
      <c r="BE7" s="502"/>
      <c r="BF7" s="502"/>
      <c r="BG7" s="502"/>
      <c r="BH7" s="502"/>
      <c r="BI7" s="502"/>
      <c r="BJ7" s="502"/>
      <c r="BK7" s="502"/>
      <c r="BL7" s="502"/>
      <c r="BM7" s="503"/>
      <c r="BN7" s="467">
        <v>496175</v>
      </c>
      <c r="BO7" s="468"/>
      <c r="BP7" s="468"/>
      <c r="BQ7" s="468"/>
      <c r="BR7" s="468"/>
      <c r="BS7" s="468"/>
      <c r="BT7" s="468"/>
      <c r="BU7" s="469"/>
      <c r="BV7" s="467">
        <v>927057</v>
      </c>
      <c r="BW7" s="468"/>
      <c r="BX7" s="468"/>
      <c r="BY7" s="468"/>
      <c r="BZ7" s="468"/>
      <c r="CA7" s="468"/>
      <c r="CB7" s="468"/>
      <c r="CC7" s="469"/>
      <c r="CD7" s="470" t="s">
        <v>106</v>
      </c>
      <c r="CE7" s="471"/>
      <c r="CF7" s="471"/>
      <c r="CG7" s="471"/>
      <c r="CH7" s="471"/>
      <c r="CI7" s="471"/>
      <c r="CJ7" s="471"/>
      <c r="CK7" s="471"/>
      <c r="CL7" s="471"/>
      <c r="CM7" s="471"/>
      <c r="CN7" s="471"/>
      <c r="CO7" s="471"/>
      <c r="CP7" s="471"/>
      <c r="CQ7" s="471"/>
      <c r="CR7" s="471"/>
      <c r="CS7" s="472"/>
      <c r="CT7" s="467">
        <v>21203798</v>
      </c>
      <c r="CU7" s="468"/>
      <c r="CV7" s="468"/>
      <c r="CW7" s="468"/>
      <c r="CX7" s="468"/>
      <c r="CY7" s="468"/>
      <c r="CZ7" s="468"/>
      <c r="DA7" s="469"/>
      <c r="DB7" s="467">
        <v>21268877</v>
      </c>
      <c r="DC7" s="468"/>
      <c r="DD7" s="468"/>
      <c r="DE7" s="468"/>
      <c r="DF7" s="468"/>
      <c r="DG7" s="468"/>
      <c r="DH7" s="468"/>
      <c r="DI7" s="469"/>
      <c r="DJ7" s="186"/>
      <c r="DK7" s="186"/>
      <c r="DL7" s="186"/>
      <c r="DM7" s="186"/>
      <c r="DN7" s="186"/>
      <c r="DO7" s="186"/>
    </row>
    <row r="8" spans="1:119" ht="18.75" customHeight="1" thickBot="1" x14ac:dyDescent="0.2">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107</v>
      </c>
      <c r="AN8" s="497"/>
      <c r="AO8" s="497"/>
      <c r="AP8" s="497"/>
      <c r="AQ8" s="497"/>
      <c r="AR8" s="497"/>
      <c r="AS8" s="497"/>
      <c r="AT8" s="498"/>
      <c r="AU8" s="499" t="s">
        <v>108</v>
      </c>
      <c r="AV8" s="500"/>
      <c r="AW8" s="500"/>
      <c r="AX8" s="500"/>
      <c r="AY8" s="501" t="s">
        <v>109</v>
      </c>
      <c r="AZ8" s="502"/>
      <c r="BA8" s="502"/>
      <c r="BB8" s="502"/>
      <c r="BC8" s="502"/>
      <c r="BD8" s="502"/>
      <c r="BE8" s="502"/>
      <c r="BF8" s="502"/>
      <c r="BG8" s="502"/>
      <c r="BH8" s="502"/>
      <c r="BI8" s="502"/>
      <c r="BJ8" s="502"/>
      <c r="BK8" s="502"/>
      <c r="BL8" s="502"/>
      <c r="BM8" s="503"/>
      <c r="BN8" s="467">
        <v>1215104</v>
      </c>
      <c r="BO8" s="468"/>
      <c r="BP8" s="468"/>
      <c r="BQ8" s="468"/>
      <c r="BR8" s="468"/>
      <c r="BS8" s="468"/>
      <c r="BT8" s="468"/>
      <c r="BU8" s="469"/>
      <c r="BV8" s="467">
        <v>1395751</v>
      </c>
      <c r="BW8" s="468"/>
      <c r="BX8" s="468"/>
      <c r="BY8" s="468"/>
      <c r="BZ8" s="468"/>
      <c r="CA8" s="468"/>
      <c r="CB8" s="468"/>
      <c r="CC8" s="469"/>
      <c r="CD8" s="470" t="s">
        <v>110</v>
      </c>
      <c r="CE8" s="471"/>
      <c r="CF8" s="471"/>
      <c r="CG8" s="471"/>
      <c r="CH8" s="471"/>
      <c r="CI8" s="471"/>
      <c r="CJ8" s="471"/>
      <c r="CK8" s="471"/>
      <c r="CL8" s="471"/>
      <c r="CM8" s="471"/>
      <c r="CN8" s="471"/>
      <c r="CO8" s="471"/>
      <c r="CP8" s="471"/>
      <c r="CQ8" s="471"/>
      <c r="CR8" s="471"/>
      <c r="CS8" s="472"/>
      <c r="CT8" s="507">
        <v>0.44</v>
      </c>
      <c r="CU8" s="508"/>
      <c r="CV8" s="508"/>
      <c r="CW8" s="508"/>
      <c r="CX8" s="508"/>
      <c r="CY8" s="508"/>
      <c r="CZ8" s="508"/>
      <c r="DA8" s="509"/>
      <c r="DB8" s="507">
        <v>0.43</v>
      </c>
      <c r="DC8" s="508"/>
      <c r="DD8" s="508"/>
      <c r="DE8" s="508"/>
      <c r="DF8" s="508"/>
      <c r="DG8" s="508"/>
      <c r="DH8" s="508"/>
      <c r="DI8" s="509"/>
      <c r="DJ8" s="186"/>
      <c r="DK8" s="186"/>
      <c r="DL8" s="186"/>
      <c r="DM8" s="186"/>
      <c r="DN8" s="186"/>
      <c r="DO8" s="186"/>
    </row>
    <row r="9" spans="1:119" ht="18.75" customHeight="1" thickBot="1" x14ac:dyDescent="0.2">
      <c r="A9" s="187"/>
      <c r="B9" s="461" t="s">
        <v>111</v>
      </c>
      <c r="C9" s="462"/>
      <c r="D9" s="462"/>
      <c r="E9" s="462"/>
      <c r="F9" s="462"/>
      <c r="G9" s="462"/>
      <c r="H9" s="462"/>
      <c r="I9" s="462"/>
      <c r="J9" s="462"/>
      <c r="K9" s="510"/>
      <c r="L9" s="511" t="s">
        <v>112</v>
      </c>
      <c r="M9" s="512"/>
      <c r="N9" s="512"/>
      <c r="O9" s="512"/>
      <c r="P9" s="512"/>
      <c r="Q9" s="513"/>
      <c r="R9" s="514">
        <v>64660</v>
      </c>
      <c r="S9" s="515"/>
      <c r="T9" s="515"/>
      <c r="U9" s="515"/>
      <c r="V9" s="516"/>
      <c r="W9" s="424" t="s">
        <v>113</v>
      </c>
      <c r="X9" s="425"/>
      <c r="Y9" s="425"/>
      <c r="Z9" s="425"/>
      <c r="AA9" s="425"/>
      <c r="AB9" s="425"/>
      <c r="AC9" s="425"/>
      <c r="AD9" s="425"/>
      <c r="AE9" s="425"/>
      <c r="AF9" s="425"/>
      <c r="AG9" s="425"/>
      <c r="AH9" s="425"/>
      <c r="AI9" s="425"/>
      <c r="AJ9" s="425"/>
      <c r="AK9" s="425"/>
      <c r="AL9" s="426"/>
      <c r="AM9" s="496" t="s">
        <v>114</v>
      </c>
      <c r="AN9" s="497"/>
      <c r="AO9" s="497"/>
      <c r="AP9" s="497"/>
      <c r="AQ9" s="497"/>
      <c r="AR9" s="497"/>
      <c r="AS9" s="497"/>
      <c r="AT9" s="498"/>
      <c r="AU9" s="499" t="s">
        <v>93</v>
      </c>
      <c r="AV9" s="500"/>
      <c r="AW9" s="500"/>
      <c r="AX9" s="500"/>
      <c r="AY9" s="501" t="s">
        <v>115</v>
      </c>
      <c r="AZ9" s="502"/>
      <c r="BA9" s="502"/>
      <c r="BB9" s="502"/>
      <c r="BC9" s="502"/>
      <c r="BD9" s="502"/>
      <c r="BE9" s="502"/>
      <c r="BF9" s="502"/>
      <c r="BG9" s="502"/>
      <c r="BH9" s="502"/>
      <c r="BI9" s="502"/>
      <c r="BJ9" s="502"/>
      <c r="BK9" s="502"/>
      <c r="BL9" s="502"/>
      <c r="BM9" s="503"/>
      <c r="BN9" s="467">
        <v>-180647</v>
      </c>
      <c r="BO9" s="468"/>
      <c r="BP9" s="468"/>
      <c r="BQ9" s="468"/>
      <c r="BR9" s="468"/>
      <c r="BS9" s="468"/>
      <c r="BT9" s="468"/>
      <c r="BU9" s="469"/>
      <c r="BV9" s="467">
        <v>155213</v>
      </c>
      <c r="BW9" s="468"/>
      <c r="BX9" s="468"/>
      <c r="BY9" s="468"/>
      <c r="BZ9" s="468"/>
      <c r="CA9" s="468"/>
      <c r="CB9" s="468"/>
      <c r="CC9" s="469"/>
      <c r="CD9" s="470" t="s">
        <v>116</v>
      </c>
      <c r="CE9" s="471"/>
      <c r="CF9" s="471"/>
      <c r="CG9" s="471"/>
      <c r="CH9" s="471"/>
      <c r="CI9" s="471"/>
      <c r="CJ9" s="471"/>
      <c r="CK9" s="471"/>
      <c r="CL9" s="471"/>
      <c r="CM9" s="471"/>
      <c r="CN9" s="471"/>
      <c r="CO9" s="471"/>
      <c r="CP9" s="471"/>
      <c r="CQ9" s="471"/>
      <c r="CR9" s="471"/>
      <c r="CS9" s="472"/>
      <c r="CT9" s="464">
        <v>17.5</v>
      </c>
      <c r="CU9" s="465"/>
      <c r="CV9" s="465"/>
      <c r="CW9" s="465"/>
      <c r="CX9" s="465"/>
      <c r="CY9" s="465"/>
      <c r="CZ9" s="465"/>
      <c r="DA9" s="466"/>
      <c r="DB9" s="464">
        <v>18</v>
      </c>
      <c r="DC9" s="465"/>
      <c r="DD9" s="465"/>
      <c r="DE9" s="465"/>
      <c r="DF9" s="465"/>
      <c r="DG9" s="465"/>
      <c r="DH9" s="465"/>
      <c r="DI9" s="466"/>
      <c r="DJ9" s="186"/>
      <c r="DK9" s="186"/>
      <c r="DL9" s="186"/>
      <c r="DM9" s="186"/>
      <c r="DN9" s="186"/>
      <c r="DO9" s="186"/>
    </row>
    <row r="10" spans="1:119" ht="18.75" customHeight="1" thickBot="1" x14ac:dyDescent="0.2">
      <c r="A10" s="187"/>
      <c r="B10" s="461"/>
      <c r="C10" s="462"/>
      <c r="D10" s="462"/>
      <c r="E10" s="462"/>
      <c r="F10" s="462"/>
      <c r="G10" s="462"/>
      <c r="H10" s="462"/>
      <c r="I10" s="462"/>
      <c r="J10" s="462"/>
      <c r="K10" s="510"/>
      <c r="L10" s="517" t="s">
        <v>117</v>
      </c>
      <c r="M10" s="497"/>
      <c r="N10" s="497"/>
      <c r="O10" s="497"/>
      <c r="P10" s="497"/>
      <c r="Q10" s="498"/>
      <c r="R10" s="518">
        <v>67757</v>
      </c>
      <c r="S10" s="519"/>
      <c r="T10" s="519"/>
      <c r="U10" s="519"/>
      <c r="V10" s="520"/>
      <c r="W10" s="455"/>
      <c r="X10" s="456"/>
      <c r="Y10" s="456"/>
      <c r="Z10" s="456"/>
      <c r="AA10" s="456"/>
      <c r="AB10" s="456"/>
      <c r="AC10" s="456"/>
      <c r="AD10" s="456"/>
      <c r="AE10" s="456"/>
      <c r="AF10" s="456"/>
      <c r="AG10" s="456"/>
      <c r="AH10" s="456"/>
      <c r="AI10" s="456"/>
      <c r="AJ10" s="456"/>
      <c r="AK10" s="456"/>
      <c r="AL10" s="459"/>
      <c r="AM10" s="496" t="s">
        <v>118</v>
      </c>
      <c r="AN10" s="497"/>
      <c r="AO10" s="497"/>
      <c r="AP10" s="497"/>
      <c r="AQ10" s="497"/>
      <c r="AR10" s="497"/>
      <c r="AS10" s="497"/>
      <c r="AT10" s="498"/>
      <c r="AU10" s="499" t="s">
        <v>108</v>
      </c>
      <c r="AV10" s="500"/>
      <c r="AW10" s="500"/>
      <c r="AX10" s="500"/>
      <c r="AY10" s="501" t="s">
        <v>119</v>
      </c>
      <c r="AZ10" s="502"/>
      <c r="BA10" s="502"/>
      <c r="BB10" s="502"/>
      <c r="BC10" s="502"/>
      <c r="BD10" s="502"/>
      <c r="BE10" s="502"/>
      <c r="BF10" s="502"/>
      <c r="BG10" s="502"/>
      <c r="BH10" s="502"/>
      <c r="BI10" s="502"/>
      <c r="BJ10" s="502"/>
      <c r="BK10" s="502"/>
      <c r="BL10" s="502"/>
      <c r="BM10" s="503"/>
      <c r="BN10" s="467">
        <v>553365</v>
      </c>
      <c r="BO10" s="468"/>
      <c r="BP10" s="468"/>
      <c r="BQ10" s="468"/>
      <c r="BR10" s="468"/>
      <c r="BS10" s="468"/>
      <c r="BT10" s="468"/>
      <c r="BU10" s="469"/>
      <c r="BV10" s="467">
        <v>13808</v>
      </c>
      <c r="BW10" s="468"/>
      <c r="BX10" s="468"/>
      <c r="BY10" s="468"/>
      <c r="BZ10" s="468"/>
      <c r="CA10" s="468"/>
      <c r="CB10" s="468"/>
      <c r="CC10" s="469"/>
      <c r="CD10" s="191" t="s">
        <v>120</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1"/>
      <c r="C11" s="462"/>
      <c r="D11" s="462"/>
      <c r="E11" s="462"/>
      <c r="F11" s="462"/>
      <c r="G11" s="462"/>
      <c r="H11" s="462"/>
      <c r="I11" s="462"/>
      <c r="J11" s="462"/>
      <c r="K11" s="510"/>
      <c r="L11" s="521" t="s">
        <v>121</v>
      </c>
      <c r="M11" s="522"/>
      <c r="N11" s="522"/>
      <c r="O11" s="522"/>
      <c r="P11" s="522"/>
      <c r="Q11" s="523"/>
      <c r="R11" s="524" t="s">
        <v>122</v>
      </c>
      <c r="S11" s="525"/>
      <c r="T11" s="525"/>
      <c r="U11" s="525"/>
      <c r="V11" s="526"/>
      <c r="W11" s="455"/>
      <c r="X11" s="456"/>
      <c r="Y11" s="456"/>
      <c r="Z11" s="456"/>
      <c r="AA11" s="456"/>
      <c r="AB11" s="456"/>
      <c r="AC11" s="456"/>
      <c r="AD11" s="456"/>
      <c r="AE11" s="456"/>
      <c r="AF11" s="456"/>
      <c r="AG11" s="456"/>
      <c r="AH11" s="456"/>
      <c r="AI11" s="456"/>
      <c r="AJ11" s="456"/>
      <c r="AK11" s="456"/>
      <c r="AL11" s="459"/>
      <c r="AM11" s="496" t="s">
        <v>123</v>
      </c>
      <c r="AN11" s="497"/>
      <c r="AO11" s="497"/>
      <c r="AP11" s="497"/>
      <c r="AQ11" s="497"/>
      <c r="AR11" s="497"/>
      <c r="AS11" s="497"/>
      <c r="AT11" s="498"/>
      <c r="AU11" s="499" t="s">
        <v>124</v>
      </c>
      <c r="AV11" s="500"/>
      <c r="AW11" s="500"/>
      <c r="AX11" s="500"/>
      <c r="AY11" s="501" t="s">
        <v>125</v>
      </c>
      <c r="AZ11" s="502"/>
      <c r="BA11" s="502"/>
      <c r="BB11" s="502"/>
      <c r="BC11" s="502"/>
      <c r="BD11" s="502"/>
      <c r="BE11" s="502"/>
      <c r="BF11" s="502"/>
      <c r="BG11" s="502"/>
      <c r="BH11" s="502"/>
      <c r="BI11" s="502"/>
      <c r="BJ11" s="502"/>
      <c r="BK11" s="502"/>
      <c r="BL11" s="502"/>
      <c r="BM11" s="503"/>
      <c r="BN11" s="467">
        <v>0</v>
      </c>
      <c r="BO11" s="468"/>
      <c r="BP11" s="468"/>
      <c r="BQ11" s="468"/>
      <c r="BR11" s="468"/>
      <c r="BS11" s="468"/>
      <c r="BT11" s="468"/>
      <c r="BU11" s="469"/>
      <c r="BV11" s="467">
        <v>344050</v>
      </c>
      <c r="BW11" s="468"/>
      <c r="BX11" s="468"/>
      <c r="BY11" s="468"/>
      <c r="BZ11" s="468"/>
      <c r="CA11" s="468"/>
      <c r="CB11" s="468"/>
      <c r="CC11" s="469"/>
      <c r="CD11" s="470" t="s">
        <v>126</v>
      </c>
      <c r="CE11" s="471"/>
      <c r="CF11" s="471"/>
      <c r="CG11" s="471"/>
      <c r="CH11" s="471"/>
      <c r="CI11" s="471"/>
      <c r="CJ11" s="471"/>
      <c r="CK11" s="471"/>
      <c r="CL11" s="471"/>
      <c r="CM11" s="471"/>
      <c r="CN11" s="471"/>
      <c r="CO11" s="471"/>
      <c r="CP11" s="471"/>
      <c r="CQ11" s="471"/>
      <c r="CR11" s="471"/>
      <c r="CS11" s="472"/>
      <c r="CT11" s="507" t="s">
        <v>127</v>
      </c>
      <c r="CU11" s="508"/>
      <c r="CV11" s="508"/>
      <c r="CW11" s="508"/>
      <c r="CX11" s="508"/>
      <c r="CY11" s="508"/>
      <c r="CZ11" s="508"/>
      <c r="DA11" s="509"/>
      <c r="DB11" s="507" t="s">
        <v>128</v>
      </c>
      <c r="DC11" s="508"/>
      <c r="DD11" s="508"/>
      <c r="DE11" s="508"/>
      <c r="DF11" s="508"/>
      <c r="DG11" s="508"/>
      <c r="DH11" s="508"/>
      <c r="DI11" s="509"/>
      <c r="DJ11" s="186"/>
      <c r="DK11" s="186"/>
      <c r="DL11" s="186"/>
      <c r="DM11" s="186"/>
      <c r="DN11" s="186"/>
      <c r="DO11" s="186"/>
    </row>
    <row r="12" spans="1:119" ht="18.75" customHeight="1" x14ac:dyDescent="0.15">
      <c r="A12" s="187"/>
      <c r="B12" s="527" t="s">
        <v>129</v>
      </c>
      <c r="C12" s="528"/>
      <c r="D12" s="528"/>
      <c r="E12" s="528"/>
      <c r="F12" s="528"/>
      <c r="G12" s="528"/>
      <c r="H12" s="528"/>
      <c r="I12" s="528"/>
      <c r="J12" s="528"/>
      <c r="K12" s="529"/>
      <c r="L12" s="536" t="s">
        <v>130</v>
      </c>
      <c r="M12" s="537"/>
      <c r="N12" s="537"/>
      <c r="O12" s="537"/>
      <c r="P12" s="537"/>
      <c r="Q12" s="538"/>
      <c r="R12" s="539">
        <v>63941</v>
      </c>
      <c r="S12" s="540"/>
      <c r="T12" s="540"/>
      <c r="U12" s="540"/>
      <c r="V12" s="541"/>
      <c r="W12" s="542" t="s">
        <v>1</v>
      </c>
      <c r="X12" s="500"/>
      <c r="Y12" s="500"/>
      <c r="Z12" s="500"/>
      <c r="AA12" s="500"/>
      <c r="AB12" s="543"/>
      <c r="AC12" s="544" t="s">
        <v>131</v>
      </c>
      <c r="AD12" s="545"/>
      <c r="AE12" s="545"/>
      <c r="AF12" s="545"/>
      <c r="AG12" s="546"/>
      <c r="AH12" s="544" t="s">
        <v>132</v>
      </c>
      <c r="AI12" s="545"/>
      <c r="AJ12" s="545"/>
      <c r="AK12" s="545"/>
      <c r="AL12" s="547"/>
      <c r="AM12" s="496" t="s">
        <v>133</v>
      </c>
      <c r="AN12" s="497"/>
      <c r="AO12" s="497"/>
      <c r="AP12" s="497"/>
      <c r="AQ12" s="497"/>
      <c r="AR12" s="497"/>
      <c r="AS12" s="497"/>
      <c r="AT12" s="498"/>
      <c r="AU12" s="499" t="s">
        <v>134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210000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127</v>
      </c>
      <c r="CU12" s="508"/>
      <c r="CV12" s="508"/>
      <c r="CW12" s="508"/>
      <c r="CX12" s="508"/>
      <c r="CY12" s="508"/>
      <c r="CZ12" s="508"/>
      <c r="DA12" s="509"/>
      <c r="DB12" s="507" t="s">
        <v>127</v>
      </c>
      <c r="DC12" s="508"/>
      <c r="DD12" s="508"/>
      <c r="DE12" s="508"/>
      <c r="DF12" s="508"/>
      <c r="DG12" s="508"/>
      <c r="DH12" s="508"/>
      <c r="DI12" s="509"/>
      <c r="DJ12" s="186"/>
      <c r="DK12" s="186"/>
      <c r="DL12" s="186"/>
      <c r="DM12" s="186"/>
      <c r="DN12" s="186"/>
      <c r="DO12" s="186"/>
    </row>
    <row r="13" spans="1:119" ht="18.75" customHeight="1" x14ac:dyDescent="0.15">
      <c r="A13" s="187"/>
      <c r="B13" s="530"/>
      <c r="C13" s="531"/>
      <c r="D13" s="531"/>
      <c r="E13" s="531"/>
      <c r="F13" s="531"/>
      <c r="G13" s="531"/>
      <c r="H13" s="531"/>
      <c r="I13" s="531"/>
      <c r="J13" s="531"/>
      <c r="K13" s="532"/>
      <c r="L13" s="197"/>
      <c r="M13" s="558" t="s">
        <v>137</v>
      </c>
      <c r="N13" s="559"/>
      <c r="O13" s="559"/>
      <c r="P13" s="559"/>
      <c r="Q13" s="560"/>
      <c r="R13" s="551">
        <v>62942</v>
      </c>
      <c r="S13" s="552"/>
      <c r="T13" s="552"/>
      <c r="U13" s="552"/>
      <c r="V13" s="553"/>
      <c r="W13" s="483" t="s">
        <v>138</v>
      </c>
      <c r="X13" s="484"/>
      <c r="Y13" s="484"/>
      <c r="Z13" s="484"/>
      <c r="AA13" s="484"/>
      <c r="AB13" s="474"/>
      <c r="AC13" s="518">
        <v>2550</v>
      </c>
      <c r="AD13" s="519"/>
      <c r="AE13" s="519"/>
      <c r="AF13" s="519"/>
      <c r="AG13" s="561"/>
      <c r="AH13" s="518">
        <v>2401</v>
      </c>
      <c r="AI13" s="519"/>
      <c r="AJ13" s="519"/>
      <c r="AK13" s="519"/>
      <c r="AL13" s="520"/>
      <c r="AM13" s="496" t="s">
        <v>139</v>
      </c>
      <c r="AN13" s="497"/>
      <c r="AO13" s="497"/>
      <c r="AP13" s="497"/>
      <c r="AQ13" s="497"/>
      <c r="AR13" s="497"/>
      <c r="AS13" s="497"/>
      <c r="AT13" s="498"/>
      <c r="AU13" s="499" t="s">
        <v>134</v>
      </c>
      <c r="AV13" s="500"/>
      <c r="AW13" s="500"/>
      <c r="AX13" s="500"/>
      <c r="AY13" s="501" t="s">
        <v>140</v>
      </c>
      <c r="AZ13" s="502"/>
      <c r="BA13" s="502"/>
      <c r="BB13" s="502"/>
      <c r="BC13" s="502"/>
      <c r="BD13" s="502"/>
      <c r="BE13" s="502"/>
      <c r="BF13" s="502"/>
      <c r="BG13" s="502"/>
      <c r="BH13" s="502"/>
      <c r="BI13" s="502"/>
      <c r="BJ13" s="502"/>
      <c r="BK13" s="502"/>
      <c r="BL13" s="502"/>
      <c r="BM13" s="503"/>
      <c r="BN13" s="467">
        <v>372718</v>
      </c>
      <c r="BO13" s="468"/>
      <c r="BP13" s="468"/>
      <c r="BQ13" s="468"/>
      <c r="BR13" s="468"/>
      <c r="BS13" s="468"/>
      <c r="BT13" s="468"/>
      <c r="BU13" s="469"/>
      <c r="BV13" s="467">
        <v>303071</v>
      </c>
      <c r="BW13" s="468"/>
      <c r="BX13" s="468"/>
      <c r="BY13" s="468"/>
      <c r="BZ13" s="468"/>
      <c r="CA13" s="468"/>
      <c r="CB13" s="468"/>
      <c r="CC13" s="469"/>
      <c r="CD13" s="470" t="s">
        <v>141</v>
      </c>
      <c r="CE13" s="471"/>
      <c r="CF13" s="471"/>
      <c r="CG13" s="471"/>
      <c r="CH13" s="471"/>
      <c r="CI13" s="471"/>
      <c r="CJ13" s="471"/>
      <c r="CK13" s="471"/>
      <c r="CL13" s="471"/>
      <c r="CM13" s="471"/>
      <c r="CN13" s="471"/>
      <c r="CO13" s="471"/>
      <c r="CP13" s="471"/>
      <c r="CQ13" s="471"/>
      <c r="CR13" s="471"/>
      <c r="CS13" s="472"/>
      <c r="CT13" s="464">
        <v>6.1</v>
      </c>
      <c r="CU13" s="465"/>
      <c r="CV13" s="465"/>
      <c r="CW13" s="465"/>
      <c r="CX13" s="465"/>
      <c r="CY13" s="465"/>
      <c r="CZ13" s="465"/>
      <c r="DA13" s="466"/>
      <c r="DB13" s="464">
        <v>6.7</v>
      </c>
      <c r="DC13" s="465"/>
      <c r="DD13" s="465"/>
      <c r="DE13" s="465"/>
      <c r="DF13" s="465"/>
      <c r="DG13" s="465"/>
      <c r="DH13" s="465"/>
      <c r="DI13" s="466"/>
      <c r="DJ13" s="186"/>
      <c r="DK13" s="186"/>
      <c r="DL13" s="186"/>
      <c r="DM13" s="186"/>
      <c r="DN13" s="186"/>
      <c r="DO13" s="186"/>
    </row>
    <row r="14" spans="1:119" ht="18.75" customHeight="1" thickBot="1" x14ac:dyDescent="0.2">
      <c r="A14" s="187"/>
      <c r="B14" s="530"/>
      <c r="C14" s="531"/>
      <c r="D14" s="531"/>
      <c r="E14" s="531"/>
      <c r="F14" s="531"/>
      <c r="G14" s="531"/>
      <c r="H14" s="531"/>
      <c r="I14" s="531"/>
      <c r="J14" s="531"/>
      <c r="K14" s="532"/>
      <c r="L14" s="548" t="s">
        <v>142</v>
      </c>
      <c r="M14" s="549"/>
      <c r="N14" s="549"/>
      <c r="O14" s="549"/>
      <c r="P14" s="549"/>
      <c r="Q14" s="550"/>
      <c r="R14" s="551">
        <v>64691</v>
      </c>
      <c r="S14" s="552"/>
      <c r="T14" s="552"/>
      <c r="U14" s="552"/>
      <c r="V14" s="553"/>
      <c r="W14" s="457"/>
      <c r="X14" s="458"/>
      <c r="Y14" s="458"/>
      <c r="Z14" s="458"/>
      <c r="AA14" s="458"/>
      <c r="AB14" s="447"/>
      <c r="AC14" s="554">
        <v>8</v>
      </c>
      <c r="AD14" s="555"/>
      <c r="AE14" s="555"/>
      <c r="AF14" s="555"/>
      <c r="AG14" s="556"/>
      <c r="AH14" s="554">
        <v>7.4</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143</v>
      </c>
      <c r="CE14" s="563"/>
      <c r="CF14" s="563"/>
      <c r="CG14" s="563"/>
      <c r="CH14" s="563"/>
      <c r="CI14" s="563"/>
      <c r="CJ14" s="563"/>
      <c r="CK14" s="563"/>
      <c r="CL14" s="563"/>
      <c r="CM14" s="563"/>
      <c r="CN14" s="563"/>
      <c r="CO14" s="563"/>
      <c r="CP14" s="563"/>
      <c r="CQ14" s="563"/>
      <c r="CR14" s="563"/>
      <c r="CS14" s="564"/>
      <c r="CT14" s="565" t="s">
        <v>127</v>
      </c>
      <c r="CU14" s="566"/>
      <c r="CV14" s="566"/>
      <c r="CW14" s="566"/>
      <c r="CX14" s="566"/>
      <c r="CY14" s="566"/>
      <c r="CZ14" s="566"/>
      <c r="DA14" s="567"/>
      <c r="DB14" s="565">
        <v>13.8</v>
      </c>
      <c r="DC14" s="566"/>
      <c r="DD14" s="566"/>
      <c r="DE14" s="566"/>
      <c r="DF14" s="566"/>
      <c r="DG14" s="566"/>
      <c r="DH14" s="566"/>
      <c r="DI14" s="567"/>
      <c r="DJ14" s="186"/>
      <c r="DK14" s="186"/>
      <c r="DL14" s="186"/>
      <c r="DM14" s="186"/>
      <c r="DN14" s="186"/>
      <c r="DO14" s="186"/>
    </row>
    <row r="15" spans="1:119" ht="18.75" customHeight="1" x14ac:dyDescent="0.15">
      <c r="A15" s="187"/>
      <c r="B15" s="530"/>
      <c r="C15" s="531"/>
      <c r="D15" s="531"/>
      <c r="E15" s="531"/>
      <c r="F15" s="531"/>
      <c r="G15" s="531"/>
      <c r="H15" s="531"/>
      <c r="I15" s="531"/>
      <c r="J15" s="531"/>
      <c r="K15" s="532"/>
      <c r="L15" s="197"/>
      <c r="M15" s="558" t="s">
        <v>137</v>
      </c>
      <c r="N15" s="559"/>
      <c r="O15" s="559"/>
      <c r="P15" s="559"/>
      <c r="Q15" s="560"/>
      <c r="R15" s="551">
        <v>63761</v>
      </c>
      <c r="S15" s="552"/>
      <c r="T15" s="552"/>
      <c r="U15" s="552"/>
      <c r="V15" s="553"/>
      <c r="W15" s="483" t="s">
        <v>144</v>
      </c>
      <c r="X15" s="484"/>
      <c r="Y15" s="484"/>
      <c r="Z15" s="484"/>
      <c r="AA15" s="484"/>
      <c r="AB15" s="474"/>
      <c r="AC15" s="518">
        <v>11390</v>
      </c>
      <c r="AD15" s="519"/>
      <c r="AE15" s="519"/>
      <c r="AF15" s="519"/>
      <c r="AG15" s="561"/>
      <c r="AH15" s="518">
        <v>11969</v>
      </c>
      <c r="AI15" s="519"/>
      <c r="AJ15" s="519"/>
      <c r="AK15" s="519"/>
      <c r="AL15" s="520"/>
      <c r="AM15" s="496"/>
      <c r="AN15" s="497"/>
      <c r="AO15" s="497"/>
      <c r="AP15" s="497"/>
      <c r="AQ15" s="497"/>
      <c r="AR15" s="497"/>
      <c r="AS15" s="497"/>
      <c r="AT15" s="498"/>
      <c r="AU15" s="499"/>
      <c r="AV15" s="500"/>
      <c r="AW15" s="500"/>
      <c r="AX15" s="500"/>
      <c r="AY15" s="427" t="s">
        <v>145</v>
      </c>
      <c r="AZ15" s="428"/>
      <c r="BA15" s="428"/>
      <c r="BB15" s="428"/>
      <c r="BC15" s="428"/>
      <c r="BD15" s="428"/>
      <c r="BE15" s="428"/>
      <c r="BF15" s="428"/>
      <c r="BG15" s="428"/>
      <c r="BH15" s="428"/>
      <c r="BI15" s="428"/>
      <c r="BJ15" s="428"/>
      <c r="BK15" s="428"/>
      <c r="BL15" s="428"/>
      <c r="BM15" s="429"/>
      <c r="BN15" s="430">
        <v>7794415</v>
      </c>
      <c r="BO15" s="431"/>
      <c r="BP15" s="431"/>
      <c r="BQ15" s="431"/>
      <c r="BR15" s="431"/>
      <c r="BS15" s="431"/>
      <c r="BT15" s="431"/>
      <c r="BU15" s="432"/>
      <c r="BV15" s="430">
        <v>7663867</v>
      </c>
      <c r="BW15" s="431"/>
      <c r="BX15" s="431"/>
      <c r="BY15" s="431"/>
      <c r="BZ15" s="431"/>
      <c r="CA15" s="431"/>
      <c r="CB15" s="431"/>
      <c r="CC15" s="432"/>
      <c r="CD15" s="568" t="s">
        <v>146</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0"/>
      <c r="C16" s="531"/>
      <c r="D16" s="531"/>
      <c r="E16" s="531"/>
      <c r="F16" s="531"/>
      <c r="G16" s="531"/>
      <c r="H16" s="531"/>
      <c r="I16" s="531"/>
      <c r="J16" s="531"/>
      <c r="K16" s="532"/>
      <c r="L16" s="548" t="s">
        <v>147</v>
      </c>
      <c r="M16" s="579"/>
      <c r="N16" s="579"/>
      <c r="O16" s="579"/>
      <c r="P16" s="579"/>
      <c r="Q16" s="580"/>
      <c r="R16" s="571" t="s">
        <v>148</v>
      </c>
      <c r="S16" s="572"/>
      <c r="T16" s="572"/>
      <c r="U16" s="572"/>
      <c r="V16" s="573"/>
      <c r="W16" s="457"/>
      <c r="X16" s="458"/>
      <c r="Y16" s="458"/>
      <c r="Z16" s="458"/>
      <c r="AA16" s="458"/>
      <c r="AB16" s="447"/>
      <c r="AC16" s="554">
        <v>35.5</v>
      </c>
      <c r="AD16" s="555"/>
      <c r="AE16" s="555"/>
      <c r="AF16" s="555"/>
      <c r="AG16" s="556"/>
      <c r="AH16" s="554">
        <v>36.799999999999997</v>
      </c>
      <c r="AI16" s="555"/>
      <c r="AJ16" s="555"/>
      <c r="AK16" s="555"/>
      <c r="AL16" s="557"/>
      <c r="AM16" s="496"/>
      <c r="AN16" s="497"/>
      <c r="AO16" s="497"/>
      <c r="AP16" s="497"/>
      <c r="AQ16" s="497"/>
      <c r="AR16" s="497"/>
      <c r="AS16" s="497"/>
      <c r="AT16" s="498"/>
      <c r="AU16" s="499"/>
      <c r="AV16" s="500"/>
      <c r="AW16" s="500"/>
      <c r="AX16" s="500"/>
      <c r="AY16" s="501" t="s">
        <v>149</v>
      </c>
      <c r="AZ16" s="502"/>
      <c r="BA16" s="502"/>
      <c r="BB16" s="502"/>
      <c r="BC16" s="502"/>
      <c r="BD16" s="502"/>
      <c r="BE16" s="502"/>
      <c r="BF16" s="502"/>
      <c r="BG16" s="502"/>
      <c r="BH16" s="502"/>
      <c r="BI16" s="502"/>
      <c r="BJ16" s="502"/>
      <c r="BK16" s="502"/>
      <c r="BL16" s="502"/>
      <c r="BM16" s="503"/>
      <c r="BN16" s="467">
        <v>17835547</v>
      </c>
      <c r="BO16" s="468"/>
      <c r="BP16" s="468"/>
      <c r="BQ16" s="468"/>
      <c r="BR16" s="468"/>
      <c r="BS16" s="468"/>
      <c r="BT16" s="468"/>
      <c r="BU16" s="469"/>
      <c r="BV16" s="467">
        <v>17606021</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
      <c r="A17" s="187"/>
      <c r="B17" s="533"/>
      <c r="C17" s="534"/>
      <c r="D17" s="534"/>
      <c r="E17" s="534"/>
      <c r="F17" s="534"/>
      <c r="G17" s="534"/>
      <c r="H17" s="534"/>
      <c r="I17" s="534"/>
      <c r="J17" s="534"/>
      <c r="K17" s="535"/>
      <c r="L17" s="202"/>
      <c r="M17" s="574" t="s">
        <v>150</v>
      </c>
      <c r="N17" s="575"/>
      <c r="O17" s="575"/>
      <c r="P17" s="575"/>
      <c r="Q17" s="576"/>
      <c r="R17" s="571" t="s">
        <v>151</v>
      </c>
      <c r="S17" s="572"/>
      <c r="T17" s="572"/>
      <c r="U17" s="572"/>
      <c r="V17" s="573"/>
      <c r="W17" s="483" t="s">
        <v>152</v>
      </c>
      <c r="X17" s="484"/>
      <c r="Y17" s="484"/>
      <c r="Z17" s="484"/>
      <c r="AA17" s="484"/>
      <c r="AB17" s="474"/>
      <c r="AC17" s="518">
        <v>18122</v>
      </c>
      <c r="AD17" s="519"/>
      <c r="AE17" s="519"/>
      <c r="AF17" s="519"/>
      <c r="AG17" s="561"/>
      <c r="AH17" s="518">
        <v>18134</v>
      </c>
      <c r="AI17" s="519"/>
      <c r="AJ17" s="519"/>
      <c r="AK17" s="519"/>
      <c r="AL17" s="520"/>
      <c r="AM17" s="496"/>
      <c r="AN17" s="497"/>
      <c r="AO17" s="497"/>
      <c r="AP17" s="497"/>
      <c r="AQ17" s="497"/>
      <c r="AR17" s="497"/>
      <c r="AS17" s="497"/>
      <c r="AT17" s="498"/>
      <c r="AU17" s="499"/>
      <c r="AV17" s="500"/>
      <c r="AW17" s="500"/>
      <c r="AX17" s="500"/>
      <c r="AY17" s="501" t="s">
        <v>153</v>
      </c>
      <c r="AZ17" s="502"/>
      <c r="BA17" s="502"/>
      <c r="BB17" s="502"/>
      <c r="BC17" s="502"/>
      <c r="BD17" s="502"/>
      <c r="BE17" s="502"/>
      <c r="BF17" s="502"/>
      <c r="BG17" s="502"/>
      <c r="BH17" s="502"/>
      <c r="BI17" s="502"/>
      <c r="BJ17" s="502"/>
      <c r="BK17" s="502"/>
      <c r="BL17" s="502"/>
      <c r="BM17" s="503"/>
      <c r="BN17" s="467">
        <v>9896628</v>
      </c>
      <c r="BO17" s="468"/>
      <c r="BP17" s="468"/>
      <c r="BQ17" s="468"/>
      <c r="BR17" s="468"/>
      <c r="BS17" s="468"/>
      <c r="BT17" s="468"/>
      <c r="BU17" s="469"/>
      <c r="BV17" s="467">
        <v>9743300</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
      <c r="A18" s="187"/>
      <c r="B18" s="581" t="s">
        <v>154</v>
      </c>
      <c r="C18" s="510"/>
      <c r="D18" s="510"/>
      <c r="E18" s="582"/>
      <c r="F18" s="582"/>
      <c r="G18" s="582"/>
      <c r="H18" s="582"/>
      <c r="I18" s="582"/>
      <c r="J18" s="582"/>
      <c r="K18" s="582"/>
      <c r="L18" s="583">
        <v>493.21</v>
      </c>
      <c r="M18" s="583"/>
      <c r="N18" s="583"/>
      <c r="O18" s="583"/>
      <c r="P18" s="583"/>
      <c r="Q18" s="583"/>
      <c r="R18" s="584"/>
      <c r="S18" s="584"/>
      <c r="T18" s="584"/>
      <c r="U18" s="584"/>
      <c r="V18" s="585"/>
      <c r="W18" s="485"/>
      <c r="X18" s="486"/>
      <c r="Y18" s="486"/>
      <c r="Z18" s="486"/>
      <c r="AA18" s="486"/>
      <c r="AB18" s="477"/>
      <c r="AC18" s="586">
        <v>56.5</v>
      </c>
      <c r="AD18" s="587"/>
      <c r="AE18" s="587"/>
      <c r="AF18" s="587"/>
      <c r="AG18" s="588"/>
      <c r="AH18" s="586">
        <v>55.8</v>
      </c>
      <c r="AI18" s="587"/>
      <c r="AJ18" s="587"/>
      <c r="AK18" s="587"/>
      <c r="AL18" s="589"/>
      <c r="AM18" s="496"/>
      <c r="AN18" s="497"/>
      <c r="AO18" s="497"/>
      <c r="AP18" s="497"/>
      <c r="AQ18" s="497"/>
      <c r="AR18" s="497"/>
      <c r="AS18" s="497"/>
      <c r="AT18" s="498"/>
      <c r="AU18" s="499"/>
      <c r="AV18" s="500"/>
      <c r="AW18" s="500"/>
      <c r="AX18" s="500"/>
      <c r="AY18" s="501" t="s">
        <v>155</v>
      </c>
      <c r="AZ18" s="502"/>
      <c r="BA18" s="502"/>
      <c r="BB18" s="502"/>
      <c r="BC18" s="502"/>
      <c r="BD18" s="502"/>
      <c r="BE18" s="502"/>
      <c r="BF18" s="502"/>
      <c r="BG18" s="502"/>
      <c r="BH18" s="502"/>
      <c r="BI18" s="502"/>
      <c r="BJ18" s="502"/>
      <c r="BK18" s="502"/>
      <c r="BL18" s="502"/>
      <c r="BM18" s="503"/>
      <c r="BN18" s="467">
        <v>18929044</v>
      </c>
      <c r="BO18" s="468"/>
      <c r="BP18" s="468"/>
      <c r="BQ18" s="468"/>
      <c r="BR18" s="468"/>
      <c r="BS18" s="468"/>
      <c r="BT18" s="468"/>
      <c r="BU18" s="469"/>
      <c r="BV18" s="467">
        <v>18731702</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
      <c r="A19" s="187"/>
      <c r="B19" s="581" t="s">
        <v>156</v>
      </c>
      <c r="C19" s="510"/>
      <c r="D19" s="510"/>
      <c r="E19" s="582"/>
      <c r="F19" s="582"/>
      <c r="G19" s="582"/>
      <c r="H19" s="582"/>
      <c r="I19" s="582"/>
      <c r="J19" s="582"/>
      <c r="K19" s="582"/>
      <c r="L19" s="590">
        <v>131</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157</v>
      </c>
      <c r="AZ19" s="502"/>
      <c r="BA19" s="502"/>
      <c r="BB19" s="502"/>
      <c r="BC19" s="502"/>
      <c r="BD19" s="502"/>
      <c r="BE19" s="502"/>
      <c r="BF19" s="502"/>
      <c r="BG19" s="502"/>
      <c r="BH19" s="502"/>
      <c r="BI19" s="502"/>
      <c r="BJ19" s="502"/>
      <c r="BK19" s="502"/>
      <c r="BL19" s="502"/>
      <c r="BM19" s="503"/>
      <c r="BN19" s="467">
        <v>25510103</v>
      </c>
      <c r="BO19" s="468"/>
      <c r="BP19" s="468"/>
      <c r="BQ19" s="468"/>
      <c r="BR19" s="468"/>
      <c r="BS19" s="468"/>
      <c r="BT19" s="468"/>
      <c r="BU19" s="469"/>
      <c r="BV19" s="467">
        <v>26155011</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
      <c r="A20" s="187"/>
      <c r="B20" s="581" t="s">
        <v>158</v>
      </c>
      <c r="C20" s="510"/>
      <c r="D20" s="510"/>
      <c r="E20" s="582"/>
      <c r="F20" s="582"/>
      <c r="G20" s="582"/>
      <c r="H20" s="582"/>
      <c r="I20" s="582"/>
      <c r="J20" s="582"/>
      <c r="K20" s="582"/>
      <c r="L20" s="590">
        <v>22553</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15">
      <c r="A21" s="187"/>
      <c r="B21" s="601" t="s">
        <v>159</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
      <c r="A22" s="187"/>
      <c r="B22" s="604" t="s">
        <v>160</v>
      </c>
      <c r="C22" s="605"/>
      <c r="D22" s="606"/>
      <c r="E22" s="479" t="s">
        <v>1</v>
      </c>
      <c r="F22" s="484"/>
      <c r="G22" s="484"/>
      <c r="H22" s="484"/>
      <c r="I22" s="484"/>
      <c r="J22" s="484"/>
      <c r="K22" s="474"/>
      <c r="L22" s="479" t="s">
        <v>161</v>
      </c>
      <c r="M22" s="484"/>
      <c r="N22" s="484"/>
      <c r="O22" s="484"/>
      <c r="P22" s="474"/>
      <c r="Q22" s="613" t="s">
        <v>162</v>
      </c>
      <c r="R22" s="614"/>
      <c r="S22" s="614"/>
      <c r="T22" s="614"/>
      <c r="U22" s="614"/>
      <c r="V22" s="615"/>
      <c r="W22" s="619" t="s">
        <v>163</v>
      </c>
      <c r="X22" s="605"/>
      <c r="Y22" s="606"/>
      <c r="Z22" s="479" t="s">
        <v>1</v>
      </c>
      <c r="AA22" s="484"/>
      <c r="AB22" s="484"/>
      <c r="AC22" s="484"/>
      <c r="AD22" s="484"/>
      <c r="AE22" s="484"/>
      <c r="AF22" s="484"/>
      <c r="AG22" s="474"/>
      <c r="AH22" s="632" t="s">
        <v>164</v>
      </c>
      <c r="AI22" s="484"/>
      <c r="AJ22" s="484"/>
      <c r="AK22" s="484"/>
      <c r="AL22" s="474"/>
      <c r="AM22" s="632" t="s">
        <v>165</v>
      </c>
      <c r="AN22" s="633"/>
      <c r="AO22" s="633"/>
      <c r="AP22" s="633"/>
      <c r="AQ22" s="633"/>
      <c r="AR22" s="634"/>
      <c r="AS22" s="613" t="s">
        <v>162</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15">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166</v>
      </c>
      <c r="AZ23" s="428"/>
      <c r="BA23" s="428"/>
      <c r="BB23" s="428"/>
      <c r="BC23" s="428"/>
      <c r="BD23" s="428"/>
      <c r="BE23" s="428"/>
      <c r="BF23" s="428"/>
      <c r="BG23" s="428"/>
      <c r="BH23" s="428"/>
      <c r="BI23" s="428"/>
      <c r="BJ23" s="428"/>
      <c r="BK23" s="428"/>
      <c r="BL23" s="428"/>
      <c r="BM23" s="429"/>
      <c r="BN23" s="467">
        <v>37128874</v>
      </c>
      <c r="BO23" s="468"/>
      <c r="BP23" s="468"/>
      <c r="BQ23" s="468"/>
      <c r="BR23" s="468"/>
      <c r="BS23" s="468"/>
      <c r="BT23" s="468"/>
      <c r="BU23" s="469"/>
      <c r="BV23" s="467">
        <v>37479279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
      <c r="A24" s="187"/>
      <c r="B24" s="607"/>
      <c r="C24" s="608"/>
      <c r="D24" s="609"/>
      <c r="E24" s="517" t="s">
        <v>167</v>
      </c>
      <c r="F24" s="497"/>
      <c r="G24" s="497"/>
      <c r="H24" s="497"/>
      <c r="I24" s="497"/>
      <c r="J24" s="497"/>
      <c r="K24" s="498"/>
      <c r="L24" s="518">
        <v>1</v>
      </c>
      <c r="M24" s="519"/>
      <c r="N24" s="519"/>
      <c r="O24" s="519"/>
      <c r="P24" s="561"/>
      <c r="Q24" s="518">
        <v>8770</v>
      </c>
      <c r="R24" s="519"/>
      <c r="S24" s="519"/>
      <c r="T24" s="519"/>
      <c r="U24" s="519"/>
      <c r="V24" s="561"/>
      <c r="W24" s="620"/>
      <c r="X24" s="608"/>
      <c r="Y24" s="609"/>
      <c r="Z24" s="517" t="s">
        <v>168</v>
      </c>
      <c r="AA24" s="497"/>
      <c r="AB24" s="497"/>
      <c r="AC24" s="497"/>
      <c r="AD24" s="497"/>
      <c r="AE24" s="497"/>
      <c r="AF24" s="497"/>
      <c r="AG24" s="498"/>
      <c r="AH24" s="518">
        <v>552</v>
      </c>
      <c r="AI24" s="519"/>
      <c r="AJ24" s="519"/>
      <c r="AK24" s="519"/>
      <c r="AL24" s="561"/>
      <c r="AM24" s="518">
        <v>1716720</v>
      </c>
      <c r="AN24" s="519"/>
      <c r="AO24" s="519"/>
      <c r="AP24" s="519"/>
      <c r="AQ24" s="519"/>
      <c r="AR24" s="561"/>
      <c r="AS24" s="518">
        <v>3110</v>
      </c>
      <c r="AT24" s="519"/>
      <c r="AU24" s="519"/>
      <c r="AV24" s="519"/>
      <c r="AW24" s="519"/>
      <c r="AX24" s="520"/>
      <c r="AY24" s="640" t="s">
        <v>169</v>
      </c>
      <c r="AZ24" s="641"/>
      <c r="BA24" s="641"/>
      <c r="BB24" s="641"/>
      <c r="BC24" s="641"/>
      <c r="BD24" s="641"/>
      <c r="BE24" s="641"/>
      <c r="BF24" s="641"/>
      <c r="BG24" s="641"/>
      <c r="BH24" s="641"/>
      <c r="BI24" s="641"/>
      <c r="BJ24" s="641"/>
      <c r="BK24" s="641"/>
      <c r="BL24" s="641"/>
      <c r="BM24" s="642"/>
      <c r="BN24" s="467">
        <v>18332029</v>
      </c>
      <c r="BO24" s="468"/>
      <c r="BP24" s="468"/>
      <c r="BQ24" s="468"/>
      <c r="BR24" s="468"/>
      <c r="BS24" s="468"/>
      <c r="BT24" s="468"/>
      <c r="BU24" s="469"/>
      <c r="BV24" s="467">
        <v>17863921</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15">
      <c r="A25" s="187"/>
      <c r="B25" s="607"/>
      <c r="C25" s="608"/>
      <c r="D25" s="609"/>
      <c r="E25" s="517" t="s">
        <v>170</v>
      </c>
      <c r="F25" s="497"/>
      <c r="G25" s="497"/>
      <c r="H25" s="497"/>
      <c r="I25" s="497"/>
      <c r="J25" s="497"/>
      <c r="K25" s="498"/>
      <c r="L25" s="518">
        <v>1</v>
      </c>
      <c r="M25" s="519"/>
      <c r="N25" s="519"/>
      <c r="O25" s="519"/>
      <c r="P25" s="561"/>
      <c r="Q25" s="518">
        <v>6980</v>
      </c>
      <c r="R25" s="519"/>
      <c r="S25" s="519"/>
      <c r="T25" s="519"/>
      <c r="U25" s="519"/>
      <c r="V25" s="561"/>
      <c r="W25" s="620"/>
      <c r="X25" s="608"/>
      <c r="Y25" s="609"/>
      <c r="Z25" s="517" t="s">
        <v>171</v>
      </c>
      <c r="AA25" s="497"/>
      <c r="AB25" s="497"/>
      <c r="AC25" s="497"/>
      <c r="AD25" s="497"/>
      <c r="AE25" s="497"/>
      <c r="AF25" s="497"/>
      <c r="AG25" s="498"/>
      <c r="AH25" s="518">
        <v>83</v>
      </c>
      <c r="AI25" s="519"/>
      <c r="AJ25" s="519"/>
      <c r="AK25" s="519"/>
      <c r="AL25" s="561"/>
      <c r="AM25" s="518">
        <v>238708</v>
      </c>
      <c r="AN25" s="519"/>
      <c r="AO25" s="519"/>
      <c r="AP25" s="519"/>
      <c r="AQ25" s="519"/>
      <c r="AR25" s="561"/>
      <c r="AS25" s="518">
        <v>2876</v>
      </c>
      <c r="AT25" s="519"/>
      <c r="AU25" s="519"/>
      <c r="AV25" s="519"/>
      <c r="AW25" s="519"/>
      <c r="AX25" s="520"/>
      <c r="AY25" s="427" t="s">
        <v>172</v>
      </c>
      <c r="AZ25" s="428"/>
      <c r="BA25" s="428"/>
      <c r="BB25" s="428"/>
      <c r="BC25" s="428"/>
      <c r="BD25" s="428"/>
      <c r="BE25" s="428"/>
      <c r="BF25" s="428"/>
      <c r="BG25" s="428"/>
      <c r="BH25" s="428"/>
      <c r="BI25" s="428"/>
      <c r="BJ25" s="428"/>
      <c r="BK25" s="428"/>
      <c r="BL25" s="428"/>
      <c r="BM25" s="429"/>
      <c r="BN25" s="430">
        <v>4941927</v>
      </c>
      <c r="BO25" s="431"/>
      <c r="BP25" s="431"/>
      <c r="BQ25" s="431"/>
      <c r="BR25" s="431"/>
      <c r="BS25" s="431"/>
      <c r="BT25" s="431"/>
      <c r="BU25" s="432"/>
      <c r="BV25" s="430">
        <v>6634024</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15">
      <c r="A26" s="187"/>
      <c r="B26" s="607"/>
      <c r="C26" s="608"/>
      <c r="D26" s="609"/>
      <c r="E26" s="517" t="s">
        <v>173</v>
      </c>
      <c r="F26" s="497"/>
      <c r="G26" s="497"/>
      <c r="H26" s="497"/>
      <c r="I26" s="497"/>
      <c r="J26" s="497"/>
      <c r="K26" s="498"/>
      <c r="L26" s="518">
        <v>1</v>
      </c>
      <c r="M26" s="519"/>
      <c r="N26" s="519"/>
      <c r="O26" s="519"/>
      <c r="P26" s="561"/>
      <c r="Q26" s="518">
        <v>6270</v>
      </c>
      <c r="R26" s="519"/>
      <c r="S26" s="519"/>
      <c r="T26" s="519"/>
      <c r="U26" s="519"/>
      <c r="V26" s="561"/>
      <c r="W26" s="620"/>
      <c r="X26" s="608"/>
      <c r="Y26" s="609"/>
      <c r="Z26" s="517" t="s">
        <v>174</v>
      </c>
      <c r="AA26" s="630"/>
      <c r="AB26" s="630"/>
      <c r="AC26" s="630"/>
      <c r="AD26" s="630"/>
      <c r="AE26" s="630"/>
      <c r="AF26" s="630"/>
      <c r="AG26" s="631"/>
      <c r="AH26" s="518">
        <v>29</v>
      </c>
      <c r="AI26" s="519"/>
      <c r="AJ26" s="519"/>
      <c r="AK26" s="519"/>
      <c r="AL26" s="561"/>
      <c r="AM26" s="518">
        <v>92423</v>
      </c>
      <c r="AN26" s="519"/>
      <c r="AO26" s="519"/>
      <c r="AP26" s="519"/>
      <c r="AQ26" s="519"/>
      <c r="AR26" s="561"/>
      <c r="AS26" s="518">
        <v>3187</v>
      </c>
      <c r="AT26" s="519"/>
      <c r="AU26" s="519"/>
      <c r="AV26" s="519"/>
      <c r="AW26" s="519"/>
      <c r="AX26" s="520"/>
      <c r="AY26" s="470" t="s">
        <v>175</v>
      </c>
      <c r="AZ26" s="471"/>
      <c r="BA26" s="471"/>
      <c r="BB26" s="471"/>
      <c r="BC26" s="471"/>
      <c r="BD26" s="471"/>
      <c r="BE26" s="471"/>
      <c r="BF26" s="471"/>
      <c r="BG26" s="471"/>
      <c r="BH26" s="471"/>
      <c r="BI26" s="471"/>
      <c r="BJ26" s="471"/>
      <c r="BK26" s="471"/>
      <c r="BL26" s="471"/>
      <c r="BM26" s="472"/>
      <c r="BN26" s="467" t="s">
        <v>127</v>
      </c>
      <c r="BO26" s="468"/>
      <c r="BP26" s="468"/>
      <c r="BQ26" s="468"/>
      <c r="BR26" s="468"/>
      <c r="BS26" s="468"/>
      <c r="BT26" s="468"/>
      <c r="BU26" s="469"/>
      <c r="BV26" s="467" t="s">
        <v>128</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
      <c r="A27" s="187"/>
      <c r="B27" s="607"/>
      <c r="C27" s="608"/>
      <c r="D27" s="609"/>
      <c r="E27" s="517" t="s">
        <v>176</v>
      </c>
      <c r="F27" s="497"/>
      <c r="G27" s="497"/>
      <c r="H27" s="497"/>
      <c r="I27" s="497"/>
      <c r="J27" s="497"/>
      <c r="K27" s="498"/>
      <c r="L27" s="518">
        <v>1</v>
      </c>
      <c r="M27" s="519"/>
      <c r="N27" s="519"/>
      <c r="O27" s="519"/>
      <c r="P27" s="561"/>
      <c r="Q27" s="518">
        <v>4670</v>
      </c>
      <c r="R27" s="519"/>
      <c r="S27" s="519"/>
      <c r="T27" s="519"/>
      <c r="U27" s="519"/>
      <c r="V27" s="561"/>
      <c r="W27" s="620"/>
      <c r="X27" s="608"/>
      <c r="Y27" s="609"/>
      <c r="Z27" s="517" t="s">
        <v>177</v>
      </c>
      <c r="AA27" s="497"/>
      <c r="AB27" s="497"/>
      <c r="AC27" s="497"/>
      <c r="AD27" s="497"/>
      <c r="AE27" s="497"/>
      <c r="AF27" s="497"/>
      <c r="AG27" s="498"/>
      <c r="AH27" s="518">
        <v>10</v>
      </c>
      <c r="AI27" s="519"/>
      <c r="AJ27" s="519"/>
      <c r="AK27" s="519"/>
      <c r="AL27" s="561"/>
      <c r="AM27" s="518">
        <v>42040</v>
      </c>
      <c r="AN27" s="519"/>
      <c r="AO27" s="519"/>
      <c r="AP27" s="519"/>
      <c r="AQ27" s="519"/>
      <c r="AR27" s="561"/>
      <c r="AS27" s="518">
        <v>4204</v>
      </c>
      <c r="AT27" s="519"/>
      <c r="AU27" s="519"/>
      <c r="AV27" s="519"/>
      <c r="AW27" s="519"/>
      <c r="AX27" s="520"/>
      <c r="AY27" s="562" t="s">
        <v>178</v>
      </c>
      <c r="AZ27" s="563"/>
      <c r="BA27" s="563"/>
      <c r="BB27" s="563"/>
      <c r="BC27" s="563"/>
      <c r="BD27" s="563"/>
      <c r="BE27" s="563"/>
      <c r="BF27" s="563"/>
      <c r="BG27" s="563"/>
      <c r="BH27" s="563"/>
      <c r="BI27" s="563"/>
      <c r="BJ27" s="563"/>
      <c r="BK27" s="563"/>
      <c r="BL27" s="563"/>
      <c r="BM27" s="564"/>
      <c r="BN27" s="643" t="s">
        <v>128</v>
      </c>
      <c r="BO27" s="644"/>
      <c r="BP27" s="644"/>
      <c r="BQ27" s="644"/>
      <c r="BR27" s="644"/>
      <c r="BS27" s="644"/>
      <c r="BT27" s="644"/>
      <c r="BU27" s="645"/>
      <c r="BV27" s="643" t="s">
        <v>127</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15">
      <c r="A28" s="187"/>
      <c r="B28" s="607"/>
      <c r="C28" s="608"/>
      <c r="D28" s="609"/>
      <c r="E28" s="517" t="s">
        <v>179</v>
      </c>
      <c r="F28" s="497"/>
      <c r="G28" s="497"/>
      <c r="H28" s="497"/>
      <c r="I28" s="497"/>
      <c r="J28" s="497"/>
      <c r="K28" s="498"/>
      <c r="L28" s="518">
        <v>1</v>
      </c>
      <c r="M28" s="519"/>
      <c r="N28" s="519"/>
      <c r="O28" s="519"/>
      <c r="P28" s="561"/>
      <c r="Q28" s="518">
        <v>3830</v>
      </c>
      <c r="R28" s="519"/>
      <c r="S28" s="519"/>
      <c r="T28" s="519"/>
      <c r="U28" s="519"/>
      <c r="V28" s="561"/>
      <c r="W28" s="620"/>
      <c r="X28" s="608"/>
      <c r="Y28" s="609"/>
      <c r="Z28" s="517" t="s">
        <v>180</v>
      </c>
      <c r="AA28" s="497"/>
      <c r="AB28" s="497"/>
      <c r="AC28" s="497"/>
      <c r="AD28" s="497"/>
      <c r="AE28" s="497"/>
      <c r="AF28" s="497"/>
      <c r="AG28" s="498"/>
      <c r="AH28" s="518" t="s">
        <v>128</v>
      </c>
      <c r="AI28" s="519"/>
      <c r="AJ28" s="519"/>
      <c r="AK28" s="519"/>
      <c r="AL28" s="561"/>
      <c r="AM28" s="518" t="s">
        <v>127</v>
      </c>
      <c r="AN28" s="519"/>
      <c r="AO28" s="519"/>
      <c r="AP28" s="519"/>
      <c r="AQ28" s="519"/>
      <c r="AR28" s="561"/>
      <c r="AS28" s="518" t="s">
        <v>128</v>
      </c>
      <c r="AT28" s="519"/>
      <c r="AU28" s="519"/>
      <c r="AV28" s="519"/>
      <c r="AW28" s="519"/>
      <c r="AX28" s="520"/>
      <c r="AY28" s="646" t="s">
        <v>181</v>
      </c>
      <c r="AZ28" s="647"/>
      <c r="BA28" s="647"/>
      <c r="BB28" s="648"/>
      <c r="BC28" s="427" t="s">
        <v>47</v>
      </c>
      <c r="BD28" s="428"/>
      <c r="BE28" s="428"/>
      <c r="BF28" s="428"/>
      <c r="BG28" s="428"/>
      <c r="BH28" s="428"/>
      <c r="BI28" s="428"/>
      <c r="BJ28" s="428"/>
      <c r="BK28" s="428"/>
      <c r="BL28" s="428"/>
      <c r="BM28" s="429"/>
      <c r="BN28" s="430">
        <v>5472157</v>
      </c>
      <c r="BO28" s="431"/>
      <c r="BP28" s="431"/>
      <c r="BQ28" s="431"/>
      <c r="BR28" s="431"/>
      <c r="BS28" s="431"/>
      <c r="BT28" s="431"/>
      <c r="BU28" s="432"/>
      <c r="BV28" s="430">
        <v>4918792</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15">
      <c r="A29" s="187"/>
      <c r="B29" s="607"/>
      <c r="C29" s="608"/>
      <c r="D29" s="609"/>
      <c r="E29" s="517" t="s">
        <v>182</v>
      </c>
      <c r="F29" s="497"/>
      <c r="G29" s="497"/>
      <c r="H29" s="497"/>
      <c r="I29" s="497"/>
      <c r="J29" s="497"/>
      <c r="K29" s="498"/>
      <c r="L29" s="518">
        <v>18</v>
      </c>
      <c r="M29" s="519"/>
      <c r="N29" s="519"/>
      <c r="O29" s="519"/>
      <c r="P29" s="561"/>
      <c r="Q29" s="518">
        <v>3460</v>
      </c>
      <c r="R29" s="519"/>
      <c r="S29" s="519"/>
      <c r="T29" s="519"/>
      <c r="U29" s="519"/>
      <c r="V29" s="561"/>
      <c r="W29" s="621"/>
      <c r="X29" s="622"/>
      <c r="Y29" s="623"/>
      <c r="Z29" s="517" t="s">
        <v>183</v>
      </c>
      <c r="AA29" s="497"/>
      <c r="AB29" s="497"/>
      <c r="AC29" s="497"/>
      <c r="AD29" s="497"/>
      <c r="AE29" s="497"/>
      <c r="AF29" s="497"/>
      <c r="AG29" s="498"/>
      <c r="AH29" s="518">
        <v>562</v>
      </c>
      <c r="AI29" s="519"/>
      <c r="AJ29" s="519"/>
      <c r="AK29" s="519"/>
      <c r="AL29" s="561"/>
      <c r="AM29" s="518">
        <v>1758760</v>
      </c>
      <c r="AN29" s="519"/>
      <c r="AO29" s="519"/>
      <c r="AP29" s="519"/>
      <c r="AQ29" s="519"/>
      <c r="AR29" s="561"/>
      <c r="AS29" s="518">
        <v>3129</v>
      </c>
      <c r="AT29" s="519"/>
      <c r="AU29" s="519"/>
      <c r="AV29" s="519"/>
      <c r="AW29" s="519"/>
      <c r="AX29" s="520"/>
      <c r="AY29" s="649"/>
      <c r="AZ29" s="650"/>
      <c r="BA29" s="650"/>
      <c r="BB29" s="651"/>
      <c r="BC29" s="501" t="s">
        <v>184</v>
      </c>
      <c r="BD29" s="502"/>
      <c r="BE29" s="502"/>
      <c r="BF29" s="502"/>
      <c r="BG29" s="502"/>
      <c r="BH29" s="502"/>
      <c r="BI29" s="502"/>
      <c r="BJ29" s="502"/>
      <c r="BK29" s="502"/>
      <c r="BL29" s="502"/>
      <c r="BM29" s="503"/>
      <c r="BN29" s="467">
        <v>928352</v>
      </c>
      <c r="BO29" s="468"/>
      <c r="BP29" s="468"/>
      <c r="BQ29" s="468"/>
      <c r="BR29" s="468"/>
      <c r="BS29" s="468"/>
      <c r="BT29" s="468"/>
      <c r="BU29" s="469"/>
      <c r="BV29" s="467">
        <v>925553</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185</v>
      </c>
      <c r="X30" s="628"/>
      <c r="Y30" s="628"/>
      <c r="Z30" s="628"/>
      <c r="AA30" s="628"/>
      <c r="AB30" s="628"/>
      <c r="AC30" s="628"/>
      <c r="AD30" s="628"/>
      <c r="AE30" s="628"/>
      <c r="AF30" s="628"/>
      <c r="AG30" s="629"/>
      <c r="AH30" s="586">
        <v>97.3</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49</v>
      </c>
      <c r="BD30" s="641"/>
      <c r="BE30" s="641"/>
      <c r="BF30" s="641"/>
      <c r="BG30" s="641"/>
      <c r="BH30" s="641"/>
      <c r="BI30" s="641"/>
      <c r="BJ30" s="641"/>
      <c r="BK30" s="641"/>
      <c r="BL30" s="641"/>
      <c r="BM30" s="642"/>
      <c r="BN30" s="643">
        <v>8946751</v>
      </c>
      <c r="BO30" s="644"/>
      <c r="BP30" s="644"/>
      <c r="BQ30" s="644"/>
      <c r="BR30" s="644"/>
      <c r="BS30" s="644"/>
      <c r="BT30" s="644"/>
      <c r="BU30" s="645"/>
      <c r="BV30" s="643">
        <v>8326786</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186</v>
      </c>
      <c r="D32" s="214"/>
      <c r="E32" s="214"/>
      <c r="F32" s="211"/>
      <c r="G32" s="211"/>
      <c r="H32" s="211"/>
      <c r="I32" s="211"/>
      <c r="J32" s="211"/>
      <c r="K32" s="211"/>
      <c r="L32" s="211"/>
      <c r="M32" s="211"/>
      <c r="N32" s="211"/>
      <c r="O32" s="211"/>
      <c r="P32" s="211"/>
      <c r="Q32" s="211"/>
      <c r="R32" s="211"/>
      <c r="S32" s="211"/>
      <c r="T32" s="211"/>
      <c r="U32" s="211" t="s">
        <v>187</v>
      </c>
      <c r="V32" s="211"/>
      <c r="W32" s="211"/>
      <c r="X32" s="211"/>
      <c r="Y32" s="211"/>
      <c r="Z32" s="211"/>
      <c r="AA32" s="211"/>
      <c r="AB32" s="211"/>
      <c r="AC32" s="211"/>
      <c r="AD32" s="211"/>
      <c r="AE32" s="211"/>
      <c r="AF32" s="211"/>
      <c r="AG32" s="211"/>
      <c r="AH32" s="211"/>
      <c r="AI32" s="211"/>
      <c r="AJ32" s="211"/>
      <c r="AK32" s="211"/>
      <c r="AL32" s="211"/>
      <c r="AM32" s="215" t="s">
        <v>188</v>
      </c>
      <c r="AN32" s="211"/>
      <c r="AO32" s="211"/>
      <c r="AP32" s="211"/>
      <c r="AQ32" s="211"/>
      <c r="AR32" s="211"/>
      <c r="AS32" s="215"/>
      <c r="AT32" s="215"/>
      <c r="AU32" s="215"/>
      <c r="AV32" s="215"/>
      <c r="AW32" s="215"/>
      <c r="AX32" s="215"/>
      <c r="AY32" s="215"/>
      <c r="AZ32" s="215"/>
      <c r="BA32" s="215"/>
      <c r="BB32" s="211"/>
      <c r="BC32" s="215"/>
      <c r="BD32" s="211"/>
      <c r="BE32" s="215" t="s">
        <v>189</v>
      </c>
      <c r="BF32" s="211"/>
      <c r="BG32" s="211"/>
      <c r="BH32" s="211"/>
      <c r="BI32" s="211"/>
      <c r="BJ32" s="215"/>
      <c r="BK32" s="215"/>
      <c r="BL32" s="215"/>
      <c r="BM32" s="215"/>
      <c r="BN32" s="215"/>
      <c r="BO32" s="215"/>
      <c r="BP32" s="215"/>
      <c r="BQ32" s="215"/>
      <c r="BR32" s="211"/>
      <c r="BS32" s="211"/>
      <c r="BT32" s="211"/>
      <c r="BU32" s="211"/>
      <c r="BV32" s="211"/>
      <c r="BW32" s="211" t="s">
        <v>190</v>
      </c>
      <c r="BX32" s="211"/>
      <c r="BY32" s="211"/>
      <c r="BZ32" s="211"/>
      <c r="CA32" s="211"/>
      <c r="CB32" s="215"/>
      <c r="CC32" s="215"/>
      <c r="CD32" s="215"/>
      <c r="CE32" s="215"/>
      <c r="CF32" s="215"/>
      <c r="CG32" s="215"/>
      <c r="CH32" s="215"/>
      <c r="CI32" s="215"/>
      <c r="CJ32" s="215"/>
      <c r="CK32" s="215"/>
      <c r="CL32" s="215"/>
      <c r="CM32" s="215"/>
      <c r="CN32" s="215"/>
      <c r="CO32" s="215" t="s">
        <v>191</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1" t="s">
        <v>192</v>
      </c>
      <c r="D33" s="491"/>
      <c r="E33" s="456" t="s">
        <v>193</v>
      </c>
      <c r="F33" s="456"/>
      <c r="G33" s="456"/>
      <c r="H33" s="456"/>
      <c r="I33" s="456"/>
      <c r="J33" s="456"/>
      <c r="K33" s="456"/>
      <c r="L33" s="456"/>
      <c r="M33" s="456"/>
      <c r="N33" s="456"/>
      <c r="O33" s="456"/>
      <c r="P33" s="456"/>
      <c r="Q33" s="456"/>
      <c r="R33" s="456"/>
      <c r="S33" s="456"/>
      <c r="T33" s="216"/>
      <c r="U33" s="491" t="s">
        <v>192</v>
      </c>
      <c r="V33" s="491"/>
      <c r="W33" s="456" t="s">
        <v>194</v>
      </c>
      <c r="X33" s="456"/>
      <c r="Y33" s="456"/>
      <c r="Z33" s="456"/>
      <c r="AA33" s="456"/>
      <c r="AB33" s="456"/>
      <c r="AC33" s="456"/>
      <c r="AD33" s="456"/>
      <c r="AE33" s="456"/>
      <c r="AF33" s="456"/>
      <c r="AG33" s="456"/>
      <c r="AH33" s="456"/>
      <c r="AI33" s="456"/>
      <c r="AJ33" s="456"/>
      <c r="AK33" s="456"/>
      <c r="AL33" s="216"/>
      <c r="AM33" s="491" t="s">
        <v>192</v>
      </c>
      <c r="AN33" s="491"/>
      <c r="AO33" s="456" t="s">
        <v>193</v>
      </c>
      <c r="AP33" s="456"/>
      <c r="AQ33" s="456"/>
      <c r="AR33" s="456"/>
      <c r="AS33" s="456"/>
      <c r="AT33" s="456"/>
      <c r="AU33" s="456"/>
      <c r="AV33" s="456"/>
      <c r="AW33" s="456"/>
      <c r="AX33" s="456"/>
      <c r="AY33" s="456"/>
      <c r="AZ33" s="456"/>
      <c r="BA33" s="456"/>
      <c r="BB33" s="456"/>
      <c r="BC33" s="456"/>
      <c r="BD33" s="217"/>
      <c r="BE33" s="456" t="s">
        <v>195</v>
      </c>
      <c r="BF33" s="456"/>
      <c r="BG33" s="456" t="s">
        <v>196</v>
      </c>
      <c r="BH33" s="456"/>
      <c r="BI33" s="456"/>
      <c r="BJ33" s="456"/>
      <c r="BK33" s="456"/>
      <c r="BL33" s="456"/>
      <c r="BM33" s="456"/>
      <c r="BN33" s="456"/>
      <c r="BO33" s="456"/>
      <c r="BP33" s="456"/>
      <c r="BQ33" s="456"/>
      <c r="BR33" s="456"/>
      <c r="BS33" s="456"/>
      <c r="BT33" s="456"/>
      <c r="BU33" s="456"/>
      <c r="BV33" s="217"/>
      <c r="BW33" s="491" t="s">
        <v>195</v>
      </c>
      <c r="BX33" s="491"/>
      <c r="BY33" s="456" t="s">
        <v>197</v>
      </c>
      <c r="BZ33" s="456"/>
      <c r="CA33" s="456"/>
      <c r="CB33" s="456"/>
      <c r="CC33" s="456"/>
      <c r="CD33" s="456"/>
      <c r="CE33" s="456"/>
      <c r="CF33" s="456"/>
      <c r="CG33" s="456"/>
      <c r="CH33" s="456"/>
      <c r="CI33" s="456"/>
      <c r="CJ33" s="456"/>
      <c r="CK33" s="456"/>
      <c r="CL33" s="456"/>
      <c r="CM33" s="456"/>
      <c r="CN33" s="216"/>
      <c r="CO33" s="491" t="s">
        <v>198</v>
      </c>
      <c r="CP33" s="491"/>
      <c r="CQ33" s="456" t="s">
        <v>199</v>
      </c>
      <c r="CR33" s="456"/>
      <c r="CS33" s="456"/>
      <c r="CT33" s="456"/>
      <c r="CU33" s="456"/>
      <c r="CV33" s="456"/>
      <c r="CW33" s="456"/>
      <c r="CX33" s="456"/>
      <c r="CY33" s="456"/>
      <c r="CZ33" s="456"/>
      <c r="DA33" s="456"/>
      <c r="DB33" s="456"/>
      <c r="DC33" s="456"/>
      <c r="DD33" s="456"/>
      <c r="DE33" s="456"/>
      <c r="DF33" s="216"/>
      <c r="DG33" s="655" t="s">
        <v>200</v>
      </c>
      <c r="DH33" s="655"/>
      <c r="DI33" s="218"/>
      <c r="DJ33" s="186"/>
      <c r="DK33" s="186"/>
      <c r="DL33" s="186"/>
      <c r="DM33" s="186"/>
      <c r="DN33" s="186"/>
      <c r="DO33" s="186"/>
    </row>
    <row r="34" spans="1:119" ht="32.25" customHeight="1" x14ac:dyDescent="0.15">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3</v>
      </c>
      <c r="V34" s="656"/>
      <c r="W34" s="657" t="str">
        <f>IF('各会計、関係団体の財政状況及び健全化判断比率'!B28="","",'各会計、関係団体の財政状況及び健全化判断比率'!B28)</f>
        <v>国民健康保険特別会計事業勘定</v>
      </c>
      <c r="X34" s="657"/>
      <c r="Y34" s="657"/>
      <c r="Z34" s="657"/>
      <c r="AA34" s="657"/>
      <c r="AB34" s="657"/>
      <c r="AC34" s="657"/>
      <c r="AD34" s="657"/>
      <c r="AE34" s="657"/>
      <c r="AF34" s="657"/>
      <c r="AG34" s="657"/>
      <c r="AH34" s="657"/>
      <c r="AI34" s="657"/>
      <c r="AJ34" s="657"/>
      <c r="AK34" s="657"/>
      <c r="AL34" s="214"/>
      <c r="AM34" s="656">
        <f>IF(AO34="","",MAX(C34:D43,U34:V43)+1)</f>
        <v>10</v>
      </c>
      <c r="AN34" s="656"/>
      <c r="AO34" s="657" t="str">
        <f>IF('各会計、関係団体の財政状況及び健全化判断比率'!B35="","",'各会計、関係団体の財政状況及び健全化判断比率'!B35)</f>
        <v>水道事業会計</v>
      </c>
      <c r="AP34" s="657"/>
      <c r="AQ34" s="657"/>
      <c r="AR34" s="657"/>
      <c r="AS34" s="657"/>
      <c r="AT34" s="657"/>
      <c r="AU34" s="657"/>
      <c r="AV34" s="657"/>
      <c r="AW34" s="657"/>
      <c r="AX34" s="657"/>
      <c r="AY34" s="657"/>
      <c r="AZ34" s="657"/>
      <c r="BA34" s="657"/>
      <c r="BB34" s="657"/>
      <c r="BC34" s="657"/>
      <c r="BD34" s="214"/>
      <c r="BE34" s="656">
        <f>IF(BG34="","",MAX(C34:D43,U34:V43,AM34:AN43)+1)</f>
        <v>13</v>
      </c>
      <c r="BF34" s="656"/>
      <c r="BG34" s="657" t="str">
        <f>IF('各会計、関係団体の財政状況及び健全化判断比率'!B38="","",'各会計、関係団体の財政状況及び健全化判断比率'!B38)</f>
        <v>地方卸売市場特別会計</v>
      </c>
      <c r="BH34" s="657"/>
      <c r="BI34" s="657"/>
      <c r="BJ34" s="657"/>
      <c r="BK34" s="657"/>
      <c r="BL34" s="657"/>
      <c r="BM34" s="657"/>
      <c r="BN34" s="657"/>
      <c r="BO34" s="657"/>
      <c r="BP34" s="657"/>
      <c r="BQ34" s="657"/>
      <c r="BR34" s="657"/>
      <c r="BS34" s="657"/>
      <c r="BT34" s="657"/>
      <c r="BU34" s="657"/>
      <c r="BV34" s="214"/>
      <c r="BW34" s="656">
        <f>IF(BY34="","",MAX(C34:D43,U34:V43,AM34:AN43,BE34:BF43)+1)</f>
        <v>14</v>
      </c>
      <c r="BX34" s="656"/>
      <c r="BY34" s="657" t="str">
        <f>IF('各会計、関係団体の財政状況及び健全化判断比率'!B68="","",'各会計、関係団体の財政状況及び健全化判断比率'!B68)</f>
        <v>氷上多可衛生事務組合</v>
      </c>
      <c r="BZ34" s="657"/>
      <c r="CA34" s="657"/>
      <c r="CB34" s="657"/>
      <c r="CC34" s="657"/>
      <c r="CD34" s="657"/>
      <c r="CE34" s="657"/>
      <c r="CF34" s="657"/>
      <c r="CG34" s="657"/>
      <c r="CH34" s="657"/>
      <c r="CI34" s="657"/>
      <c r="CJ34" s="657"/>
      <c r="CK34" s="657"/>
      <c r="CL34" s="657"/>
      <c r="CM34" s="657"/>
      <c r="CN34" s="214"/>
      <c r="CO34" s="656">
        <f>IF(CQ34="","",MAX(C34:D43,U34:V43,AM34:AN43,BE34:BF43,BW34:BX43)+1)</f>
        <v>21</v>
      </c>
      <c r="CP34" s="656"/>
      <c r="CQ34" s="657" t="str">
        <f>IF('各会計、関係団体の財政状況及び健全化判断比率'!BS7="","",'各会計、関係団体の財政状況及び健全化判断比率'!BS7)</f>
        <v>兵庫丹波の森協会</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15">
      <c r="A35" s="187"/>
      <c r="B35" s="213"/>
      <c r="C35" s="656">
        <f>IF(E35="","",C34+1)</f>
        <v>2</v>
      </c>
      <c r="D35" s="656"/>
      <c r="E35" s="657" t="str">
        <f>IF('各会計、関係団体の財政状況及び健全化判断比率'!B8="","",'各会計、関係団体の財政状況及び健全化判断比率'!B8)</f>
        <v>看護専門学校特別会計</v>
      </c>
      <c r="F35" s="657"/>
      <c r="G35" s="657"/>
      <c r="H35" s="657"/>
      <c r="I35" s="657"/>
      <c r="J35" s="657"/>
      <c r="K35" s="657"/>
      <c r="L35" s="657"/>
      <c r="M35" s="657"/>
      <c r="N35" s="657"/>
      <c r="O35" s="657"/>
      <c r="P35" s="657"/>
      <c r="Q35" s="657"/>
      <c r="R35" s="657"/>
      <c r="S35" s="657"/>
      <c r="T35" s="214"/>
      <c r="U35" s="656">
        <f>IF(W35="","",U34+1)</f>
        <v>4</v>
      </c>
      <c r="V35" s="656"/>
      <c r="W35" s="657" t="str">
        <f>IF('各会計、関係団体の財政状況及び健全化判断比率'!B29="","",'各会計、関係団体の財政状況及び健全化判断比率'!B29)</f>
        <v>国民健康保険特別会計直診勘定</v>
      </c>
      <c r="X35" s="657"/>
      <c r="Y35" s="657"/>
      <c r="Z35" s="657"/>
      <c r="AA35" s="657"/>
      <c r="AB35" s="657"/>
      <c r="AC35" s="657"/>
      <c r="AD35" s="657"/>
      <c r="AE35" s="657"/>
      <c r="AF35" s="657"/>
      <c r="AG35" s="657"/>
      <c r="AH35" s="657"/>
      <c r="AI35" s="657"/>
      <c r="AJ35" s="657"/>
      <c r="AK35" s="657"/>
      <c r="AL35" s="214"/>
      <c r="AM35" s="656">
        <f t="shared" ref="AM35:AM43" si="0">IF(AO35="","",AM34+1)</f>
        <v>11</v>
      </c>
      <c r="AN35" s="656"/>
      <c r="AO35" s="657" t="str">
        <f>IF('各会計、関係団体の財政状況及び健全化判断比率'!B36="","",'各会計、関係団体の財政状況及び健全化判断比率'!B36)</f>
        <v>下水道事業会計</v>
      </c>
      <c r="AP35" s="657"/>
      <c r="AQ35" s="657"/>
      <c r="AR35" s="657"/>
      <c r="AS35" s="657"/>
      <c r="AT35" s="657"/>
      <c r="AU35" s="657"/>
      <c r="AV35" s="657"/>
      <c r="AW35" s="657"/>
      <c r="AX35" s="657"/>
      <c r="AY35" s="657"/>
      <c r="AZ35" s="657"/>
      <c r="BA35" s="657"/>
      <c r="BB35" s="657"/>
      <c r="BC35" s="657"/>
      <c r="BD35" s="214"/>
      <c r="BE35" s="656" t="str">
        <f t="shared" ref="BE35:BE43" si="1">IF(BG35="","",BE34+1)</f>
        <v/>
      </c>
      <c r="BF35" s="656"/>
      <c r="BG35" s="657"/>
      <c r="BH35" s="657"/>
      <c r="BI35" s="657"/>
      <c r="BJ35" s="657"/>
      <c r="BK35" s="657"/>
      <c r="BL35" s="657"/>
      <c r="BM35" s="657"/>
      <c r="BN35" s="657"/>
      <c r="BO35" s="657"/>
      <c r="BP35" s="657"/>
      <c r="BQ35" s="657"/>
      <c r="BR35" s="657"/>
      <c r="BS35" s="657"/>
      <c r="BT35" s="657"/>
      <c r="BU35" s="657"/>
      <c r="BV35" s="214"/>
      <c r="BW35" s="656">
        <f t="shared" ref="BW35:BW43" si="2">IF(BY35="","",BW34+1)</f>
        <v>15</v>
      </c>
      <c r="BX35" s="656"/>
      <c r="BY35" s="657" t="str">
        <f>IF('各会計、関係団体の財政状況及び健全化判断比率'!B69="","",'各会計、関係団体の財政状況及び健全化判断比率'!B69)</f>
        <v>兵庫県市町村職員退職手当組合</v>
      </c>
      <c r="BZ35" s="657"/>
      <c r="CA35" s="657"/>
      <c r="CB35" s="657"/>
      <c r="CC35" s="657"/>
      <c r="CD35" s="657"/>
      <c r="CE35" s="657"/>
      <c r="CF35" s="657"/>
      <c r="CG35" s="657"/>
      <c r="CH35" s="657"/>
      <c r="CI35" s="657"/>
      <c r="CJ35" s="657"/>
      <c r="CK35" s="657"/>
      <c r="CL35" s="657"/>
      <c r="CM35" s="657"/>
      <c r="CN35" s="214"/>
      <c r="CO35" s="656">
        <f t="shared" ref="CO35:CO43" si="3">IF(CQ35="","",CO34+1)</f>
        <v>22</v>
      </c>
      <c r="CP35" s="656"/>
      <c r="CQ35" s="657" t="str">
        <f>IF('各会計、関係団体の財政状況及び健全化判断比率'!BS8="","",'各会計、関係団体の財政状況及び健全化判断比率'!BS8)</f>
        <v>タンバンベルグ</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15">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5</v>
      </c>
      <c r="V36" s="656"/>
      <c r="W36" s="657" t="str">
        <f>IF('各会計、関係団体の財政状況及び健全化判断比率'!B30="","",'各会計、関係団体の財政状況及び健全化判断比率'!B30)</f>
        <v>介護保険特別会計保険事業勘定</v>
      </c>
      <c r="X36" s="657"/>
      <c r="Y36" s="657"/>
      <c r="Z36" s="657"/>
      <c r="AA36" s="657"/>
      <c r="AB36" s="657"/>
      <c r="AC36" s="657"/>
      <c r="AD36" s="657"/>
      <c r="AE36" s="657"/>
      <c r="AF36" s="657"/>
      <c r="AG36" s="657"/>
      <c r="AH36" s="657"/>
      <c r="AI36" s="657"/>
      <c r="AJ36" s="657"/>
      <c r="AK36" s="657"/>
      <c r="AL36" s="214"/>
      <c r="AM36" s="656">
        <f t="shared" si="0"/>
        <v>12</v>
      </c>
      <c r="AN36" s="656"/>
      <c r="AO36" s="657" t="str">
        <f>IF('各会計、関係団体の財政状況及び健全化判断比率'!B37="","",'各会計、関係団体の財政状況及び健全化判断比率'!B37)</f>
        <v>農業共済特別会計</v>
      </c>
      <c r="AP36" s="657"/>
      <c r="AQ36" s="657"/>
      <c r="AR36" s="657"/>
      <c r="AS36" s="657"/>
      <c r="AT36" s="657"/>
      <c r="AU36" s="657"/>
      <c r="AV36" s="657"/>
      <c r="AW36" s="657"/>
      <c r="AX36" s="657"/>
      <c r="AY36" s="657"/>
      <c r="AZ36" s="657"/>
      <c r="BA36" s="657"/>
      <c r="BB36" s="657"/>
      <c r="BC36" s="657"/>
      <c r="BD36" s="214"/>
      <c r="BE36" s="656" t="str">
        <f t="shared" si="1"/>
        <v/>
      </c>
      <c r="BF36" s="656"/>
      <c r="BG36" s="657"/>
      <c r="BH36" s="657"/>
      <c r="BI36" s="657"/>
      <c r="BJ36" s="657"/>
      <c r="BK36" s="657"/>
      <c r="BL36" s="657"/>
      <c r="BM36" s="657"/>
      <c r="BN36" s="657"/>
      <c r="BO36" s="657"/>
      <c r="BP36" s="657"/>
      <c r="BQ36" s="657"/>
      <c r="BR36" s="657"/>
      <c r="BS36" s="657"/>
      <c r="BT36" s="657"/>
      <c r="BU36" s="657"/>
      <c r="BV36" s="214"/>
      <c r="BW36" s="656">
        <f t="shared" si="2"/>
        <v>16</v>
      </c>
      <c r="BX36" s="656"/>
      <c r="BY36" s="657" t="str">
        <f>IF('各会計、関係団体の財政状況及び健全化判断比率'!B70="","",'各会計、関係団体の財政状況及び健全化判断比率'!B70)</f>
        <v>兵庫県市町交通災害共済組合</v>
      </c>
      <c r="BZ36" s="657"/>
      <c r="CA36" s="657"/>
      <c r="CB36" s="657"/>
      <c r="CC36" s="657"/>
      <c r="CD36" s="657"/>
      <c r="CE36" s="657"/>
      <c r="CF36" s="657"/>
      <c r="CG36" s="657"/>
      <c r="CH36" s="657"/>
      <c r="CI36" s="657"/>
      <c r="CJ36" s="657"/>
      <c r="CK36" s="657"/>
      <c r="CL36" s="657"/>
      <c r="CM36" s="657"/>
      <c r="CN36" s="214"/>
      <c r="CO36" s="656">
        <f t="shared" si="3"/>
        <v>23</v>
      </c>
      <c r="CP36" s="656"/>
      <c r="CQ36" s="657" t="str">
        <f>IF('各会計、関係団体の財政状況及び健全化判断比率'!BS9="","",'各会計、関係団体の財政状況及び健全化判断比率'!BS9)</f>
        <v>まちづくり柏原</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15">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6</v>
      </c>
      <c r="V37" s="656"/>
      <c r="W37" s="657" t="str">
        <f>IF('各会計、関係団体の財政状況及び健全化判断比率'!B31="","",'各会計、関係団体の財政状況及び健全化判断比率'!B31)</f>
        <v>後期高齢者医療特別会計</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f t="shared" si="2"/>
        <v>17</v>
      </c>
      <c r="BX37" s="656"/>
      <c r="BY37" s="657" t="str">
        <f>IF('各会計、関係団体の財政状況及び健全化判断比率'!B71="","",'各会計、関係団体の財政状況及び健全化判断比率'!B71)</f>
        <v>兵庫県町議会議員公務災害補償組合</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15">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f t="shared" si="4"/>
        <v>7</v>
      </c>
      <c r="V38" s="656"/>
      <c r="W38" s="657" t="str">
        <f>IF('各会計、関係団体の財政状況及び健全化判断比率'!B32="","",'各会計、関係団体の財政状況及び健全化判断比率'!B32)</f>
        <v>介護保険特別会計サービス事業勘定</v>
      </c>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f t="shared" si="2"/>
        <v>18</v>
      </c>
      <c r="BX38" s="656"/>
      <c r="BY38" s="657" t="str">
        <f>IF('各会計、関係団体の財政状況及び健全化判断比率'!B72="","",'各会計、関係団体の財政状況及び健全化判断比率'!B72)</f>
        <v>丹波少年自然の家事務組合</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15">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f t="shared" si="4"/>
        <v>8</v>
      </c>
      <c r="V39" s="656"/>
      <c r="W39" s="657" t="str">
        <f>IF('各会計、関係団体の財政状況及び健全化判断比率'!B33="","",'各会計、関係団体の財政状況及び健全化判断比率'!B33)</f>
        <v>訪問看護ステーション特別会計</v>
      </c>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f t="shared" si="2"/>
        <v>19</v>
      </c>
      <c r="BX39" s="656"/>
      <c r="BY39" s="657" t="str">
        <f>IF('各会計、関係団体の財政状況及び健全化判断比率'!B73="","",'各会計、関係団体の財政状況及び健全化判断比率'!B73)</f>
        <v>兵庫県後期高齢者医療広域連合（一般会計）</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15">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f t="shared" si="4"/>
        <v>9</v>
      </c>
      <c r="V40" s="656"/>
      <c r="W40" s="657" t="str">
        <f>IF('各会計、関係団体の財政状況及び健全化判断比率'!B34="","",'各会計、関係団体の財政状況及び健全化判断比率'!B34)</f>
        <v>駐車場特別会計</v>
      </c>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f t="shared" si="2"/>
        <v>20</v>
      </c>
      <c r="BX40" s="656"/>
      <c r="BY40" s="657" t="str">
        <f>IF('各会計、関係団体の財政状況及び健全化判断比率'!B74="","",'各会計、関係団体の財政状況及び健全化判断比率'!B74)</f>
        <v>兵庫県後期高齢者医療広域連合（特別会計）</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15">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15">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15">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201</v>
      </c>
      <c r="C46" s="186"/>
      <c r="D46" s="186"/>
      <c r="E46" s="186" t="s">
        <v>202</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203</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204</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205</v>
      </c>
    </row>
    <row r="50" spans="5:5" x14ac:dyDescent="0.15">
      <c r="E50" s="188" t="s">
        <v>206</v>
      </c>
    </row>
    <row r="51" spans="5:5" x14ac:dyDescent="0.15">
      <c r="E51" s="188" t="s">
        <v>207</v>
      </c>
    </row>
    <row r="52" spans="5:5" x14ac:dyDescent="0.15">
      <c r="E52" s="188" t="s">
        <v>208</v>
      </c>
    </row>
    <row r="53" spans="5:5" x14ac:dyDescent="0.15"/>
    <row r="54" spans="5:5" x14ac:dyDescent="0.15"/>
    <row r="55" spans="5:5" x14ac:dyDescent="0.15"/>
    <row r="56" spans="5:5" x14ac:dyDescent="0.15"/>
  </sheetData>
  <sheetProtection algorithmName="SHA-512" hashValue="APB5SgEdl5JLrcqwR0tDQEp1lcVuSE2MrStFMt7vVs5GplB0uNlbeXKe26hqT9zQoFeDWLg+G50A66lHrOl6OA==" saltValue="aWP1zFLgdaD2If2R5odum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2"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209</v>
      </c>
      <c r="DI1" s="660"/>
      <c r="DJ1" s="660"/>
      <c r="DK1" s="660"/>
      <c r="DL1" s="660"/>
      <c r="DM1" s="660"/>
      <c r="DN1" s="661"/>
      <c r="DO1" s="226"/>
      <c r="DP1" s="659" t="s">
        <v>210</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15">
      <c r="B2" s="227" t="s">
        <v>211</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2" t="s">
        <v>212</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213</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214</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15">
      <c r="B4" s="662" t="s">
        <v>1</v>
      </c>
      <c r="C4" s="663"/>
      <c r="D4" s="663"/>
      <c r="E4" s="663"/>
      <c r="F4" s="663"/>
      <c r="G4" s="663"/>
      <c r="H4" s="663"/>
      <c r="I4" s="663"/>
      <c r="J4" s="663"/>
      <c r="K4" s="663"/>
      <c r="L4" s="663"/>
      <c r="M4" s="663"/>
      <c r="N4" s="663"/>
      <c r="O4" s="663"/>
      <c r="P4" s="663"/>
      <c r="Q4" s="664"/>
      <c r="R4" s="662" t="s">
        <v>215</v>
      </c>
      <c r="S4" s="663"/>
      <c r="T4" s="663"/>
      <c r="U4" s="663"/>
      <c r="V4" s="663"/>
      <c r="W4" s="663"/>
      <c r="X4" s="663"/>
      <c r="Y4" s="664"/>
      <c r="Z4" s="662" t="s">
        <v>216</v>
      </c>
      <c r="AA4" s="663"/>
      <c r="AB4" s="663"/>
      <c r="AC4" s="664"/>
      <c r="AD4" s="662" t="s">
        <v>217</v>
      </c>
      <c r="AE4" s="663"/>
      <c r="AF4" s="663"/>
      <c r="AG4" s="663"/>
      <c r="AH4" s="663"/>
      <c r="AI4" s="663"/>
      <c r="AJ4" s="663"/>
      <c r="AK4" s="664"/>
      <c r="AL4" s="662" t="s">
        <v>216</v>
      </c>
      <c r="AM4" s="663"/>
      <c r="AN4" s="663"/>
      <c r="AO4" s="664"/>
      <c r="AP4" s="668" t="s">
        <v>218</v>
      </c>
      <c r="AQ4" s="668"/>
      <c r="AR4" s="668"/>
      <c r="AS4" s="668"/>
      <c r="AT4" s="668"/>
      <c r="AU4" s="668"/>
      <c r="AV4" s="668"/>
      <c r="AW4" s="668"/>
      <c r="AX4" s="668"/>
      <c r="AY4" s="668"/>
      <c r="AZ4" s="668"/>
      <c r="BA4" s="668"/>
      <c r="BB4" s="668"/>
      <c r="BC4" s="668"/>
      <c r="BD4" s="668"/>
      <c r="BE4" s="668"/>
      <c r="BF4" s="668"/>
      <c r="BG4" s="668" t="s">
        <v>219</v>
      </c>
      <c r="BH4" s="668"/>
      <c r="BI4" s="668"/>
      <c r="BJ4" s="668"/>
      <c r="BK4" s="668"/>
      <c r="BL4" s="668"/>
      <c r="BM4" s="668"/>
      <c r="BN4" s="668"/>
      <c r="BO4" s="668" t="s">
        <v>216</v>
      </c>
      <c r="BP4" s="668"/>
      <c r="BQ4" s="668"/>
      <c r="BR4" s="668"/>
      <c r="BS4" s="668" t="s">
        <v>220</v>
      </c>
      <c r="BT4" s="668"/>
      <c r="BU4" s="668"/>
      <c r="BV4" s="668"/>
      <c r="BW4" s="668"/>
      <c r="BX4" s="668"/>
      <c r="BY4" s="668"/>
      <c r="BZ4" s="668"/>
      <c r="CA4" s="668"/>
      <c r="CB4" s="668"/>
      <c r="CD4" s="665" t="s">
        <v>221</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15">
      <c r="B5" s="669" t="s">
        <v>222</v>
      </c>
      <c r="C5" s="670"/>
      <c r="D5" s="670"/>
      <c r="E5" s="670"/>
      <c r="F5" s="670"/>
      <c r="G5" s="670"/>
      <c r="H5" s="670"/>
      <c r="I5" s="670"/>
      <c r="J5" s="670"/>
      <c r="K5" s="670"/>
      <c r="L5" s="670"/>
      <c r="M5" s="670"/>
      <c r="N5" s="670"/>
      <c r="O5" s="670"/>
      <c r="P5" s="670"/>
      <c r="Q5" s="671"/>
      <c r="R5" s="672">
        <v>7989240</v>
      </c>
      <c r="S5" s="673"/>
      <c r="T5" s="673"/>
      <c r="U5" s="673"/>
      <c r="V5" s="673"/>
      <c r="W5" s="673"/>
      <c r="X5" s="673"/>
      <c r="Y5" s="674"/>
      <c r="Z5" s="675">
        <v>21.4</v>
      </c>
      <c r="AA5" s="675"/>
      <c r="AB5" s="675"/>
      <c r="AC5" s="675"/>
      <c r="AD5" s="676">
        <v>7989240</v>
      </c>
      <c r="AE5" s="676"/>
      <c r="AF5" s="676"/>
      <c r="AG5" s="676"/>
      <c r="AH5" s="676"/>
      <c r="AI5" s="676"/>
      <c r="AJ5" s="676"/>
      <c r="AK5" s="676"/>
      <c r="AL5" s="677">
        <v>39.1</v>
      </c>
      <c r="AM5" s="678"/>
      <c r="AN5" s="678"/>
      <c r="AO5" s="679"/>
      <c r="AP5" s="669" t="s">
        <v>223</v>
      </c>
      <c r="AQ5" s="670"/>
      <c r="AR5" s="670"/>
      <c r="AS5" s="670"/>
      <c r="AT5" s="670"/>
      <c r="AU5" s="670"/>
      <c r="AV5" s="670"/>
      <c r="AW5" s="670"/>
      <c r="AX5" s="670"/>
      <c r="AY5" s="670"/>
      <c r="AZ5" s="670"/>
      <c r="BA5" s="670"/>
      <c r="BB5" s="670"/>
      <c r="BC5" s="670"/>
      <c r="BD5" s="670"/>
      <c r="BE5" s="670"/>
      <c r="BF5" s="671"/>
      <c r="BG5" s="683">
        <v>7989113</v>
      </c>
      <c r="BH5" s="684"/>
      <c r="BI5" s="684"/>
      <c r="BJ5" s="684"/>
      <c r="BK5" s="684"/>
      <c r="BL5" s="684"/>
      <c r="BM5" s="684"/>
      <c r="BN5" s="685"/>
      <c r="BO5" s="686">
        <v>100</v>
      </c>
      <c r="BP5" s="686"/>
      <c r="BQ5" s="686"/>
      <c r="BR5" s="686"/>
      <c r="BS5" s="687" t="s">
        <v>128</v>
      </c>
      <c r="BT5" s="687"/>
      <c r="BU5" s="687"/>
      <c r="BV5" s="687"/>
      <c r="BW5" s="687"/>
      <c r="BX5" s="687"/>
      <c r="BY5" s="687"/>
      <c r="BZ5" s="687"/>
      <c r="CA5" s="687"/>
      <c r="CB5" s="691"/>
      <c r="CD5" s="665" t="s">
        <v>218</v>
      </c>
      <c r="CE5" s="666"/>
      <c r="CF5" s="666"/>
      <c r="CG5" s="666"/>
      <c r="CH5" s="666"/>
      <c r="CI5" s="666"/>
      <c r="CJ5" s="666"/>
      <c r="CK5" s="666"/>
      <c r="CL5" s="666"/>
      <c r="CM5" s="666"/>
      <c r="CN5" s="666"/>
      <c r="CO5" s="666"/>
      <c r="CP5" s="666"/>
      <c r="CQ5" s="667"/>
      <c r="CR5" s="665" t="s">
        <v>224</v>
      </c>
      <c r="CS5" s="666"/>
      <c r="CT5" s="666"/>
      <c r="CU5" s="666"/>
      <c r="CV5" s="666"/>
      <c r="CW5" s="666"/>
      <c r="CX5" s="666"/>
      <c r="CY5" s="667"/>
      <c r="CZ5" s="665" t="s">
        <v>216</v>
      </c>
      <c r="DA5" s="666"/>
      <c r="DB5" s="666"/>
      <c r="DC5" s="667"/>
      <c r="DD5" s="665" t="s">
        <v>225</v>
      </c>
      <c r="DE5" s="666"/>
      <c r="DF5" s="666"/>
      <c r="DG5" s="666"/>
      <c r="DH5" s="666"/>
      <c r="DI5" s="666"/>
      <c r="DJ5" s="666"/>
      <c r="DK5" s="666"/>
      <c r="DL5" s="666"/>
      <c r="DM5" s="666"/>
      <c r="DN5" s="666"/>
      <c r="DO5" s="666"/>
      <c r="DP5" s="667"/>
      <c r="DQ5" s="665" t="s">
        <v>226</v>
      </c>
      <c r="DR5" s="666"/>
      <c r="DS5" s="666"/>
      <c r="DT5" s="666"/>
      <c r="DU5" s="666"/>
      <c r="DV5" s="666"/>
      <c r="DW5" s="666"/>
      <c r="DX5" s="666"/>
      <c r="DY5" s="666"/>
      <c r="DZ5" s="666"/>
      <c r="EA5" s="666"/>
      <c r="EB5" s="666"/>
      <c r="EC5" s="667"/>
    </row>
    <row r="6" spans="2:143" ht="11.25" customHeight="1" x14ac:dyDescent="0.15">
      <c r="B6" s="680" t="s">
        <v>227</v>
      </c>
      <c r="C6" s="681"/>
      <c r="D6" s="681"/>
      <c r="E6" s="681"/>
      <c r="F6" s="681"/>
      <c r="G6" s="681"/>
      <c r="H6" s="681"/>
      <c r="I6" s="681"/>
      <c r="J6" s="681"/>
      <c r="K6" s="681"/>
      <c r="L6" s="681"/>
      <c r="M6" s="681"/>
      <c r="N6" s="681"/>
      <c r="O6" s="681"/>
      <c r="P6" s="681"/>
      <c r="Q6" s="682"/>
      <c r="R6" s="683">
        <v>386237</v>
      </c>
      <c r="S6" s="684"/>
      <c r="T6" s="684"/>
      <c r="U6" s="684"/>
      <c r="V6" s="684"/>
      <c r="W6" s="684"/>
      <c r="X6" s="684"/>
      <c r="Y6" s="685"/>
      <c r="Z6" s="686">
        <v>1</v>
      </c>
      <c r="AA6" s="686"/>
      <c r="AB6" s="686"/>
      <c r="AC6" s="686"/>
      <c r="AD6" s="687">
        <v>386237</v>
      </c>
      <c r="AE6" s="687"/>
      <c r="AF6" s="687"/>
      <c r="AG6" s="687"/>
      <c r="AH6" s="687"/>
      <c r="AI6" s="687"/>
      <c r="AJ6" s="687"/>
      <c r="AK6" s="687"/>
      <c r="AL6" s="688">
        <v>1.9</v>
      </c>
      <c r="AM6" s="689"/>
      <c r="AN6" s="689"/>
      <c r="AO6" s="690"/>
      <c r="AP6" s="680" t="s">
        <v>228</v>
      </c>
      <c r="AQ6" s="681"/>
      <c r="AR6" s="681"/>
      <c r="AS6" s="681"/>
      <c r="AT6" s="681"/>
      <c r="AU6" s="681"/>
      <c r="AV6" s="681"/>
      <c r="AW6" s="681"/>
      <c r="AX6" s="681"/>
      <c r="AY6" s="681"/>
      <c r="AZ6" s="681"/>
      <c r="BA6" s="681"/>
      <c r="BB6" s="681"/>
      <c r="BC6" s="681"/>
      <c r="BD6" s="681"/>
      <c r="BE6" s="681"/>
      <c r="BF6" s="682"/>
      <c r="BG6" s="683">
        <v>7989113</v>
      </c>
      <c r="BH6" s="684"/>
      <c r="BI6" s="684"/>
      <c r="BJ6" s="684"/>
      <c r="BK6" s="684"/>
      <c r="BL6" s="684"/>
      <c r="BM6" s="684"/>
      <c r="BN6" s="685"/>
      <c r="BO6" s="686">
        <v>100</v>
      </c>
      <c r="BP6" s="686"/>
      <c r="BQ6" s="686"/>
      <c r="BR6" s="686"/>
      <c r="BS6" s="687" t="s">
        <v>229</v>
      </c>
      <c r="BT6" s="687"/>
      <c r="BU6" s="687"/>
      <c r="BV6" s="687"/>
      <c r="BW6" s="687"/>
      <c r="BX6" s="687"/>
      <c r="BY6" s="687"/>
      <c r="BZ6" s="687"/>
      <c r="CA6" s="687"/>
      <c r="CB6" s="691"/>
      <c r="CD6" s="694" t="s">
        <v>230</v>
      </c>
      <c r="CE6" s="695"/>
      <c r="CF6" s="695"/>
      <c r="CG6" s="695"/>
      <c r="CH6" s="695"/>
      <c r="CI6" s="695"/>
      <c r="CJ6" s="695"/>
      <c r="CK6" s="695"/>
      <c r="CL6" s="695"/>
      <c r="CM6" s="695"/>
      <c r="CN6" s="695"/>
      <c r="CO6" s="695"/>
      <c r="CP6" s="695"/>
      <c r="CQ6" s="696"/>
      <c r="CR6" s="683">
        <v>208730</v>
      </c>
      <c r="CS6" s="684"/>
      <c r="CT6" s="684"/>
      <c r="CU6" s="684"/>
      <c r="CV6" s="684"/>
      <c r="CW6" s="684"/>
      <c r="CX6" s="684"/>
      <c r="CY6" s="685"/>
      <c r="CZ6" s="677">
        <v>0.6</v>
      </c>
      <c r="DA6" s="678"/>
      <c r="DB6" s="678"/>
      <c r="DC6" s="697"/>
      <c r="DD6" s="692" t="s">
        <v>128</v>
      </c>
      <c r="DE6" s="684"/>
      <c r="DF6" s="684"/>
      <c r="DG6" s="684"/>
      <c r="DH6" s="684"/>
      <c r="DI6" s="684"/>
      <c r="DJ6" s="684"/>
      <c r="DK6" s="684"/>
      <c r="DL6" s="684"/>
      <c r="DM6" s="684"/>
      <c r="DN6" s="684"/>
      <c r="DO6" s="684"/>
      <c r="DP6" s="685"/>
      <c r="DQ6" s="692">
        <v>208490</v>
      </c>
      <c r="DR6" s="684"/>
      <c r="DS6" s="684"/>
      <c r="DT6" s="684"/>
      <c r="DU6" s="684"/>
      <c r="DV6" s="684"/>
      <c r="DW6" s="684"/>
      <c r="DX6" s="684"/>
      <c r="DY6" s="684"/>
      <c r="DZ6" s="684"/>
      <c r="EA6" s="684"/>
      <c r="EB6" s="684"/>
      <c r="EC6" s="693"/>
    </row>
    <row r="7" spans="2:143" ht="11.25" customHeight="1" x14ac:dyDescent="0.15">
      <c r="B7" s="680" t="s">
        <v>231</v>
      </c>
      <c r="C7" s="681"/>
      <c r="D7" s="681"/>
      <c r="E7" s="681"/>
      <c r="F7" s="681"/>
      <c r="G7" s="681"/>
      <c r="H7" s="681"/>
      <c r="I7" s="681"/>
      <c r="J7" s="681"/>
      <c r="K7" s="681"/>
      <c r="L7" s="681"/>
      <c r="M7" s="681"/>
      <c r="N7" s="681"/>
      <c r="O7" s="681"/>
      <c r="P7" s="681"/>
      <c r="Q7" s="682"/>
      <c r="R7" s="683">
        <v>7672</v>
      </c>
      <c r="S7" s="684"/>
      <c r="T7" s="684"/>
      <c r="U7" s="684"/>
      <c r="V7" s="684"/>
      <c r="W7" s="684"/>
      <c r="X7" s="684"/>
      <c r="Y7" s="685"/>
      <c r="Z7" s="686">
        <v>0</v>
      </c>
      <c r="AA7" s="686"/>
      <c r="AB7" s="686"/>
      <c r="AC7" s="686"/>
      <c r="AD7" s="687">
        <v>7672</v>
      </c>
      <c r="AE7" s="687"/>
      <c r="AF7" s="687"/>
      <c r="AG7" s="687"/>
      <c r="AH7" s="687"/>
      <c r="AI7" s="687"/>
      <c r="AJ7" s="687"/>
      <c r="AK7" s="687"/>
      <c r="AL7" s="688">
        <v>0</v>
      </c>
      <c r="AM7" s="689"/>
      <c r="AN7" s="689"/>
      <c r="AO7" s="690"/>
      <c r="AP7" s="680" t="s">
        <v>232</v>
      </c>
      <c r="AQ7" s="681"/>
      <c r="AR7" s="681"/>
      <c r="AS7" s="681"/>
      <c r="AT7" s="681"/>
      <c r="AU7" s="681"/>
      <c r="AV7" s="681"/>
      <c r="AW7" s="681"/>
      <c r="AX7" s="681"/>
      <c r="AY7" s="681"/>
      <c r="AZ7" s="681"/>
      <c r="BA7" s="681"/>
      <c r="BB7" s="681"/>
      <c r="BC7" s="681"/>
      <c r="BD7" s="681"/>
      <c r="BE7" s="681"/>
      <c r="BF7" s="682"/>
      <c r="BG7" s="683">
        <v>3251443</v>
      </c>
      <c r="BH7" s="684"/>
      <c r="BI7" s="684"/>
      <c r="BJ7" s="684"/>
      <c r="BK7" s="684"/>
      <c r="BL7" s="684"/>
      <c r="BM7" s="684"/>
      <c r="BN7" s="685"/>
      <c r="BO7" s="686">
        <v>40.700000000000003</v>
      </c>
      <c r="BP7" s="686"/>
      <c r="BQ7" s="686"/>
      <c r="BR7" s="686"/>
      <c r="BS7" s="687" t="s">
        <v>229</v>
      </c>
      <c r="BT7" s="687"/>
      <c r="BU7" s="687"/>
      <c r="BV7" s="687"/>
      <c r="BW7" s="687"/>
      <c r="BX7" s="687"/>
      <c r="BY7" s="687"/>
      <c r="BZ7" s="687"/>
      <c r="CA7" s="687"/>
      <c r="CB7" s="691"/>
      <c r="CD7" s="698" t="s">
        <v>233</v>
      </c>
      <c r="CE7" s="699"/>
      <c r="CF7" s="699"/>
      <c r="CG7" s="699"/>
      <c r="CH7" s="699"/>
      <c r="CI7" s="699"/>
      <c r="CJ7" s="699"/>
      <c r="CK7" s="699"/>
      <c r="CL7" s="699"/>
      <c r="CM7" s="699"/>
      <c r="CN7" s="699"/>
      <c r="CO7" s="699"/>
      <c r="CP7" s="699"/>
      <c r="CQ7" s="700"/>
      <c r="CR7" s="683">
        <v>5935344</v>
      </c>
      <c r="CS7" s="684"/>
      <c r="CT7" s="684"/>
      <c r="CU7" s="684"/>
      <c r="CV7" s="684"/>
      <c r="CW7" s="684"/>
      <c r="CX7" s="684"/>
      <c r="CY7" s="685"/>
      <c r="CZ7" s="686">
        <v>16.600000000000001</v>
      </c>
      <c r="DA7" s="686"/>
      <c r="DB7" s="686"/>
      <c r="DC7" s="686"/>
      <c r="DD7" s="692">
        <v>955915</v>
      </c>
      <c r="DE7" s="684"/>
      <c r="DF7" s="684"/>
      <c r="DG7" s="684"/>
      <c r="DH7" s="684"/>
      <c r="DI7" s="684"/>
      <c r="DJ7" s="684"/>
      <c r="DK7" s="684"/>
      <c r="DL7" s="684"/>
      <c r="DM7" s="684"/>
      <c r="DN7" s="684"/>
      <c r="DO7" s="684"/>
      <c r="DP7" s="685"/>
      <c r="DQ7" s="692">
        <v>4384004</v>
      </c>
      <c r="DR7" s="684"/>
      <c r="DS7" s="684"/>
      <c r="DT7" s="684"/>
      <c r="DU7" s="684"/>
      <c r="DV7" s="684"/>
      <c r="DW7" s="684"/>
      <c r="DX7" s="684"/>
      <c r="DY7" s="684"/>
      <c r="DZ7" s="684"/>
      <c r="EA7" s="684"/>
      <c r="EB7" s="684"/>
      <c r="EC7" s="693"/>
    </row>
    <row r="8" spans="2:143" ht="11.25" customHeight="1" x14ac:dyDescent="0.15">
      <c r="B8" s="680" t="s">
        <v>234</v>
      </c>
      <c r="C8" s="681"/>
      <c r="D8" s="681"/>
      <c r="E8" s="681"/>
      <c r="F8" s="681"/>
      <c r="G8" s="681"/>
      <c r="H8" s="681"/>
      <c r="I8" s="681"/>
      <c r="J8" s="681"/>
      <c r="K8" s="681"/>
      <c r="L8" s="681"/>
      <c r="M8" s="681"/>
      <c r="N8" s="681"/>
      <c r="O8" s="681"/>
      <c r="P8" s="681"/>
      <c r="Q8" s="682"/>
      <c r="R8" s="683">
        <v>49740</v>
      </c>
      <c r="S8" s="684"/>
      <c r="T8" s="684"/>
      <c r="U8" s="684"/>
      <c r="V8" s="684"/>
      <c r="W8" s="684"/>
      <c r="X8" s="684"/>
      <c r="Y8" s="685"/>
      <c r="Z8" s="686">
        <v>0.1</v>
      </c>
      <c r="AA8" s="686"/>
      <c r="AB8" s="686"/>
      <c r="AC8" s="686"/>
      <c r="AD8" s="687">
        <v>49740</v>
      </c>
      <c r="AE8" s="687"/>
      <c r="AF8" s="687"/>
      <c r="AG8" s="687"/>
      <c r="AH8" s="687"/>
      <c r="AI8" s="687"/>
      <c r="AJ8" s="687"/>
      <c r="AK8" s="687"/>
      <c r="AL8" s="688">
        <v>0.2</v>
      </c>
      <c r="AM8" s="689"/>
      <c r="AN8" s="689"/>
      <c r="AO8" s="690"/>
      <c r="AP8" s="680" t="s">
        <v>235</v>
      </c>
      <c r="AQ8" s="681"/>
      <c r="AR8" s="681"/>
      <c r="AS8" s="681"/>
      <c r="AT8" s="681"/>
      <c r="AU8" s="681"/>
      <c r="AV8" s="681"/>
      <c r="AW8" s="681"/>
      <c r="AX8" s="681"/>
      <c r="AY8" s="681"/>
      <c r="AZ8" s="681"/>
      <c r="BA8" s="681"/>
      <c r="BB8" s="681"/>
      <c r="BC8" s="681"/>
      <c r="BD8" s="681"/>
      <c r="BE8" s="681"/>
      <c r="BF8" s="682"/>
      <c r="BG8" s="683">
        <v>112397</v>
      </c>
      <c r="BH8" s="684"/>
      <c r="BI8" s="684"/>
      <c r="BJ8" s="684"/>
      <c r="BK8" s="684"/>
      <c r="BL8" s="684"/>
      <c r="BM8" s="684"/>
      <c r="BN8" s="685"/>
      <c r="BO8" s="686">
        <v>1.4</v>
      </c>
      <c r="BP8" s="686"/>
      <c r="BQ8" s="686"/>
      <c r="BR8" s="686"/>
      <c r="BS8" s="692" t="s">
        <v>229</v>
      </c>
      <c r="BT8" s="684"/>
      <c r="BU8" s="684"/>
      <c r="BV8" s="684"/>
      <c r="BW8" s="684"/>
      <c r="BX8" s="684"/>
      <c r="BY8" s="684"/>
      <c r="BZ8" s="684"/>
      <c r="CA8" s="684"/>
      <c r="CB8" s="693"/>
      <c r="CD8" s="698" t="s">
        <v>236</v>
      </c>
      <c r="CE8" s="699"/>
      <c r="CF8" s="699"/>
      <c r="CG8" s="699"/>
      <c r="CH8" s="699"/>
      <c r="CI8" s="699"/>
      <c r="CJ8" s="699"/>
      <c r="CK8" s="699"/>
      <c r="CL8" s="699"/>
      <c r="CM8" s="699"/>
      <c r="CN8" s="699"/>
      <c r="CO8" s="699"/>
      <c r="CP8" s="699"/>
      <c r="CQ8" s="700"/>
      <c r="CR8" s="683">
        <v>9819625</v>
      </c>
      <c r="CS8" s="684"/>
      <c r="CT8" s="684"/>
      <c r="CU8" s="684"/>
      <c r="CV8" s="684"/>
      <c r="CW8" s="684"/>
      <c r="CX8" s="684"/>
      <c r="CY8" s="685"/>
      <c r="CZ8" s="686">
        <v>27.5</v>
      </c>
      <c r="DA8" s="686"/>
      <c r="DB8" s="686"/>
      <c r="DC8" s="686"/>
      <c r="DD8" s="692">
        <v>182478</v>
      </c>
      <c r="DE8" s="684"/>
      <c r="DF8" s="684"/>
      <c r="DG8" s="684"/>
      <c r="DH8" s="684"/>
      <c r="DI8" s="684"/>
      <c r="DJ8" s="684"/>
      <c r="DK8" s="684"/>
      <c r="DL8" s="684"/>
      <c r="DM8" s="684"/>
      <c r="DN8" s="684"/>
      <c r="DO8" s="684"/>
      <c r="DP8" s="685"/>
      <c r="DQ8" s="692">
        <v>5370069</v>
      </c>
      <c r="DR8" s="684"/>
      <c r="DS8" s="684"/>
      <c r="DT8" s="684"/>
      <c r="DU8" s="684"/>
      <c r="DV8" s="684"/>
      <c r="DW8" s="684"/>
      <c r="DX8" s="684"/>
      <c r="DY8" s="684"/>
      <c r="DZ8" s="684"/>
      <c r="EA8" s="684"/>
      <c r="EB8" s="684"/>
      <c r="EC8" s="693"/>
    </row>
    <row r="9" spans="2:143" ht="11.25" customHeight="1" x14ac:dyDescent="0.15">
      <c r="B9" s="680" t="s">
        <v>237</v>
      </c>
      <c r="C9" s="681"/>
      <c r="D9" s="681"/>
      <c r="E9" s="681"/>
      <c r="F9" s="681"/>
      <c r="G9" s="681"/>
      <c r="H9" s="681"/>
      <c r="I9" s="681"/>
      <c r="J9" s="681"/>
      <c r="K9" s="681"/>
      <c r="L9" s="681"/>
      <c r="M9" s="681"/>
      <c r="N9" s="681"/>
      <c r="O9" s="681"/>
      <c r="P9" s="681"/>
      <c r="Q9" s="682"/>
      <c r="R9" s="683">
        <v>26656</v>
      </c>
      <c r="S9" s="684"/>
      <c r="T9" s="684"/>
      <c r="U9" s="684"/>
      <c r="V9" s="684"/>
      <c r="W9" s="684"/>
      <c r="X9" s="684"/>
      <c r="Y9" s="685"/>
      <c r="Z9" s="686">
        <v>0.1</v>
      </c>
      <c r="AA9" s="686"/>
      <c r="AB9" s="686"/>
      <c r="AC9" s="686"/>
      <c r="AD9" s="687">
        <v>26656</v>
      </c>
      <c r="AE9" s="687"/>
      <c r="AF9" s="687"/>
      <c r="AG9" s="687"/>
      <c r="AH9" s="687"/>
      <c r="AI9" s="687"/>
      <c r="AJ9" s="687"/>
      <c r="AK9" s="687"/>
      <c r="AL9" s="688">
        <v>0.1</v>
      </c>
      <c r="AM9" s="689"/>
      <c r="AN9" s="689"/>
      <c r="AO9" s="690"/>
      <c r="AP9" s="680" t="s">
        <v>238</v>
      </c>
      <c r="AQ9" s="681"/>
      <c r="AR9" s="681"/>
      <c r="AS9" s="681"/>
      <c r="AT9" s="681"/>
      <c r="AU9" s="681"/>
      <c r="AV9" s="681"/>
      <c r="AW9" s="681"/>
      <c r="AX9" s="681"/>
      <c r="AY9" s="681"/>
      <c r="AZ9" s="681"/>
      <c r="BA9" s="681"/>
      <c r="BB9" s="681"/>
      <c r="BC9" s="681"/>
      <c r="BD9" s="681"/>
      <c r="BE9" s="681"/>
      <c r="BF9" s="682"/>
      <c r="BG9" s="683">
        <v>2568992</v>
      </c>
      <c r="BH9" s="684"/>
      <c r="BI9" s="684"/>
      <c r="BJ9" s="684"/>
      <c r="BK9" s="684"/>
      <c r="BL9" s="684"/>
      <c r="BM9" s="684"/>
      <c r="BN9" s="685"/>
      <c r="BO9" s="686">
        <v>32.200000000000003</v>
      </c>
      <c r="BP9" s="686"/>
      <c r="BQ9" s="686"/>
      <c r="BR9" s="686"/>
      <c r="BS9" s="692" t="s">
        <v>229</v>
      </c>
      <c r="BT9" s="684"/>
      <c r="BU9" s="684"/>
      <c r="BV9" s="684"/>
      <c r="BW9" s="684"/>
      <c r="BX9" s="684"/>
      <c r="BY9" s="684"/>
      <c r="BZ9" s="684"/>
      <c r="CA9" s="684"/>
      <c r="CB9" s="693"/>
      <c r="CD9" s="698" t="s">
        <v>239</v>
      </c>
      <c r="CE9" s="699"/>
      <c r="CF9" s="699"/>
      <c r="CG9" s="699"/>
      <c r="CH9" s="699"/>
      <c r="CI9" s="699"/>
      <c r="CJ9" s="699"/>
      <c r="CK9" s="699"/>
      <c r="CL9" s="699"/>
      <c r="CM9" s="699"/>
      <c r="CN9" s="699"/>
      <c r="CO9" s="699"/>
      <c r="CP9" s="699"/>
      <c r="CQ9" s="700"/>
      <c r="CR9" s="683">
        <v>3507742</v>
      </c>
      <c r="CS9" s="684"/>
      <c r="CT9" s="684"/>
      <c r="CU9" s="684"/>
      <c r="CV9" s="684"/>
      <c r="CW9" s="684"/>
      <c r="CX9" s="684"/>
      <c r="CY9" s="685"/>
      <c r="CZ9" s="686">
        <v>9.8000000000000007</v>
      </c>
      <c r="DA9" s="686"/>
      <c r="DB9" s="686"/>
      <c r="DC9" s="686"/>
      <c r="DD9" s="692">
        <v>431082</v>
      </c>
      <c r="DE9" s="684"/>
      <c r="DF9" s="684"/>
      <c r="DG9" s="684"/>
      <c r="DH9" s="684"/>
      <c r="DI9" s="684"/>
      <c r="DJ9" s="684"/>
      <c r="DK9" s="684"/>
      <c r="DL9" s="684"/>
      <c r="DM9" s="684"/>
      <c r="DN9" s="684"/>
      <c r="DO9" s="684"/>
      <c r="DP9" s="685"/>
      <c r="DQ9" s="692">
        <v>2235655</v>
      </c>
      <c r="DR9" s="684"/>
      <c r="DS9" s="684"/>
      <c r="DT9" s="684"/>
      <c r="DU9" s="684"/>
      <c r="DV9" s="684"/>
      <c r="DW9" s="684"/>
      <c r="DX9" s="684"/>
      <c r="DY9" s="684"/>
      <c r="DZ9" s="684"/>
      <c r="EA9" s="684"/>
      <c r="EB9" s="684"/>
      <c r="EC9" s="693"/>
    </row>
    <row r="10" spans="2:143" ht="11.25" customHeight="1" x14ac:dyDescent="0.15">
      <c r="B10" s="680" t="s">
        <v>240</v>
      </c>
      <c r="C10" s="681"/>
      <c r="D10" s="681"/>
      <c r="E10" s="681"/>
      <c r="F10" s="681"/>
      <c r="G10" s="681"/>
      <c r="H10" s="681"/>
      <c r="I10" s="681"/>
      <c r="J10" s="681"/>
      <c r="K10" s="681"/>
      <c r="L10" s="681"/>
      <c r="M10" s="681"/>
      <c r="N10" s="681"/>
      <c r="O10" s="681"/>
      <c r="P10" s="681"/>
      <c r="Q10" s="682"/>
      <c r="R10" s="683" t="s">
        <v>128</v>
      </c>
      <c r="S10" s="684"/>
      <c r="T10" s="684"/>
      <c r="U10" s="684"/>
      <c r="V10" s="684"/>
      <c r="W10" s="684"/>
      <c r="X10" s="684"/>
      <c r="Y10" s="685"/>
      <c r="Z10" s="686" t="s">
        <v>229</v>
      </c>
      <c r="AA10" s="686"/>
      <c r="AB10" s="686"/>
      <c r="AC10" s="686"/>
      <c r="AD10" s="687" t="s">
        <v>229</v>
      </c>
      <c r="AE10" s="687"/>
      <c r="AF10" s="687"/>
      <c r="AG10" s="687"/>
      <c r="AH10" s="687"/>
      <c r="AI10" s="687"/>
      <c r="AJ10" s="687"/>
      <c r="AK10" s="687"/>
      <c r="AL10" s="688" t="s">
        <v>229</v>
      </c>
      <c r="AM10" s="689"/>
      <c r="AN10" s="689"/>
      <c r="AO10" s="690"/>
      <c r="AP10" s="680" t="s">
        <v>241</v>
      </c>
      <c r="AQ10" s="681"/>
      <c r="AR10" s="681"/>
      <c r="AS10" s="681"/>
      <c r="AT10" s="681"/>
      <c r="AU10" s="681"/>
      <c r="AV10" s="681"/>
      <c r="AW10" s="681"/>
      <c r="AX10" s="681"/>
      <c r="AY10" s="681"/>
      <c r="AZ10" s="681"/>
      <c r="BA10" s="681"/>
      <c r="BB10" s="681"/>
      <c r="BC10" s="681"/>
      <c r="BD10" s="681"/>
      <c r="BE10" s="681"/>
      <c r="BF10" s="682"/>
      <c r="BG10" s="683">
        <v>173208</v>
      </c>
      <c r="BH10" s="684"/>
      <c r="BI10" s="684"/>
      <c r="BJ10" s="684"/>
      <c r="BK10" s="684"/>
      <c r="BL10" s="684"/>
      <c r="BM10" s="684"/>
      <c r="BN10" s="685"/>
      <c r="BO10" s="686">
        <v>2.2000000000000002</v>
      </c>
      <c r="BP10" s="686"/>
      <c r="BQ10" s="686"/>
      <c r="BR10" s="686"/>
      <c r="BS10" s="692" t="s">
        <v>229</v>
      </c>
      <c r="BT10" s="684"/>
      <c r="BU10" s="684"/>
      <c r="BV10" s="684"/>
      <c r="BW10" s="684"/>
      <c r="BX10" s="684"/>
      <c r="BY10" s="684"/>
      <c r="BZ10" s="684"/>
      <c r="CA10" s="684"/>
      <c r="CB10" s="693"/>
      <c r="CD10" s="698" t="s">
        <v>242</v>
      </c>
      <c r="CE10" s="699"/>
      <c r="CF10" s="699"/>
      <c r="CG10" s="699"/>
      <c r="CH10" s="699"/>
      <c r="CI10" s="699"/>
      <c r="CJ10" s="699"/>
      <c r="CK10" s="699"/>
      <c r="CL10" s="699"/>
      <c r="CM10" s="699"/>
      <c r="CN10" s="699"/>
      <c r="CO10" s="699"/>
      <c r="CP10" s="699"/>
      <c r="CQ10" s="700"/>
      <c r="CR10" s="683">
        <v>37227</v>
      </c>
      <c r="CS10" s="684"/>
      <c r="CT10" s="684"/>
      <c r="CU10" s="684"/>
      <c r="CV10" s="684"/>
      <c r="CW10" s="684"/>
      <c r="CX10" s="684"/>
      <c r="CY10" s="685"/>
      <c r="CZ10" s="686">
        <v>0.1</v>
      </c>
      <c r="DA10" s="686"/>
      <c r="DB10" s="686"/>
      <c r="DC10" s="686"/>
      <c r="DD10" s="692">
        <v>105</v>
      </c>
      <c r="DE10" s="684"/>
      <c r="DF10" s="684"/>
      <c r="DG10" s="684"/>
      <c r="DH10" s="684"/>
      <c r="DI10" s="684"/>
      <c r="DJ10" s="684"/>
      <c r="DK10" s="684"/>
      <c r="DL10" s="684"/>
      <c r="DM10" s="684"/>
      <c r="DN10" s="684"/>
      <c r="DO10" s="684"/>
      <c r="DP10" s="685"/>
      <c r="DQ10" s="692">
        <v>31629</v>
      </c>
      <c r="DR10" s="684"/>
      <c r="DS10" s="684"/>
      <c r="DT10" s="684"/>
      <c r="DU10" s="684"/>
      <c r="DV10" s="684"/>
      <c r="DW10" s="684"/>
      <c r="DX10" s="684"/>
      <c r="DY10" s="684"/>
      <c r="DZ10" s="684"/>
      <c r="EA10" s="684"/>
      <c r="EB10" s="684"/>
      <c r="EC10" s="693"/>
    </row>
    <row r="11" spans="2:143" ht="11.25" customHeight="1" x14ac:dyDescent="0.15">
      <c r="B11" s="680" t="s">
        <v>243</v>
      </c>
      <c r="C11" s="681"/>
      <c r="D11" s="681"/>
      <c r="E11" s="681"/>
      <c r="F11" s="681"/>
      <c r="G11" s="681"/>
      <c r="H11" s="681"/>
      <c r="I11" s="681"/>
      <c r="J11" s="681"/>
      <c r="K11" s="681"/>
      <c r="L11" s="681"/>
      <c r="M11" s="681"/>
      <c r="N11" s="681"/>
      <c r="O11" s="681"/>
      <c r="P11" s="681"/>
      <c r="Q11" s="682"/>
      <c r="R11" s="683">
        <v>1116244</v>
      </c>
      <c r="S11" s="684"/>
      <c r="T11" s="684"/>
      <c r="U11" s="684"/>
      <c r="V11" s="684"/>
      <c r="W11" s="684"/>
      <c r="X11" s="684"/>
      <c r="Y11" s="685"/>
      <c r="Z11" s="688">
        <v>3</v>
      </c>
      <c r="AA11" s="689"/>
      <c r="AB11" s="689"/>
      <c r="AC11" s="701"/>
      <c r="AD11" s="692">
        <v>1116244</v>
      </c>
      <c r="AE11" s="684"/>
      <c r="AF11" s="684"/>
      <c r="AG11" s="684"/>
      <c r="AH11" s="684"/>
      <c r="AI11" s="684"/>
      <c r="AJ11" s="684"/>
      <c r="AK11" s="685"/>
      <c r="AL11" s="688">
        <v>5.5</v>
      </c>
      <c r="AM11" s="689"/>
      <c r="AN11" s="689"/>
      <c r="AO11" s="690"/>
      <c r="AP11" s="680" t="s">
        <v>244</v>
      </c>
      <c r="AQ11" s="681"/>
      <c r="AR11" s="681"/>
      <c r="AS11" s="681"/>
      <c r="AT11" s="681"/>
      <c r="AU11" s="681"/>
      <c r="AV11" s="681"/>
      <c r="AW11" s="681"/>
      <c r="AX11" s="681"/>
      <c r="AY11" s="681"/>
      <c r="AZ11" s="681"/>
      <c r="BA11" s="681"/>
      <c r="BB11" s="681"/>
      <c r="BC11" s="681"/>
      <c r="BD11" s="681"/>
      <c r="BE11" s="681"/>
      <c r="BF11" s="682"/>
      <c r="BG11" s="683">
        <v>396846</v>
      </c>
      <c r="BH11" s="684"/>
      <c r="BI11" s="684"/>
      <c r="BJ11" s="684"/>
      <c r="BK11" s="684"/>
      <c r="BL11" s="684"/>
      <c r="BM11" s="684"/>
      <c r="BN11" s="685"/>
      <c r="BO11" s="686">
        <v>5</v>
      </c>
      <c r="BP11" s="686"/>
      <c r="BQ11" s="686"/>
      <c r="BR11" s="686"/>
      <c r="BS11" s="692" t="s">
        <v>229</v>
      </c>
      <c r="BT11" s="684"/>
      <c r="BU11" s="684"/>
      <c r="BV11" s="684"/>
      <c r="BW11" s="684"/>
      <c r="BX11" s="684"/>
      <c r="BY11" s="684"/>
      <c r="BZ11" s="684"/>
      <c r="CA11" s="684"/>
      <c r="CB11" s="693"/>
      <c r="CD11" s="698" t="s">
        <v>245</v>
      </c>
      <c r="CE11" s="699"/>
      <c r="CF11" s="699"/>
      <c r="CG11" s="699"/>
      <c r="CH11" s="699"/>
      <c r="CI11" s="699"/>
      <c r="CJ11" s="699"/>
      <c r="CK11" s="699"/>
      <c r="CL11" s="699"/>
      <c r="CM11" s="699"/>
      <c r="CN11" s="699"/>
      <c r="CO11" s="699"/>
      <c r="CP11" s="699"/>
      <c r="CQ11" s="700"/>
      <c r="CR11" s="683">
        <v>1444525</v>
      </c>
      <c r="CS11" s="684"/>
      <c r="CT11" s="684"/>
      <c r="CU11" s="684"/>
      <c r="CV11" s="684"/>
      <c r="CW11" s="684"/>
      <c r="CX11" s="684"/>
      <c r="CY11" s="685"/>
      <c r="CZ11" s="686">
        <v>4</v>
      </c>
      <c r="DA11" s="686"/>
      <c r="DB11" s="686"/>
      <c r="DC11" s="686"/>
      <c r="DD11" s="692">
        <v>228094</v>
      </c>
      <c r="DE11" s="684"/>
      <c r="DF11" s="684"/>
      <c r="DG11" s="684"/>
      <c r="DH11" s="684"/>
      <c r="DI11" s="684"/>
      <c r="DJ11" s="684"/>
      <c r="DK11" s="684"/>
      <c r="DL11" s="684"/>
      <c r="DM11" s="684"/>
      <c r="DN11" s="684"/>
      <c r="DO11" s="684"/>
      <c r="DP11" s="685"/>
      <c r="DQ11" s="692">
        <v>827687</v>
      </c>
      <c r="DR11" s="684"/>
      <c r="DS11" s="684"/>
      <c r="DT11" s="684"/>
      <c r="DU11" s="684"/>
      <c r="DV11" s="684"/>
      <c r="DW11" s="684"/>
      <c r="DX11" s="684"/>
      <c r="DY11" s="684"/>
      <c r="DZ11" s="684"/>
      <c r="EA11" s="684"/>
      <c r="EB11" s="684"/>
      <c r="EC11" s="693"/>
    </row>
    <row r="12" spans="2:143" ht="11.25" customHeight="1" x14ac:dyDescent="0.15">
      <c r="B12" s="680" t="s">
        <v>246</v>
      </c>
      <c r="C12" s="681"/>
      <c r="D12" s="681"/>
      <c r="E12" s="681"/>
      <c r="F12" s="681"/>
      <c r="G12" s="681"/>
      <c r="H12" s="681"/>
      <c r="I12" s="681"/>
      <c r="J12" s="681"/>
      <c r="K12" s="681"/>
      <c r="L12" s="681"/>
      <c r="M12" s="681"/>
      <c r="N12" s="681"/>
      <c r="O12" s="681"/>
      <c r="P12" s="681"/>
      <c r="Q12" s="682"/>
      <c r="R12" s="683">
        <v>17074</v>
      </c>
      <c r="S12" s="684"/>
      <c r="T12" s="684"/>
      <c r="U12" s="684"/>
      <c r="V12" s="684"/>
      <c r="W12" s="684"/>
      <c r="X12" s="684"/>
      <c r="Y12" s="685"/>
      <c r="Z12" s="686">
        <v>0</v>
      </c>
      <c r="AA12" s="686"/>
      <c r="AB12" s="686"/>
      <c r="AC12" s="686"/>
      <c r="AD12" s="687">
        <v>17074</v>
      </c>
      <c r="AE12" s="687"/>
      <c r="AF12" s="687"/>
      <c r="AG12" s="687"/>
      <c r="AH12" s="687"/>
      <c r="AI12" s="687"/>
      <c r="AJ12" s="687"/>
      <c r="AK12" s="687"/>
      <c r="AL12" s="688">
        <v>0.1</v>
      </c>
      <c r="AM12" s="689"/>
      <c r="AN12" s="689"/>
      <c r="AO12" s="690"/>
      <c r="AP12" s="680" t="s">
        <v>247</v>
      </c>
      <c r="AQ12" s="681"/>
      <c r="AR12" s="681"/>
      <c r="AS12" s="681"/>
      <c r="AT12" s="681"/>
      <c r="AU12" s="681"/>
      <c r="AV12" s="681"/>
      <c r="AW12" s="681"/>
      <c r="AX12" s="681"/>
      <c r="AY12" s="681"/>
      <c r="AZ12" s="681"/>
      <c r="BA12" s="681"/>
      <c r="BB12" s="681"/>
      <c r="BC12" s="681"/>
      <c r="BD12" s="681"/>
      <c r="BE12" s="681"/>
      <c r="BF12" s="682"/>
      <c r="BG12" s="683">
        <v>4118233</v>
      </c>
      <c r="BH12" s="684"/>
      <c r="BI12" s="684"/>
      <c r="BJ12" s="684"/>
      <c r="BK12" s="684"/>
      <c r="BL12" s="684"/>
      <c r="BM12" s="684"/>
      <c r="BN12" s="685"/>
      <c r="BO12" s="686">
        <v>51.5</v>
      </c>
      <c r="BP12" s="686"/>
      <c r="BQ12" s="686"/>
      <c r="BR12" s="686"/>
      <c r="BS12" s="692" t="s">
        <v>229</v>
      </c>
      <c r="BT12" s="684"/>
      <c r="BU12" s="684"/>
      <c r="BV12" s="684"/>
      <c r="BW12" s="684"/>
      <c r="BX12" s="684"/>
      <c r="BY12" s="684"/>
      <c r="BZ12" s="684"/>
      <c r="CA12" s="684"/>
      <c r="CB12" s="693"/>
      <c r="CD12" s="698" t="s">
        <v>248</v>
      </c>
      <c r="CE12" s="699"/>
      <c r="CF12" s="699"/>
      <c r="CG12" s="699"/>
      <c r="CH12" s="699"/>
      <c r="CI12" s="699"/>
      <c r="CJ12" s="699"/>
      <c r="CK12" s="699"/>
      <c r="CL12" s="699"/>
      <c r="CM12" s="699"/>
      <c r="CN12" s="699"/>
      <c r="CO12" s="699"/>
      <c r="CP12" s="699"/>
      <c r="CQ12" s="700"/>
      <c r="CR12" s="683">
        <v>1101274</v>
      </c>
      <c r="CS12" s="684"/>
      <c r="CT12" s="684"/>
      <c r="CU12" s="684"/>
      <c r="CV12" s="684"/>
      <c r="CW12" s="684"/>
      <c r="CX12" s="684"/>
      <c r="CY12" s="685"/>
      <c r="CZ12" s="686">
        <v>3.1</v>
      </c>
      <c r="DA12" s="686"/>
      <c r="DB12" s="686"/>
      <c r="DC12" s="686"/>
      <c r="DD12" s="692">
        <v>36648</v>
      </c>
      <c r="DE12" s="684"/>
      <c r="DF12" s="684"/>
      <c r="DG12" s="684"/>
      <c r="DH12" s="684"/>
      <c r="DI12" s="684"/>
      <c r="DJ12" s="684"/>
      <c r="DK12" s="684"/>
      <c r="DL12" s="684"/>
      <c r="DM12" s="684"/>
      <c r="DN12" s="684"/>
      <c r="DO12" s="684"/>
      <c r="DP12" s="685"/>
      <c r="DQ12" s="692">
        <v>893348</v>
      </c>
      <c r="DR12" s="684"/>
      <c r="DS12" s="684"/>
      <c r="DT12" s="684"/>
      <c r="DU12" s="684"/>
      <c r="DV12" s="684"/>
      <c r="DW12" s="684"/>
      <c r="DX12" s="684"/>
      <c r="DY12" s="684"/>
      <c r="DZ12" s="684"/>
      <c r="EA12" s="684"/>
      <c r="EB12" s="684"/>
      <c r="EC12" s="693"/>
    </row>
    <row r="13" spans="2:143" ht="11.25" customHeight="1" x14ac:dyDescent="0.15">
      <c r="B13" s="680" t="s">
        <v>249</v>
      </c>
      <c r="C13" s="681"/>
      <c r="D13" s="681"/>
      <c r="E13" s="681"/>
      <c r="F13" s="681"/>
      <c r="G13" s="681"/>
      <c r="H13" s="681"/>
      <c r="I13" s="681"/>
      <c r="J13" s="681"/>
      <c r="K13" s="681"/>
      <c r="L13" s="681"/>
      <c r="M13" s="681"/>
      <c r="N13" s="681"/>
      <c r="O13" s="681"/>
      <c r="P13" s="681"/>
      <c r="Q13" s="682"/>
      <c r="R13" s="683" t="s">
        <v>128</v>
      </c>
      <c r="S13" s="684"/>
      <c r="T13" s="684"/>
      <c r="U13" s="684"/>
      <c r="V13" s="684"/>
      <c r="W13" s="684"/>
      <c r="X13" s="684"/>
      <c r="Y13" s="685"/>
      <c r="Z13" s="686" t="s">
        <v>128</v>
      </c>
      <c r="AA13" s="686"/>
      <c r="AB13" s="686"/>
      <c r="AC13" s="686"/>
      <c r="AD13" s="687" t="s">
        <v>229</v>
      </c>
      <c r="AE13" s="687"/>
      <c r="AF13" s="687"/>
      <c r="AG13" s="687"/>
      <c r="AH13" s="687"/>
      <c r="AI13" s="687"/>
      <c r="AJ13" s="687"/>
      <c r="AK13" s="687"/>
      <c r="AL13" s="688" t="s">
        <v>229</v>
      </c>
      <c r="AM13" s="689"/>
      <c r="AN13" s="689"/>
      <c r="AO13" s="690"/>
      <c r="AP13" s="680" t="s">
        <v>250</v>
      </c>
      <c r="AQ13" s="681"/>
      <c r="AR13" s="681"/>
      <c r="AS13" s="681"/>
      <c r="AT13" s="681"/>
      <c r="AU13" s="681"/>
      <c r="AV13" s="681"/>
      <c r="AW13" s="681"/>
      <c r="AX13" s="681"/>
      <c r="AY13" s="681"/>
      <c r="AZ13" s="681"/>
      <c r="BA13" s="681"/>
      <c r="BB13" s="681"/>
      <c r="BC13" s="681"/>
      <c r="BD13" s="681"/>
      <c r="BE13" s="681"/>
      <c r="BF13" s="682"/>
      <c r="BG13" s="683">
        <v>4110127</v>
      </c>
      <c r="BH13" s="684"/>
      <c r="BI13" s="684"/>
      <c r="BJ13" s="684"/>
      <c r="BK13" s="684"/>
      <c r="BL13" s="684"/>
      <c r="BM13" s="684"/>
      <c r="BN13" s="685"/>
      <c r="BO13" s="686">
        <v>51.4</v>
      </c>
      <c r="BP13" s="686"/>
      <c r="BQ13" s="686"/>
      <c r="BR13" s="686"/>
      <c r="BS13" s="692" t="s">
        <v>229</v>
      </c>
      <c r="BT13" s="684"/>
      <c r="BU13" s="684"/>
      <c r="BV13" s="684"/>
      <c r="BW13" s="684"/>
      <c r="BX13" s="684"/>
      <c r="BY13" s="684"/>
      <c r="BZ13" s="684"/>
      <c r="CA13" s="684"/>
      <c r="CB13" s="693"/>
      <c r="CD13" s="698" t="s">
        <v>251</v>
      </c>
      <c r="CE13" s="699"/>
      <c r="CF13" s="699"/>
      <c r="CG13" s="699"/>
      <c r="CH13" s="699"/>
      <c r="CI13" s="699"/>
      <c r="CJ13" s="699"/>
      <c r="CK13" s="699"/>
      <c r="CL13" s="699"/>
      <c r="CM13" s="699"/>
      <c r="CN13" s="699"/>
      <c r="CO13" s="699"/>
      <c r="CP13" s="699"/>
      <c r="CQ13" s="700"/>
      <c r="CR13" s="683">
        <v>3850547</v>
      </c>
      <c r="CS13" s="684"/>
      <c r="CT13" s="684"/>
      <c r="CU13" s="684"/>
      <c r="CV13" s="684"/>
      <c r="CW13" s="684"/>
      <c r="CX13" s="684"/>
      <c r="CY13" s="685"/>
      <c r="CZ13" s="686">
        <v>10.8</v>
      </c>
      <c r="DA13" s="686"/>
      <c r="DB13" s="686"/>
      <c r="DC13" s="686"/>
      <c r="DD13" s="692">
        <v>1365160</v>
      </c>
      <c r="DE13" s="684"/>
      <c r="DF13" s="684"/>
      <c r="DG13" s="684"/>
      <c r="DH13" s="684"/>
      <c r="DI13" s="684"/>
      <c r="DJ13" s="684"/>
      <c r="DK13" s="684"/>
      <c r="DL13" s="684"/>
      <c r="DM13" s="684"/>
      <c r="DN13" s="684"/>
      <c r="DO13" s="684"/>
      <c r="DP13" s="685"/>
      <c r="DQ13" s="692">
        <v>2391679</v>
      </c>
      <c r="DR13" s="684"/>
      <c r="DS13" s="684"/>
      <c r="DT13" s="684"/>
      <c r="DU13" s="684"/>
      <c r="DV13" s="684"/>
      <c r="DW13" s="684"/>
      <c r="DX13" s="684"/>
      <c r="DY13" s="684"/>
      <c r="DZ13" s="684"/>
      <c r="EA13" s="684"/>
      <c r="EB13" s="684"/>
      <c r="EC13" s="693"/>
    </row>
    <row r="14" spans="2:143" ht="11.25" customHeight="1" x14ac:dyDescent="0.15">
      <c r="B14" s="680" t="s">
        <v>252</v>
      </c>
      <c r="C14" s="681"/>
      <c r="D14" s="681"/>
      <c r="E14" s="681"/>
      <c r="F14" s="681"/>
      <c r="G14" s="681"/>
      <c r="H14" s="681"/>
      <c r="I14" s="681"/>
      <c r="J14" s="681"/>
      <c r="K14" s="681"/>
      <c r="L14" s="681"/>
      <c r="M14" s="681"/>
      <c r="N14" s="681"/>
      <c r="O14" s="681"/>
      <c r="P14" s="681"/>
      <c r="Q14" s="682"/>
      <c r="R14" s="683">
        <v>73738</v>
      </c>
      <c r="S14" s="684"/>
      <c r="T14" s="684"/>
      <c r="U14" s="684"/>
      <c r="V14" s="684"/>
      <c r="W14" s="684"/>
      <c r="X14" s="684"/>
      <c r="Y14" s="685"/>
      <c r="Z14" s="686">
        <v>0.2</v>
      </c>
      <c r="AA14" s="686"/>
      <c r="AB14" s="686"/>
      <c r="AC14" s="686"/>
      <c r="AD14" s="687">
        <v>73738</v>
      </c>
      <c r="AE14" s="687"/>
      <c r="AF14" s="687"/>
      <c r="AG14" s="687"/>
      <c r="AH14" s="687"/>
      <c r="AI14" s="687"/>
      <c r="AJ14" s="687"/>
      <c r="AK14" s="687"/>
      <c r="AL14" s="688">
        <v>0.4</v>
      </c>
      <c r="AM14" s="689"/>
      <c r="AN14" s="689"/>
      <c r="AO14" s="690"/>
      <c r="AP14" s="680" t="s">
        <v>253</v>
      </c>
      <c r="AQ14" s="681"/>
      <c r="AR14" s="681"/>
      <c r="AS14" s="681"/>
      <c r="AT14" s="681"/>
      <c r="AU14" s="681"/>
      <c r="AV14" s="681"/>
      <c r="AW14" s="681"/>
      <c r="AX14" s="681"/>
      <c r="AY14" s="681"/>
      <c r="AZ14" s="681"/>
      <c r="BA14" s="681"/>
      <c r="BB14" s="681"/>
      <c r="BC14" s="681"/>
      <c r="BD14" s="681"/>
      <c r="BE14" s="681"/>
      <c r="BF14" s="682"/>
      <c r="BG14" s="683">
        <v>253781</v>
      </c>
      <c r="BH14" s="684"/>
      <c r="BI14" s="684"/>
      <c r="BJ14" s="684"/>
      <c r="BK14" s="684"/>
      <c r="BL14" s="684"/>
      <c r="BM14" s="684"/>
      <c r="BN14" s="685"/>
      <c r="BO14" s="686">
        <v>3.2</v>
      </c>
      <c r="BP14" s="686"/>
      <c r="BQ14" s="686"/>
      <c r="BR14" s="686"/>
      <c r="BS14" s="692" t="s">
        <v>229</v>
      </c>
      <c r="BT14" s="684"/>
      <c r="BU14" s="684"/>
      <c r="BV14" s="684"/>
      <c r="BW14" s="684"/>
      <c r="BX14" s="684"/>
      <c r="BY14" s="684"/>
      <c r="BZ14" s="684"/>
      <c r="CA14" s="684"/>
      <c r="CB14" s="693"/>
      <c r="CD14" s="698" t="s">
        <v>254</v>
      </c>
      <c r="CE14" s="699"/>
      <c r="CF14" s="699"/>
      <c r="CG14" s="699"/>
      <c r="CH14" s="699"/>
      <c r="CI14" s="699"/>
      <c r="CJ14" s="699"/>
      <c r="CK14" s="699"/>
      <c r="CL14" s="699"/>
      <c r="CM14" s="699"/>
      <c r="CN14" s="699"/>
      <c r="CO14" s="699"/>
      <c r="CP14" s="699"/>
      <c r="CQ14" s="700"/>
      <c r="CR14" s="683">
        <v>1142143</v>
      </c>
      <c r="CS14" s="684"/>
      <c r="CT14" s="684"/>
      <c r="CU14" s="684"/>
      <c r="CV14" s="684"/>
      <c r="CW14" s="684"/>
      <c r="CX14" s="684"/>
      <c r="CY14" s="685"/>
      <c r="CZ14" s="686">
        <v>3.2</v>
      </c>
      <c r="DA14" s="686"/>
      <c r="DB14" s="686"/>
      <c r="DC14" s="686"/>
      <c r="DD14" s="692">
        <v>166122</v>
      </c>
      <c r="DE14" s="684"/>
      <c r="DF14" s="684"/>
      <c r="DG14" s="684"/>
      <c r="DH14" s="684"/>
      <c r="DI14" s="684"/>
      <c r="DJ14" s="684"/>
      <c r="DK14" s="684"/>
      <c r="DL14" s="684"/>
      <c r="DM14" s="684"/>
      <c r="DN14" s="684"/>
      <c r="DO14" s="684"/>
      <c r="DP14" s="685"/>
      <c r="DQ14" s="692">
        <v>873352</v>
      </c>
      <c r="DR14" s="684"/>
      <c r="DS14" s="684"/>
      <c r="DT14" s="684"/>
      <c r="DU14" s="684"/>
      <c r="DV14" s="684"/>
      <c r="DW14" s="684"/>
      <c r="DX14" s="684"/>
      <c r="DY14" s="684"/>
      <c r="DZ14" s="684"/>
      <c r="EA14" s="684"/>
      <c r="EB14" s="684"/>
      <c r="EC14" s="693"/>
    </row>
    <row r="15" spans="2:143" ht="11.25" customHeight="1" x14ac:dyDescent="0.15">
      <c r="B15" s="680" t="s">
        <v>255</v>
      </c>
      <c r="C15" s="681"/>
      <c r="D15" s="681"/>
      <c r="E15" s="681"/>
      <c r="F15" s="681"/>
      <c r="G15" s="681"/>
      <c r="H15" s="681"/>
      <c r="I15" s="681"/>
      <c r="J15" s="681"/>
      <c r="K15" s="681"/>
      <c r="L15" s="681"/>
      <c r="M15" s="681"/>
      <c r="N15" s="681"/>
      <c r="O15" s="681"/>
      <c r="P15" s="681"/>
      <c r="Q15" s="682"/>
      <c r="R15" s="683" t="s">
        <v>256</v>
      </c>
      <c r="S15" s="684"/>
      <c r="T15" s="684"/>
      <c r="U15" s="684"/>
      <c r="V15" s="684"/>
      <c r="W15" s="684"/>
      <c r="X15" s="684"/>
      <c r="Y15" s="685"/>
      <c r="Z15" s="686" t="s">
        <v>229</v>
      </c>
      <c r="AA15" s="686"/>
      <c r="AB15" s="686"/>
      <c r="AC15" s="686"/>
      <c r="AD15" s="687" t="s">
        <v>128</v>
      </c>
      <c r="AE15" s="687"/>
      <c r="AF15" s="687"/>
      <c r="AG15" s="687"/>
      <c r="AH15" s="687"/>
      <c r="AI15" s="687"/>
      <c r="AJ15" s="687"/>
      <c r="AK15" s="687"/>
      <c r="AL15" s="688" t="s">
        <v>229</v>
      </c>
      <c r="AM15" s="689"/>
      <c r="AN15" s="689"/>
      <c r="AO15" s="690"/>
      <c r="AP15" s="680" t="s">
        <v>257</v>
      </c>
      <c r="AQ15" s="681"/>
      <c r="AR15" s="681"/>
      <c r="AS15" s="681"/>
      <c r="AT15" s="681"/>
      <c r="AU15" s="681"/>
      <c r="AV15" s="681"/>
      <c r="AW15" s="681"/>
      <c r="AX15" s="681"/>
      <c r="AY15" s="681"/>
      <c r="AZ15" s="681"/>
      <c r="BA15" s="681"/>
      <c r="BB15" s="681"/>
      <c r="BC15" s="681"/>
      <c r="BD15" s="681"/>
      <c r="BE15" s="681"/>
      <c r="BF15" s="682"/>
      <c r="BG15" s="683">
        <v>365656</v>
      </c>
      <c r="BH15" s="684"/>
      <c r="BI15" s="684"/>
      <c r="BJ15" s="684"/>
      <c r="BK15" s="684"/>
      <c r="BL15" s="684"/>
      <c r="BM15" s="684"/>
      <c r="BN15" s="685"/>
      <c r="BO15" s="686">
        <v>4.5999999999999996</v>
      </c>
      <c r="BP15" s="686"/>
      <c r="BQ15" s="686"/>
      <c r="BR15" s="686"/>
      <c r="BS15" s="692" t="s">
        <v>128</v>
      </c>
      <c r="BT15" s="684"/>
      <c r="BU15" s="684"/>
      <c r="BV15" s="684"/>
      <c r="BW15" s="684"/>
      <c r="BX15" s="684"/>
      <c r="BY15" s="684"/>
      <c r="BZ15" s="684"/>
      <c r="CA15" s="684"/>
      <c r="CB15" s="693"/>
      <c r="CD15" s="698" t="s">
        <v>258</v>
      </c>
      <c r="CE15" s="699"/>
      <c r="CF15" s="699"/>
      <c r="CG15" s="699"/>
      <c r="CH15" s="699"/>
      <c r="CI15" s="699"/>
      <c r="CJ15" s="699"/>
      <c r="CK15" s="699"/>
      <c r="CL15" s="699"/>
      <c r="CM15" s="699"/>
      <c r="CN15" s="699"/>
      <c r="CO15" s="699"/>
      <c r="CP15" s="699"/>
      <c r="CQ15" s="700"/>
      <c r="CR15" s="683">
        <v>3530288</v>
      </c>
      <c r="CS15" s="684"/>
      <c r="CT15" s="684"/>
      <c r="CU15" s="684"/>
      <c r="CV15" s="684"/>
      <c r="CW15" s="684"/>
      <c r="CX15" s="684"/>
      <c r="CY15" s="685"/>
      <c r="CZ15" s="686">
        <v>9.9</v>
      </c>
      <c r="DA15" s="686"/>
      <c r="DB15" s="686"/>
      <c r="DC15" s="686"/>
      <c r="DD15" s="692">
        <v>1006627</v>
      </c>
      <c r="DE15" s="684"/>
      <c r="DF15" s="684"/>
      <c r="DG15" s="684"/>
      <c r="DH15" s="684"/>
      <c r="DI15" s="684"/>
      <c r="DJ15" s="684"/>
      <c r="DK15" s="684"/>
      <c r="DL15" s="684"/>
      <c r="DM15" s="684"/>
      <c r="DN15" s="684"/>
      <c r="DO15" s="684"/>
      <c r="DP15" s="685"/>
      <c r="DQ15" s="692">
        <v>2120914</v>
      </c>
      <c r="DR15" s="684"/>
      <c r="DS15" s="684"/>
      <c r="DT15" s="684"/>
      <c r="DU15" s="684"/>
      <c r="DV15" s="684"/>
      <c r="DW15" s="684"/>
      <c r="DX15" s="684"/>
      <c r="DY15" s="684"/>
      <c r="DZ15" s="684"/>
      <c r="EA15" s="684"/>
      <c r="EB15" s="684"/>
      <c r="EC15" s="693"/>
    </row>
    <row r="16" spans="2:143" ht="11.25" customHeight="1" x14ac:dyDescent="0.15">
      <c r="B16" s="680" t="s">
        <v>259</v>
      </c>
      <c r="C16" s="681"/>
      <c r="D16" s="681"/>
      <c r="E16" s="681"/>
      <c r="F16" s="681"/>
      <c r="G16" s="681"/>
      <c r="H16" s="681"/>
      <c r="I16" s="681"/>
      <c r="J16" s="681"/>
      <c r="K16" s="681"/>
      <c r="L16" s="681"/>
      <c r="M16" s="681"/>
      <c r="N16" s="681"/>
      <c r="O16" s="681"/>
      <c r="P16" s="681"/>
      <c r="Q16" s="682"/>
      <c r="R16" s="683">
        <v>20771</v>
      </c>
      <c r="S16" s="684"/>
      <c r="T16" s="684"/>
      <c r="U16" s="684"/>
      <c r="V16" s="684"/>
      <c r="W16" s="684"/>
      <c r="X16" s="684"/>
      <c r="Y16" s="685"/>
      <c r="Z16" s="686">
        <v>0.1</v>
      </c>
      <c r="AA16" s="686"/>
      <c r="AB16" s="686"/>
      <c r="AC16" s="686"/>
      <c r="AD16" s="687">
        <v>20771</v>
      </c>
      <c r="AE16" s="687"/>
      <c r="AF16" s="687"/>
      <c r="AG16" s="687"/>
      <c r="AH16" s="687"/>
      <c r="AI16" s="687"/>
      <c r="AJ16" s="687"/>
      <c r="AK16" s="687"/>
      <c r="AL16" s="688">
        <v>0.1</v>
      </c>
      <c r="AM16" s="689"/>
      <c r="AN16" s="689"/>
      <c r="AO16" s="690"/>
      <c r="AP16" s="680" t="s">
        <v>260</v>
      </c>
      <c r="AQ16" s="681"/>
      <c r="AR16" s="681"/>
      <c r="AS16" s="681"/>
      <c r="AT16" s="681"/>
      <c r="AU16" s="681"/>
      <c r="AV16" s="681"/>
      <c r="AW16" s="681"/>
      <c r="AX16" s="681"/>
      <c r="AY16" s="681"/>
      <c r="AZ16" s="681"/>
      <c r="BA16" s="681"/>
      <c r="BB16" s="681"/>
      <c r="BC16" s="681"/>
      <c r="BD16" s="681"/>
      <c r="BE16" s="681"/>
      <c r="BF16" s="682"/>
      <c r="BG16" s="683" t="s">
        <v>128</v>
      </c>
      <c r="BH16" s="684"/>
      <c r="BI16" s="684"/>
      <c r="BJ16" s="684"/>
      <c r="BK16" s="684"/>
      <c r="BL16" s="684"/>
      <c r="BM16" s="684"/>
      <c r="BN16" s="685"/>
      <c r="BO16" s="686" t="s">
        <v>229</v>
      </c>
      <c r="BP16" s="686"/>
      <c r="BQ16" s="686"/>
      <c r="BR16" s="686"/>
      <c r="BS16" s="692" t="s">
        <v>229</v>
      </c>
      <c r="BT16" s="684"/>
      <c r="BU16" s="684"/>
      <c r="BV16" s="684"/>
      <c r="BW16" s="684"/>
      <c r="BX16" s="684"/>
      <c r="BY16" s="684"/>
      <c r="BZ16" s="684"/>
      <c r="CA16" s="684"/>
      <c r="CB16" s="693"/>
      <c r="CD16" s="698" t="s">
        <v>261</v>
      </c>
      <c r="CE16" s="699"/>
      <c r="CF16" s="699"/>
      <c r="CG16" s="699"/>
      <c r="CH16" s="699"/>
      <c r="CI16" s="699"/>
      <c r="CJ16" s="699"/>
      <c r="CK16" s="699"/>
      <c r="CL16" s="699"/>
      <c r="CM16" s="699"/>
      <c r="CN16" s="699"/>
      <c r="CO16" s="699"/>
      <c r="CP16" s="699"/>
      <c r="CQ16" s="700"/>
      <c r="CR16" s="683">
        <v>558505</v>
      </c>
      <c r="CS16" s="684"/>
      <c r="CT16" s="684"/>
      <c r="CU16" s="684"/>
      <c r="CV16" s="684"/>
      <c r="CW16" s="684"/>
      <c r="CX16" s="684"/>
      <c r="CY16" s="685"/>
      <c r="CZ16" s="686">
        <v>1.6</v>
      </c>
      <c r="DA16" s="686"/>
      <c r="DB16" s="686"/>
      <c r="DC16" s="686"/>
      <c r="DD16" s="692" t="s">
        <v>229</v>
      </c>
      <c r="DE16" s="684"/>
      <c r="DF16" s="684"/>
      <c r="DG16" s="684"/>
      <c r="DH16" s="684"/>
      <c r="DI16" s="684"/>
      <c r="DJ16" s="684"/>
      <c r="DK16" s="684"/>
      <c r="DL16" s="684"/>
      <c r="DM16" s="684"/>
      <c r="DN16" s="684"/>
      <c r="DO16" s="684"/>
      <c r="DP16" s="685"/>
      <c r="DQ16" s="692">
        <v>9222</v>
      </c>
      <c r="DR16" s="684"/>
      <c r="DS16" s="684"/>
      <c r="DT16" s="684"/>
      <c r="DU16" s="684"/>
      <c r="DV16" s="684"/>
      <c r="DW16" s="684"/>
      <c r="DX16" s="684"/>
      <c r="DY16" s="684"/>
      <c r="DZ16" s="684"/>
      <c r="EA16" s="684"/>
      <c r="EB16" s="684"/>
      <c r="EC16" s="693"/>
    </row>
    <row r="17" spans="2:133" ht="11.25" customHeight="1" x14ac:dyDescent="0.15">
      <c r="B17" s="680" t="s">
        <v>262</v>
      </c>
      <c r="C17" s="681"/>
      <c r="D17" s="681"/>
      <c r="E17" s="681"/>
      <c r="F17" s="681"/>
      <c r="G17" s="681"/>
      <c r="H17" s="681"/>
      <c r="I17" s="681"/>
      <c r="J17" s="681"/>
      <c r="K17" s="681"/>
      <c r="L17" s="681"/>
      <c r="M17" s="681"/>
      <c r="N17" s="681"/>
      <c r="O17" s="681"/>
      <c r="P17" s="681"/>
      <c r="Q17" s="682"/>
      <c r="R17" s="683">
        <v>114790</v>
      </c>
      <c r="S17" s="684"/>
      <c r="T17" s="684"/>
      <c r="U17" s="684"/>
      <c r="V17" s="684"/>
      <c r="W17" s="684"/>
      <c r="X17" s="684"/>
      <c r="Y17" s="685"/>
      <c r="Z17" s="686">
        <v>0.3</v>
      </c>
      <c r="AA17" s="686"/>
      <c r="AB17" s="686"/>
      <c r="AC17" s="686"/>
      <c r="AD17" s="687">
        <v>114790</v>
      </c>
      <c r="AE17" s="687"/>
      <c r="AF17" s="687"/>
      <c r="AG17" s="687"/>
      <c r="AH17" s="687"/>
      <c r="AI17" s="687"/>
      <c r="AJ17" s="687"/>
      <c r="AK17" s="687"/>
      <c r="AL17" s="688">
        <v>0.6</v>
      </c>
      <c r="AM17" s="689"/>
      <c r="AN17" s="689"/>
      <c r="AO17" s="690"/>
      <c r="AP17" s="680" t="s">
        <v>263</v>
      </c>
      <c r="AQ17" s="681"/>
      <c r="AR17" s="681"/>
      <c r="AS17" s="681"/>
      <c r="AT17" s="681"/>
      <c r="AU17" s="681"/>
      <c r="AV17" s="681"/>
      <c r="AW17" s="681"/>
      <c r="AX17" s="681"/>
      <c r="AY17" s="681"/>
      <c r="AZ17" s="681"/>
      <c r="BA17" s="681"/>
      <c r="BB17" s="681"/>
      <c r="BC17" s="681"/>
      <c r="BD17" s="681"/>
      <c r="BE17" s="681"/>
      <c r="BF17" s="682"/>
      <c r="BG17" s="683" t="s">
        <v>128</v>
      </c>
      <c r="BH17" s="684"/>
      <c r="BI17" s="684"/>
      <c r="BJ17" s="684"/>
      <c r="BK17" s="684"/>
      <c r="BL17" s="684"/>
      <c r="BM17" s="684"/>
      <c r="BN17" s="685"/>
      <c r="BO17" s="686" t="s">
        <v>229</v>
      </c>
      <c r="BP17" s="686"/>
      <c r="BQ17" s="686"/>
      <c r="BR17" s="686"/>
      <c r="BS17" s="692" t="s">
        <v>229</v>
      </c>
      <c r="BT17" s="684"/>
      <c r="BU17" s="684"/>
      <c r="BV17" s="684"/>
      <c r="BW17" s="684"/>
      <c r="BX17" s="684"/>
      <c r="BY17" s="684"/>
      <c r="BZ17" s="684"/>
      <c r="CA17" s="684"/>
      <c r="CB17" s="693"/>
      <c r="CD17" s="698" t="s">
        <v>264</v>
      </c>
      <c r="CE17" s="699"/>
      <c r="CF17" s="699"/>
      <c r="CG17" s="699"/>
      <c r="CH17" s="699"/>
      <c r="CI17" s="699"/>
      <c r="CJ17" s="699"/>
      <c r="CK17" s="699"/>
      <c r="CL17" s="699"/>
      <c r="CM17" s="699"/>
      <c r="CN17" s="699"/>
      <c r="CO17" s="699"/>
      <c r="CP17" s="699"/>
      <c r="CQ17" s="700"/>
      <c r="CR17" s="683">
        <v>4572725</v>
      </c>
      <c r="CS17" s="684"/>
      <c r="CT17" s="684"/>
      <c r="CU17" s="684"/>
      <c r="CV17" s="684"/>
      <c r="CW17" s="684"/>
      <c r="CX17" s="684"/>
      <c r="CY17" s="685"/>
      <c r="CZ17" s="686">
        <v>12.8</v>
      </c>
      <c r="DA17" s="686"/>
      <c r="DB17" s="686"/>
      <c r="DC17" s="686"/>
      <c r="DD17" s="692" t="s">
        <v>229</v>
      </c>
      <c r="DE17" s="684"/>
      <c r="DF17" s="684"/>
      <c r="DG17" s="684"/>
      <c r="DH17" s="684"/>
      <c r="DI17" s="684"/>
      <c r="DJ17" s="684"/>
      <c r="DK17" s="684"/>
      <c r="DL17" s="684"/>
      <c r="DM17" s="684"/>
      <c r="DN17" s="684"/>
      <c r="DO17" s="684"/>
      <c r="DP17" s="685"/>
      <c r="DQ17" s="692">
        <v>4452775</v>
      </c>
      <c r="DR17" s="684"/>
      <c r="DS17" s="684"/>
      <c r="DT17" s="684"/>
      <c r="DU17" s="684"/>
      <c r="DV17" s="684"/>
      <c r="DW17" s="684"/>
      <c r="DX17" s="684"/>
      <c r="DY17" s="684"/>
      <c r="DZ17" s="684"/>
      <c r="EA17" s="684"/>
      <c r="EB17" s="684"/>
      <c r="EC17" s="693"/>
    </row>
    <row r="18" spans="2:133" ht="11.25" customHeight="1" x14ac:dyDescent="0.15">
      <c r="B18" s="680" t="s">
        <v>265</v>
      </c>
      <c r="C18" s="681"/>
      <c r="D18" s="681"/>
      <c r="E18" s="681"/>
      <c r="F18" s="681"/>
      <c r="G18" s="681"/>
      <c r="H18" s="681"/>
      <c r="I18" s="681"/>
      <c r="J18" s="681"/>
      <c r="K18" s="681"/>
      <c r="L18" s="681"/>
      <c r="M18" s="681"/>
      <c r="N18" s="681"/>
      <c r="O18" s="681"/>
      <c r="P18" s="681"/>
      <c r="Q18" s="682"/>
      <c r="R18" s="683">
        <v>44458</v>
      </c>
      <c r="S18" s="684"/>
      <c r="T18" s="684"/>
      <c r="U18" s="684"/>
      <c r="V18" s="684"/>
      <c r="W18" s="684"/>
      <c r="X18" s="684"/>
      <c r="Y18" s="685"/>
      <c r="Z18" s="686">
        <v>0.1</v>
      </c>
      <c r="AA18" s="686"/>
      <c r="AB18" s="686"/>
      <c r="AC18" s="686"/>
      <c r="AD18" s="687">
        <v>44458</v>
      </c>
      <c r="AE18" s="687"/>
      <c r="AF18" s="687"/>
      <c r="AG18" s="687"/>
      <c r="AH18" s="687"/>
      <c r="AI18" s="687"/>
      <c r="AJ18" s="687"/>
      <c r="AK18" s="687"/>
      <c r="AL18" s="688">
        <v>0.2</v>
      </c>
      <c r="AM18" s="689"/>
      <c r="AN18" s="689"/>
      <c r="AO18" s="690"/>
      <c r="AP18" s="680" t="s">
        <v>266</v>
      </c>
      <c r="AQ18" s="681"/>
      <c r="AR18" s="681"/>
      <c r="AS18" s="681"/>
      <c r="AT18" s="681"/>
      <c r="AU18" s="681"/>
      <c r="AV18" s="681"/>
      <c r="AW18" s="681"/>
      <c r="AX18" s="681"/>
      <c r="AY18" s="681"/>
      <c r="AZ18" s="681"/>
      <c r="BA18" s="681"/>
      <c r="BB18" s="681"/>
      <c r="BC18" s="681"/>
      <c r="BD18" s="681"/>
      <c r="BE18" s="681"/>
      <c r="BF18" s="682"/>
      <c r="BG18" s="683" t="s">
        <v>229</v>
      </c>
      <c r="BH18" s="684"/>
      <c r="BI18" s="684"/>
      <c r="BJ18" s="684"/>
      <c r="BK18" s="684"/>
      <c r="BL18" s="684"/>
      <c r="BM18" s="684"/>
      <c r="BN18" s="685"/>
      <c r="BO18" s="686" t="s">
        <v>229</v>
      </c>
      <c r="BP18" s="686"/>
      <c r="BQ18" s="686"/>
      <c r="BR18" s="686"/>
      <c r="BS18" s="692" t="s">
        <v>229</v>
      </c>
      <c r="BT18" s="684"/>
      <c r="BU18" s="684"/>
      <c r="BV18" s="684"/>
      <c r="BW18" s="684"/>
      <c r="BX18" s="684"/>
      <c r="BY18" s="684"/>
      <c r="BZ18" s="684"/>
      <c r="CA18" s="684"/>
      <c r="CB18" s="693"/>
      <c r="CD18" s="698" t="s">
        <v>267</v>
      </c>
      <c r="CE18" s="699"/>
      <c r="CF18" s="699"/>
      <c r="CG18" s="699"/>
      <c r="CH18" s="699"/>
      <c r="CI18" s="699"/>
      <c r="CJ18" s="699"/>
      <c r="CK18" s="699"/>
      <c r="CL18" s="699"/>
      <c r="CM18" s="699"/>
      <c r="CN18" s="699"/>
      <c r="CO18" s="699"/>
      <c r="CP18" s="699"/>
      <c r="CQ18" s="700"/>
      <c r="CR18" s="683" t="s">
        <v>229</v>
      </c>
      <c r="CS18" s="684"/>
      <c r="CT18" s="684"/>
      <c r="CU18" s="684"/>
      <c r="CV18" s="684"/>
      <c r="CW18" s="684"/>
      <c r="CX18" s="684"/>
      <c r="CY18" s="685"/>
      <c r="CZ18" s="686" t="s">
        <v>229</v>
      </c>
      <c r="DA18" s="686"/>
      <c r="DB18" s="686"/>
      <c r="DC18" s="686"/>
      <c r="DD18" s="692" t="s">
        <v>229</v>
      </c>
      <c r="DE18" s="684"/>
      <c r="DF18" s="684"/>
      <c r="DG18" s="684"/>
      <c r="DH18" s="684"/>
      <c r="DI18" s="684"/>
      <c r="DJ18" s="684"/>
      <c r="DK18" s="684"/>
      <c r="DL18" s="684"/>
      <c r="DM18" s="684"/>
      <c r="DN18" s="684"/>
      <c r="DO18" s="684"/>
      <c r="DP18" s="685"/>
      <c r="DQ18" s="692" t="s">
        <v>229</v>
      </c>
      <c r="DR18" s="684"/>
      <c r="DS18" s="684"/>
      <c r="DT18" s="684"/>
      <c r="DU18" s="684"/>
      <c r="DV18" s="684"/>
      <c r="DW18" s="684"/>
      <c r="DX18" s="684"/>
      <c r="DY18" s="684"/>
      <c r="DZ18" s="684"/>
      <c r="EA18" s="684"/>
      <c r="EB18" s="684"/>
      <c r="EC18" s="693"/>
    </row>
    <row r="19" spans="2:133" ht="11.25" customHeight="1" x14ac:dyDescent="0.15">
      <c r="B19" s="680" t="s">
        <v>268</v>
      </c>
      <c r="C19" s="681"/>
      <c r="D19" s="681"/>
      <c r="E19" s="681"/>
      <c r="F19" s="681"/>
      <c r="G19" s="681"/>
      <c r="H19" s="681"/>
      <c r="I19" s="681"/>
      <c r="J19" s="681"/>
      <c r="K19" s="681"/>
      <c r="L19" s="681"/>
      <c r="M19" s="681"/>
      <c r="N19" s="681"/>
      <c r="O19" s="681"/>
      <c r="P19" s="681"/>
      <c r="Q19" s="682"/>
      <c r="R19" s="683">
        <v>13057</v>
      </c>
      <c r="S19" s="684"/>
      <c r="T19" s="684"/>
      <c r="U19" s="684"/>
      <c r="V19" s="684"/>
      <c r="W19" s="684"/>
      <c r="X19" s="684"/>
      <c r="Y19" s="685"/>
      <c r="Z19" s="686">
        <v>0</v>
      </c>
      <c r="AA19" s="686"/>
      <c r="AB19" s="686"/>
      <c r="AC19" s="686"/>
      <c r="AD19" s="687">
        <v>13057</v>
      </c>
      <c r="AE19" s="687"/>
      <c r="AF19" s="687"/>
      <c r="AG19" s="687"/>
      <c r="AH19" s="687"/>
      <c r="AI19" s="687"/>
      <c r="AJ19" s="687"/>
      <c r="AK19" s="687"/>
      <c r="AL19" s="688">
        <v>0.1</v>
      </c>
      <c r="AM19" s="689"/>
      <c r="AN19" s="689"/>
      <c r="AO19" s="690"/>
      <c r="AP19" s="680" t="s">
        <v>269</v>
      </c>
      <c r="AQ19" s="681"/>
      <c r="AR19" s="681"/>
      <c r="AS19" s="681"/>
      <c r="AT19" s="681"/>
      <c r="AU19" s="681"/>
      <c r="AV19" s="681"/>
      <c r="AW19" s="681"/>
      <c r="AX19" s="681"/>
      <c r="AY19" s="681"/>
      <c r="AZ19" s="681"/>
      <c r="BA19" s="681"/>
      <c r="BB19" s="681"/>
      <c r="BC19" s="681"/>
      <c r="BD19" s="681"/>
      <c r="BE19" s="681"/>
      <c r="BF19" s="682"/>
      <c r="BG19" s="683">
        <v>127</v>
      </c>
      <c r="BH19" s="684"/>
      <c r="BI19" s="684"/>
      <c r="BJ19" s="684"/>
      <c r="BK19" s="684"/>
      <c r="BL19" s="684"/>
      <c r="BM19" s="684"/>
      <c r="BN19" s="685"/>
      <c r="BO19" s="686">
        <v>0</v>
      </c>
      <c r="BP19" s="686"/>
      <c r="BQ19" s="686"/>
      <c r="BR19" s="686"/>
      <c r="BS19" s="692" t="s">
        <v>229</v>
      </c>
      <c r="BT19" s="684"/>
      <c r="BU19" s="684"/>
      <c r="BV19" s="684"/>
      <c r="BW19" s="684"/>
      <c r="BX19" s="684"/>
      <c r="BY19" s="684"/>
      <c r="BZ19" s="684"/>
      <c r="CA19" s="684"/>
      <c r="CB19" s="693"/>
      <c r="CD19" s="698" t="s">
        <v>270</v>
      </c>
      <c r="CE19" s="699"/>
      <c r="CF19" s="699"/>
      <c r="CG19" s="699"/>
      <c r="CH19" s="699"/>
      <c r="CI19" s="699"/>
      <c r="CJ19" s="699"/>
      <c r="CK19" s="699"/>
      <c r="CL19" s="699"/>
      <c r="CM19" s="699"/>
      <c r="CN19" s="699"/>
      <c r="CO19" s="699"/>
      <c r="CP19" s="699"/>
      <c r="CQ19" s="700"/>
      <c r="CR19" s="683" t="s">
        <v>229</v>
      </c>
      <c r="CS19" s="684"/>
      <c r="CT19" s="684"/>
      <c r="CU19" s="684"/>
      <c r="CV19" s="684"/>
      <c r="CW19" s="684"/>
      <c r="CX19" s="684"/>
      <c r="CY19" s="685"/>
      <c r="CZ19" s="686" t="s">
        <v>229</v>
      </c>
      <c r="DA19" s="686"/>
      <c r="DB19" s="686"/>
      <c r="DC19" s="686"/>
      <c r="DD19" s="692" t="s">
        <v>229</v>
      </c>
      <c r="DE19" s="684"/>
      <c r="DF19" s="684"/>
      <c r="DG19" s="684"/>
      <c r="DH19" s="684"/>
      <c r="DI19" s="684"/>
      <c r="DJ19" s="684"/>
      <c r="DK19" s="684"/>
      <c r="DL19" s="684"/>
      <c r="DM19" s="684"/>
      <c r="DN19" s="684"/>
      <c r="DO19" s="684"/>
      <c r="DP19" s="685"/>
      <c r="DQ19" s="692" t="s">
        <v>229</v>
      </c>
      <c r="DR19" s="684"/>
      <c r="DS19" s="684"/>
      <c r="DT19" s="684"/>
      <c r="DU19" s="684"/>
      <c r="DV19" s="684"/>
      <c r="DW19" s="684"/>
      <c r="DX19" s="684"/>
      <c r="DY19" s="684"/>
      <c r="DZ19" s="684"/>
      <c r="EA19" s="684"/>
      <c r="EB19" s="684"/>
      <c r="EC19" s="693"/>
    </row>
    <row r="20" spans="2:133" ht="11.25" customHeight="1" x14ac:dyDescent="0.15">
      <c r="B20" s="680" t="s">
        <v>271</v>
      </c>
      <c r="C20" s="681"/>
      <c r="D20" s="681"/>
      <c r="E20" s="681"/>
      <c r="F20" s="681"/>
      <c r="G20" s="681"/>
      <c r="H20" s="681"/>
      <c r="I20" s="681"/>
      <c r="J20" s="681"/>
      <c r="K20" s="681"/>
      <c r="L20" s="681"/>
      <c r="M20" s="681"/>
      <c r="N20" s="681"/>
      <c r="O20" s="681"/>
      <c r="P20" s="681"/>
      <c r="Q20" s="682"/>
      <c r="R20" s="683">
        <v>3033</v>
      </c>
      <c r="S20" s="684"/>
      <c r="T20" s="684"/>
      <c r="U20" s="684"/>
      <c r="V20" s="684"/>
      <c r="W20" s="684"/>
      <c r="X20" s="684"/>
      <c r="Y20" s="685"/>
      <c r="Z20" s="686">
        <v>0</v>
      </c>
      <c r="AA20" s="686"/>
      <c r="AB20" s="686"/>
      <c r="AC20" s="686"/>
      <c r="AD20" s="687">
        <v>3033</v>
      </c>
      <c r="AE20" s="687"/>
      <c r="AF20" s="687"/>
      <c r="AG20" s="687"/>
      <c r="AH20" s="687"/>
      <c r="AI20" s="687"/>
      <c r="AJ20" s="687"/>
      <c r="AK20" s="687"/>
      <c r="AL20" s="688">
        <v>0</v>
      </c>
      <c r="AM20" s="689"/>
      <c r="AN20" s="689"/>
      <c r="AO20" s="690"/>
      <c r="AP20" s="680" t="s">
        <v>272</v>
      </c>
      <c r="AQ20" s="681"/>
      <c r="AR20" s="681"/>
      <c r="AS20" s="681"/>
      <c r="AT20" s="681"/>
      <c r="AU20" s="681"/>
      <c r="AV20" s="681"/>
      <c r="AW20" s="681"/>
      <c r="AX20" s="681"/>
      <c r="AY20" s="681"/>
      <c r="AZ20" s="681"/>
      <c r="BA20" s="681"/>
      <c r="BB20" s="681"/>
      <c r="BC20" s="681"/>
      <c r="BD20" s="681"/>
      <c r="BE20" s="681"/>
      <c r="BF20" s="682"/>
      <c r="BG20" s="683">
        <v>127</v>
      </c>
      <c r="BH20" s="684"/>
      <c r="BI20" s="684"/>
      <c r="BJ20" s="684"/>
      <c r="BK20" s="684"/>
      <c r="BL20" s="684"/>
      <c r="BM20" s="684"/>
      <c r="BN20" s="685"/>
      <c r="BO20" s="686">
        <v>0</v>
      </c>
      <c r="BP20" s="686"/>
      <c r="BQ20" s="686"/>
      <c r="BR20" s="686"/>
      <c r="BS20" s="692" t="s">
        <v>229</v>
      </c>
      <c r="BT20" s="684"/>
      <c r="BU20" s="684"/>
      <c r="BV20" s="684"/>
      <c r="BW20" s="684"/>
      <c r="BX20" s="684"/>
      <c r="BY20" s="684"/>
      <c r="BZ20" s="684"/>
      <c r="CA20" s="684"/>
      <c r="CB20" s="693"/>
      <c r="CD20" s="698" t="s">
        <v>273</v>
      </c>
      <c r="CE20" s="699"/>
      <c r="CF20" s="699"/>
      <c r="CG20" s="699"/>
      <c r="CH20" s="699"/>
      <c r="CI20" s="699"/>
      <c r="CJ20" s="699"/>
      <c r="CK20" s="699"/>
      <c r="CL20" s="699"/>
      <c r="CM20" s="699"/>
      <c r="CN20" s="699"/>
      <c r="CO20" s="699"/>
      <c r="CP20" s="699"/>
      <c r="CQ20" s="700"/>
      <c r="CR20" s="683">
        <v>35708675</v>
      </c>
      <c r="CS20" s="684"/>
      <c r="CT20" s="684"/>
      <c r="CU20" s="684"/>
      <c r="CV20" s="684"/>
      <c r="CW20" s="684"/>
      <c r="CX20" s="684"/>
      <c r="CY20" s="685"/>
      <c r="CZ20" s="686">
        <v>100</v>
      </c>
      <c r="DA20" s="686"/>
      <c r="DB20" s="686"/>
      <c r="DC20" s="686"/>
      <c r="DD20" s="692">
        <v>4372231</v>
      </c>
      <c r="DE20" s="684"/>
      <c r="DF20" s="684"/>
      <c r="DG20" s="684"/>
      <c r="DH20" s="684"/>
      <c r="DI20" s="684"/>
      <c r="DJ20" s="684"/>
      <c r="DK20" s="684"/>
      <c r="DL20" s="684"/>
      <c r="DM20" s="684"/>
      <c r="DN20" s="684"/>
      <c r="DO20" s="684"/>
      <c r="DP20" s="685"/>
      <c r="DQ20" s="692">
        <v>23798824</v>
      </c>
      <c r="DR20" s="684"/>
      <c r="DS20" s="684"/>
      <c r="DT20" s="684"/>
      <c r="DU20" s="684"/>
      <c r="DV20" s="684"/>
      <c r="DW20" s="684"/>
      <c r="DX20" s="684"/>
      <c r="DY20" s="684"/>
      <c r="DZ20" s="684"/>
      <c r="EA20" s="684"/>
      <c r="EB20" s="684"/>
      <c r="EC20" s="693"/>
    </row>
    <row r="21" spans="2:133" ht="11.25" customHeight="1" x14ac:dyDescent="0.15">
      <c r="B21" s="680" t="s">
        <v>274</v>
      </c>
      <c r="C21" s="681"/>
      <c r="D21" s="681"/>
      <c r="E21" s="681"/>
      <c r="F21" s="681"/>
      <c r="G21" s="681"/>
      <c r="H21" s="681"/>
      <c r="I21" s="681"/>
      <c r="J21" s="681"/>
      <c r="K21" s="681"/>
      <c r="L21" s="681"/>
      <c r="M21" s="681"/>
      <c r="N21" s="681"/>
      <c r="O21" s="681"/>
      <c r="P21" s="681"/>
      <c r="Q21" s="682"/>
      <c r="R21" s="683">
        <v>54242</v>
      </c>
      <c r="S21" s="684"/>
      <c r="T21" s="684"/>
      <c r="U21" s="684"/>
      <c r="V21" s="684"/>
      <c r="W21" s="684"/>
      <c r="X21" s="684"/>
      <c r="Y21" s="685"/>
      <c r="Z21" s="686">
        <v>0.1</v>
      </c>
      <c r="AA21" s="686"/>
      <c r="AB21" s="686"/>
      <c r="AC21" s="686"/>
      <c r="AD21" s="687">
        <v>54242</v>
      </c>
      <c r="AE21" s="687"/>
      <c r="AF21" s="687"/>
      <c r="AG21" s="687"/>
      <c r="AH21" s="687"/>
      <c r="AI21" s="687"/>
      <c r="AJ21" s="687"/>
      <c r="AK21" s="687"/>
      <c r="AL21" s="688">
        <v>0.3</v>
      </c>
      <c r="AM21" s="689"/>
      <c r="AN21" s="689"/>
      <c r="AO21" s="690"/>
      <c r="AP21" s="702" t="s">
        <v>275</v>
      </c>
      <c r="AQ21" s="703"/>
      <c r="AR21" s="703"/>
      <c r="AS21" s="703"/>
      <c r="AT21" s="703"/>
      <c r="AU21" s="703"/>
      <c r="AV21" s="703"/>
      <c r="AW21" s="703"/>
      <c r="AX21" s="703"/>
      <c r="AY21" s="703"/>
      <c r="AZ21" s="703"/>
      <c r="BA21" s="703"/>
      <c r="BB21" s="703"/>
      <c r="BC21" s="703"/>
      <c r="BD21" s="703"/>
      <c r="BE21" s="703"/>
      <c r="BF21" s="704"/>
      <c r="BG21" s="683">
        <v>127</v>
      </c>
      <c r="BH21" s="684"/>
      <c r="BI21" s="684"/>
      <c r="BJ21" s="684"/>
      <c r="BK21" s="684"/>
      <c r="BL21" s="684"/>
      <c r="BM21" s="684"/>
      <c r="BN21" s="685"/>
      <c r="BO21" s="686">
        <v>0</v>
      </c>
      <c r="BP21" s="686"/>
      <c r="BQ21" s="686"/>
      <c r="BR21" s="686"/>
      <c r="BS21" s="692" t="s">
        <v>128</v>
      </c>
      <c r="BT21" s="684"/>
      <c r="BU21" s="684"/>
      <c r="BV21" s="684"/>
      <c r="BW21" s="684"/>
      <c r="BX21" s="684"/>
      <c r="BY21" s="684"/>
      <c r="BZ21" s="684"/>
      <c r="CA21" s="684"/>
      <c r="CB21" s="693"/>
      <c r="CD21" s="710"/>
      <c r="CE21" s="711"/>
      <c r="CF21" s="711"/>
      <c r="CG21" s="711"/>
      <c r="CH21" s="711"/>
      <c r="CI21" s="711"/>
      <c r="CJ21" s="711"/>
      <c r="CK21" s="711"/>
      <c r="CL21" s="711"/>
      <c r="CM21" s="711"/>
      <c r="CN21" s="711"/>
      <c r="CO21" s="711"/>
      <c r="CP21" s="711"/>
      <c r="CQ21" s="712"/>
      <c r="CR21" s="713"/>
      <c r="CS21" s="706"/>
      <c r="CT21" s="706"/>
      <c r="CU21" s="706"/>
      <c r="CV21" s="706"/>
      <c r="CW21" s="706"/>
      <c r="CX21" s="706"/>
      <c r="CY21" s="714"/>
      <c r="CZ21" s="715"/>
      <c r="DA21" s="715"/>
      <c r="DB21" s="715"/>
      <c r="DC21" s="715"/>
      <c r="DD21" s="705"/>
      <c r="DE21" s="706"/>
      <c r="DF21" s="706"/>
      <c r="DG21" s="706"/>
      <c r="DH21" s="706"/>
      <c r="DI21" s="706"/>
      <c r="DJ21" s="706"/>
      <c r="DK21" s="706"/>
      <c r="DL21" s="706"/>
      <c r="DM21" s="706"/>
      <c r="DN21" s="706"/>
      <c r="DO21" s="706"/>
      <c r="DP21" s="714"/>
      <c r="DQ21" s="705"/>
      <c r="DR21" s="706"/>
      <c r="DS21" s="706"/>
      <c r="DT21" s="706"/>
      <c r="DU21" s="706"/>
      <c r="DV21" s="706"/>
      <c r="DW21" s="706"/>
      <c r="DX21" s="706"/>
      <c r="DY21" s="706"/>
      <c r="DZ21" s="706"/>
      <c r="EA21" s="706"/>
      <c r="EB21" s="706"/>
      <c r="EC21" s="707"/>
    </row>
    <row r="22" spans="2:133" ht="11.25" customHeight="1" x14ac:dyDescent="0.15">
      <c r="B22" s="680" t="s">
        <v>276</v>
      </c>
      <c r="C22" s="681"/>
      <c r="D22" s="681"/>
      <c r="E22" s="681"/>
      <c r="F22" s="681"/>
      <c r="G22" s="681"/>
      <c r="H22" s="681"/>
      <c r="I22" s="681"/>
      <c r="J22" s="681"/>
      <c r="K22" s="681"/>
      <c r="L22" s="681"/>
      <c r="M22" s="681"/>
      <c r="N22" s="681"/>
      <c r="O22" s="681"/>
      <c r="P22" s="681"/>
      <c r="Q22" s="682"/>
      <c r="R22" s="683">
        <v>12122918</v>
      </c>
      <c r="S22" s="684"/>
      <c r="T22" s="684"/>
      <c r="U22" s="684"/>
      <c r="V22" s="684"/>
      <c r="W22" s="684"/>
      <c r="X22" s="684"/>
      <c r="Y22" s="685"/>
      <c r="Z22" s="686">
        <v>32.4</v>
      </c>
      <c r="AA22" s="686"/>
      <c r="AB22" s="686"/>
      <c r="AC22" s="686"/>
      <c r="AD22" s="687">
        <v>10561591</v>
      </c>
      <c r="AE22" s="687"/>
      <c r="AF22" s="687"/>
      <c r="AG22" s="687"/>
      <c r="AH22" s="687"/>
      <c r="AI22" s="687"/>
      <c r="AJ22" s="687"/>
      <c r="AK22" s="687"/>
      <c r="AL22" s="688">
        <v>51.7</v>
      </c>
      <c r="AM22" s="689"/>
      <c r="AN22" s="689"/>
      <c r="AO22" s="690"/>
      <c r="AP22" s="702" t="s">
        <v>277</v>
      </c>
      <c r="AQ22" s="703"/>
      <c r="AR22" s="703"/>
      <c r="AS22" s="703"/>
      <c r="AT22" s="703"/>
      <c r="AU22" s="703"/>
      <c r="AV22" s="703"/>
      <c r="AW22" s="703"/>
      <c r="AX22" s="703"/>
      <c r="AY22" s="703"/>
      <c r="AZ22" s="703"/>
      <c r="BA22" s="703"/>
      <c r="BB22" s="703"/>
      <c r="BC22" s="703"/>
      <c r="BD22" s="703"/>
      <c r="BE22" s="703"/>
      <c r="BF22" s="704"/>
      <c r="BG22" s="683" t="s">
        <v>229</v>
      </c>
      <c r="BH22" s="684"/>
      <c r="BI22" s="684"/>
      <c r="BJ22" s="684"/>
      <c r="BK22" s="684"/>
      <c r="BL22" s="684"/>
      <c r="BM22" s="684"/>
      <c r="BN22" s="685"/>
      <c r="BO22" s="686" t="s">
        <v>229</v>
      </c>
      <c r="BP22" s="686"/>
      <c r="BQ22" s="686"/>
      <c r="BR22" s="686"/>
      <c r="BS22" s="692" t="s">
        <v>229</v>
      </c>
      <c r="BT22" s="684"/>
      <c r="BU22" s="684"/>
      <c r="BV22" s="684"/>
      <c r="BW22" s="684"/>
      <c r="BX22" s="684"/>
      <c r="BY22" s="684"/>
      <c r="BZ22" s="684"/>
      <c r="CA22" s="684"/>
      <c r="CB22" s="693"/>
      <c r="CD22" s="665" t="s">
        <v>278</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15">
      <c r="B23" s="680" t="s">
        <v>279</v>
      </c>
      <c r="C23" s="681"/>
      <c r="D23" s="681"/>
      <c r="E23" s="681"/>
      <c r="F23" s="681"/>
      <c r="G23" s="681"/>
      <c r="H23" s="681"/>
      <c r="I23" s="681"/>
      <c r="J23" s="681"/>
      <c r="K23" s="681"/>
      <c r="L23" s="681"/>
      <c r="M23" s="681"/>
      <c r="N23" s="681"/>
      <c r="O23" s="681"/>
      <c r="P23" s="681"/>
      <c r="Q23" s="682"/>
      <c r="R23" s="683">
        <v>10561591</v>
      </c>
      <c r="S23" s="684"/>
      <c r="T23" s="684"/>
      <c r="U23" s="684"/>
      <c r="V23" s="684"/>
      <c r="W23" s="684"/>
      <c r="X23" s="684"/>
      <c r="Y23" s="685"/>
      <c r="Z23" s="686">
        <v>28.2</v>
      </c>
      <c r="AA23" s="686"/>
      <c r="AB23" s="686"/>
      <c r="AC23" s="686"/>
      <c r="AD23" s="687">
        <v>10561591</v>
      </c>
      <c r="AE23" s="687"/>
      <c r="AF23" s="687"/>
      <c r="AG23" s="687"/>
      <c r="AH23" s="687"/>
      <c r="AI23" s="687"/>
      <c r="AJ23" s="687"/>
      <c r="AK23" s="687"/>
      <c r="AL23" s="688">
        <v>51.7</v>
      </c>
      <c r="AM23" s="689"/>
      <c r="AN23" s="689"/>
      <c r="AO23" s="690"/>
      <c r="AP23" s="702" t="s">
        <v>280</v>
      </c>
      <c r="AQ23" s="703"/>
      <c r="AR23" s="703"/>
      <c r="AS23" s="703"/>
      <c r="AT23" s="703"/>
      <c r="AU23" s="703"/>
      <c r="AV23" s="703"/>
      <c r="AW23" s="703"/>
      <c r="AX23" s="703"/>
      <c r="AY23" s="703"/>
      <c r="AZ23" s="703"/>
      <c r="BA23" s="703"/>
      <c r="BB23" s="703"/>
      <c r="BC23" s="703"/>
      <c r="BD23" s="703"/>
      <c r="BE23" s="703"/>
      <c r="BF23" s="704"/>
      <c r="BG23" s="683" t="s">
        <v>229</v>
      </c>
      <c r="BH23" s="684"/>
      <c r="BI23" s="684"/>
      <c r="BJ23" s="684"/>
      <c r="BK23" s="684"/>
      <c r="BL23" s="684"/>
      <c r="BM23" s="684"/>
      <c r="BN23" s="685"/>
      <c r="BO23" s="686" t="s">
        <v>229</v>
      </c>
      <c r="BP23" s="686"/>
      <c r="BQ23" s="686"/>
      <c r="BR23" s="686"/>
      <c r="BS23" s="692" t="s">
        <v>229</v>
      </c>
      <c r="BT23" s="684"/>
      <c r="BU23" s="684"/>
      <c r="BV23" s="684"/>
      <c r="BW23" s="684"/>
      <c r="BX23" s="684"/>
      <c r="BY23" s="684"/>
      <c r="BZ23" s="684"/>
      <c r="CA23" s="684"/>
      <c r="CB23" s="693"/>
      <c r="CD23" s="665" t="s">
        <v>218</v>
      </c>
      <c r="CE23" s="666"/>
      <c r="CF23" s="666"/>
      <c r="CG23" s="666"/>
      <c r="CH23" s="666"/>
      <c r="CI23" s="666"/>
      <c r="CJ23" s="666"/>
      <c r="CK23" s="666"/>
      <c r="CL23" s="666"/>
      <c r="CM23" s="666"/>
      <c r="CN23" s="666"/>
      <c r="CO23" s="666"/>
      <c r="CP23" s="666"/>
      <c r="CQ23" s="667"/>
      <c r="CR23" s="665" t="s">
        <v>281</v>
      </c>
      <c r="CS23" s="666"/>
      <c r="CT23" s="666"/>
      <c r="CU23" s="666"/>
      <c r="CV23" s="666"/>
      <c r="CW23" s="666"/>
      <c r="CX23" s="666"/>
      <c r="CY23" s="667"/>
      <c r="CZ23" s="665" t="s">
        <v>282</v>
      </c>
      <c r="DA23" s="666"/>
      <c r="DB23" s="666"/>
      <c r="DC23" s="667"/>
      <c r="DD23" s="665" t="s">
        <v>283</v>
      </c>
      <c r="DE23" s="666"/>
      <c r="DF23" s="666"/>
      <c r="DG23" s="666"/>
      <c r="DH23" s="666"/>
      <c r="DI23" s="666"/>
      <c r="DJ23" s="666"/>
      <c r="DK23" s="667"/>
      <c r="DL23" s="716" t="s">
        <v>284</v>
      </c>
      <c r="DM23" s="717"/>
      <c r="DN23" s="717"/>
      <c r="DO23" s="717"/>
      <c r="DP23" s="717"/>
      <c r="DQ23" s="717"/>
      <c r="DR23" s="717"/>
      <c r="DS23" s="717"/>
      <c r="DT23" s="717"/>
      <c r="DU23" s="717"/>
      <c r="DV23" s="718"/>
      <c r="DW23" s="665" t="s">
        <v>285</v>
      </c>
      <c r="DX23" s="666"/>
      <c r="DY23" s="666"/>
      <c r="DZ23" s="666"/>
      <c r="EA23" s="666"/>
      <c r="EB23" s="666"/>
      <c r="EC23" s="667"/>
    </row>
    <row r="24" spans="2:133" ht="11.25" customHeight="1" x14ac:dyDescent="0.15">
      <c r="B24" s="680" t="s">
        <v>286</v>
      </c>
      <c r="C24" s="681"/>
      <c r="D24" s="681"/>
      <c r="E24" s="681"/>
      <c r="F24" s="681"/>
      <c r="G24" s="681"/>
      <c r="H24" s="681"/>
      <c r="I24" s="681"/>
      <c r="J24" s="681"/>
      <c r="K24" s="681"/>
      <c r="L24" s="681"/>
      <c r="M24" s="681"/>
      <c r="N24" s="681"/>
      <c r="O24" s="681"/>
      <c r="P24" s="681"/>
      <c r="Q24" s="682"/>
      <c r="R24" s="683">
        <v>1561327</v>
      </c>
      <c r="S24" s="684"/>
      <c r="T24" s="684"/>
      <c r="U24" s="684"/>
      <c r="V24" s="684"/>
      <c r="W24" s="684"/>
      <c r="X24" s="684"/>
      <c r="Y24" s="685"/>
      <c r="Z24" s="686">
        <v>4.2</v>
      </c>
      <c r="AA24" s="686"/>
      <c r="AB24" s="686"/>
      <c r="AC24" s="686"/>
      <c r="AD24" s="687" t="s">
        <v>229</v>
      </c>
      <c r="AE24" s="687"/>
      <c r="AF24" s="687"/>
      <c r="AG24" s="687"/>
      <c r="AH24" s="687"/>
      <c r="AI24" s="687"/>
      <c r="AJ24" s="687"/>
      <c r="AK24" s="687"/>
      <c r="AL24" s="688" t="s">
        <v>229</v>
      </c>
      <c r="AM24" s="689"/>
      <c r="AN24" s="689"/>
      <c r="AO24" s="690"/>
      <c r="AP24" s="702" t="s">
        <v>287</v>
      </c>
      <c r="AQ24" s="703"/>
      <c r="AR24" s="703"/>
      <c r="AS24" s="703"/>
      <c r="AT24" s="703"/>
      <c r="AU24" s="703"/>
      <c r="AV24" s="703"/>
      <c r="AW24" s="703"/>
      <c r="AX24" s="703"/>
      <c r="AY24" s="703"/>
      <c r="AZ24" s="703"/>
      <c r="BA24" s="703"/>
      <c r="BB24" s="703"/>
      <c r="BC24" s="703"/>
      <c r="BD24" s="703"/>
      <c r="BE24" s="703"/>
      <c r="BF24" s="704"/>
      <c r="BG24" s="683" t="s">
        <v>229</v>
      </c>
      <c r="BH24" s="684"/>
      <c r="BI24" s="684"/>
      <c r="BJ24" s="684"/>
      <c r="BK24" s="684"/>
      <c r="BL24" s="684"/>
      <c r="BM24" s="684"/>
      <c r="BN24" s="685"/>
      <c r="BO24" s="686" t="s">
        <v>229</v>
      </c>
      <c r="BP24" s="686"/>
      <c r="BQ24" s="686"/>
      <c r="BR24" s="686"/>
      <c r="BS24" s="692" t="s">
        <v>229</v>
      </c>
      <c r="BT24" s="684"/>
      <c r="BU24" s="684"/>
      <c r="BV24" s="684"/>
      <c r="BW24" s="684"/>
      <c r="BX24" s="684"/>
      <c r="BY24" s="684"/>
      <c r="BZ24" s="684"/>
      <c r="CA24" s="684"/>
      <c r="CB24" s="693"/>
      <c r="CD24" s="694" t="s">
        <v>288</v>
      </c>
      <c r="CE24" s="695"/>
      <c r="CF24" s="695"/>
      <c r="CG24" s="695"/>
      <c r="CH24" s="695"/>
      <c r="CI24" s="695"/>
      <c r="CJ24" s="695"/>
      <c r="CK24" s="695"/>
      <c r="CL24" s="695"/>
      <c r="CM24" s="695"/>
      <c r="CN24" s="695"/>
      <c r="CO24" s="695"/>
      <c r="CP24" s="695"/>
      <c r="CQ24" s="696"/>
      <c r="CR24" s="672">
        <v>14519435</v>
      </c>
      <c r="CS24" s="673"/>
      <c r="CT24" s="673"/>
      <c r="CU24" s="673"/>
      <c r="CV24" s="673"/>
      <c r="CW24" s="673"/>
      <c r="CX24" s="673"/>
      <c r="CY24" s="674"/>
      <c r="CZ24" s="677">
        <v>40.700000000000003</v>
      </c>
      <c r="DA24" s="678"/>
      <c r="DB24" s="678"/>
      <c r="DC24" s="697"/>
      <c r="DD24" s="719">
        <v>10683938</v>
      </c>
      <c r="DE24" s="673"/>
      <c r="DF24" s="673"/>
      <c r="DG24" s="673"/>
      <c r="DH24" s="673"/>
      <c r="DI24" s="673"/>
      <c r="DJ24" s="673"/>
      <c r="DK24" s="674"/>
      <c r="DL24" s="719">
        <v>10647001</v>
      </c>
      <c r="DM24" s="673"/>
      <c r="DN24" s="673"/>
      <c r="DO24" s="673"/>
      <c r="DP24" s="673"/>
      <c r="DQ24" s="673"/>
      <c r="DR24" s="673"/>
      <c r="DS24" s="673"/>
      <c r="DT24" s="673"/>
      <c r="DU24" s="673"/>
      <c r="DV24" s="674"/>
      <c r="DW24" s="677">
        <v>50.3</v>
      </c>
      <c r="DX24" s="678"/>
      <c r="DY24" s="678"/>
      <c r="DZ24" s="678"/>
      <c r="EA24" s="678"/>
      <c r="EB24" s="678"/>
      <c r="EC24" s="679"/>
    </row>
    <row r="25" spans="2:133" ht="11.25" customHeight="1" x14ac:dyDescent="0.15">
      <c r="B25" s="680" t="s">
        <v>289</v>
      </c>
      <c r="C25" s="681"/>
      <c r="D25" s="681"/>
      <c r="E25" s="681"/>
      <c r="F25" s="681"/>
      <c r="G25" s="681"/>
      <c r="H25" s="681"/>
      <c r="I25" s="681"/>
      <c r="J25" s="681"/>
      <c r="K25" s="681"/>
      <c r="L25" s="681"/>
      <c r="M25" s="681"/>
      <c r="N25" s="681"/>
      <c r="O25" s="681"/>
      <c r="P25" s="681"/>
      <c r="Q25" s="682"/>
      <c r="R25" s="683" t="s">
        <v>229</v>
      </c>
      <c r="S25" s="684"/>
      <c r="T25" s="684"/>
      <c r="U25" s="684"/>
      <c r="V25" s="684"/>
      <c r="W25" s="684"/>
      <c r="X25" s="684"/>
      <c r="Y25" s="685"/>
      <c r="Z25" s="686" t="s">
        <v>229</v>
      </c>
      <c r="AA25" s="686"/>
      <c r="AB25" s="686"/>
      <c r="AC25" s="686"/>
      <c r="AD25" s="687" t="s">
        <v>229</v>
      </c>
      <c r="AE25" s="687"/>
      <c r="AF25" s="687"/>
      <c r="AG25" s="687"/>
      <c r="AH25" s="687"/>
      <c r="AI25" s="687"/>
      <c r="AJ25" s="687"/>
      <c r="AK25" s="687"/>
      <c r="AL25" s="688" t="s">
        <v>229</v>
      </c>
      <c r="AM25" s="689"/>
      <c r="AN25" s="689"/>
      <c r="AO25" s="690"/>
      <c r="AP25" s="702" t="s">
        <v>290</v>
      </c>
      <c r="AQ25" s="703"/>
      <c r="AR25" s="703"/>
      <c r="AS25" s="703"/>
      <c r="AT25" s="703"/>
      <c r="AU25" s="703"/>
      <c r="AV25" s="703"/>
      <c r="AW25" s="703"/>
      <c r="AX25" s="703"/>
      <c r="AY25" s="703"/>
      <c r="AZ25" s="703"/>
      <c r="BA25" s="703"/>
      <c r="BB25" s="703"/>
      <c r="BC25" s="703"/>
      <c r="BD25" s="703"/>
      <c r="BE25" s="703"/>
      <c r="BF25" s="704"/>
      <c r="BG25" s="683" t="s">
        <v>229</v>
      </c>
      <c r="BH25" s="684"/>
      <c r="BI25" s="684"/>
      <c r="BJ25" s="684"/>
      <c r="BK25" s="684"/>
      <c r="BL25" s="684"/>
      <c r="BM25" s="684"/>
      <c r="BN25" s="685"/>
      <c r="BO25" s="686" t="s">
        <v>128</v>
      </c>
      <c r="BP25" s="686"/>
      <c r="BQ25" s="686"/>
      <c r="BR25" s="686"/>
      <c r="BS25" s="692" t="s">
        <v>229</v>
      </c>
      <c r="BT25" s="684"/>
      <c r="BU25" s="684"/>
      <c r="BV25" s="684"/>
      <c r="BW25" s="684"/>
      <c r="BX25" s="684"/>
      <c r="BY25" s="684"/>
      <c r="BZ25" s="684"/>
      <c r="CA25" s="684"/>
      <c r="CB25" s="693"/>
      <c r="CD25" s="698" t="s">
        <v>291</v>
      </c>
      <c r="CE25" s="699"/>
      <c r="CF25" s="699"/>
      <c r="CG25" s="699"/>
      <c r="CH25" s="699"/>
      <c r="CI25" s="699"/>
      <c r="CJ25" s="699"/>
      <c r="CK25" s="699"/>
      <c r="CL25" s="699"/>
      <c r="CM25" s="699"/>
      <c r="CN25" s="699"/>
      <c r="CO25" s="699"/>
      <c r="CP25" s="699"/>
      <c r="CQ25" s="700"/>
      <c r="CR25" s="683">
        <v>4870456</v>
      </c>
      <c r="CS25" s="708"/>
      <c r="CT25" s="708"/>
      <c r="CU25" s="708"/>
      <c r="CV25" s="708"/>
      <c r="CW25" s="708"/>
      <c r="CX25" s="708"/>
      <c r="CY25" s="709"/>
      <c r="CZ25" s="688">
        <v>13.6</v>
      </c>
      <c r="DA25" s="720"/>
      <c r="DB25" s="720"/>
      <c r="DC25" s="722"/>
      <c r="DD25" s="692">
        <v>4568416</v>
      </c>
      <c r="DE25" s="708"/>
      <c r="DF25" s="708"/>
      <c r="DG25" s="708"/>
      <c r="DH25" s="708"/>
      <c r="DI25" s="708"/>
      <c r="DJ25" s="708"/>
      <c r="DK25" s="709"/>
      <c r="DL25" s="692">
        <v>4532652</v>
      </c>
      <c r="DM25" s="708"/>
      <c r="DN25" s="708"/>
      <c r="DO25" s="708"/>
      <c r="DP25" s="708"/>
      <c r="DQ25" s="708"/>
      <c r="DR25" s="708"/>
      <c r="DS25" s="708"/>
      <c r="DT25" s="708"/>
      <c r="DU25" s="708"/>
      <c r="DV25" s="709"/>
      <c r="DW25" s="688">
        <v>21.4</v>
      </c>
      <c r="DX25" s="720"/>
      <c r="DY25" s="720"/>
      <c r="DZ25" s="720"/>
      <c r="EA25" s="720"/>
      <c r="EB25" s="720"/>
      <c r="EC25" s="721"/>
    </row>
    <row r="26" spans="2:133" ht="11.25" customHeight="1" x14ac:dyDescent="0.15">
      <c r="B26" s="680" t="s">
        <v>292</v>
      </c>
      <c r="C26" s="681"/>
      <c r="D26" s="681"/>
      <c r="E26" s="681"/>
      <c r="F26" s="681"/>
      <c r="G26" s="681"/>
      <c r="H26" s="681"/>
      <c r="I26" s="681"/>
      <c r="J26" s="681"/>
      <c r="K26" s="681"/>
      <c r="L26" s="681"/>
      <c r="M26" s="681"/>
      <c r="N26" s="681"/>
      <c r="O26" s="681"/>
      <c r="P26" s="681"/>
      <c r="Q26" s="682"/>
      <c r="R26" s="683">
        <v>21925080</v>
      </c>
      <c r="S26" s="684"/>
      <c r="T26" s="684"/>
      <c r="U26" s="684"/>
      <c r="V26" s="684"/>
      <c r="W26" s="684"/>
      <c r="X26" s="684"/>
      <c r="Y26" s="685"/>
      <c r="Z26" s="686">
        <v>58.6</v>
      </c>
      <c r="AA26" s="686"/>
      <c r="AB26" s="686"/>
      <c r="AC26" s="686"/>
      <c r="AD26" s="687">
        <v>20363753</v>
      </c>
      <c r="AE26" s="687"/>
      <c r="AF26" s="687"/>
      <c r="AG26" s="687"/>
      <c r="AH26" s="687"/>
      <c r="AI26" s="687"/>
      <c r="AJ26" s="687"/>
      <c r="AK26" s="687"/>
      <c r="AL26" s="688">
        <v>99.7</v>
      </c>
      <c r="AM26" s="689"/>
      <c r="AN26" s="689"/>
      <c r="AO26" s="690"/>
      <c r="AP26" s="702" t="s">
        <v>293</v>
      </c>
      <c r="AQ26" s="723"/>
      <c r="AR26" s="723"/>
      <c r="AS26" s="723"/>
      <c r="AT26" s="723"/>
      <c r="AU26" s="723"/>
      <c r="AV26" s="723"/>
      <c r="AW26" s="723"/>
      <c r="AX26" s="723"/>
      <c r="AY26" s="723"/>
      <c r="AZ26" s="723"/>
      <c r="BA26" s="723"/>
      <c r="BB26" s="723"/>
      <c r="BC26" s="723"/>
      <c r="BD26" s="723"/>
      <c r="BE26" s="723"/>
      <c r="BF26" s="704"/>
      <c r="BG26" s="683" t="s">
        <v>229</v>
      </c>
      <c r="BH26" s="684"/>
      <c r="BI26" s="684"/>
      <c r="BJ26" s="684"/>
      <c r="BK26" s="684"/>
      <c r="BL26" s="684"/>
      <c r="BM26" s="684"/>
      <c r="BN26" s="685"/>
      <c r="BO26" s="686" t="s">
        <v>229</v>
      </c>
      <c r="BP26" s="686"/>
      <c r="BQ26" s="686"/>
      <c r="BR26" s="686"/>
      <c r="BS26" s="692" t="s">
        <v>229</v>
      </c>
      <c r="BT26" s="684"/>
      <c r="BU26" s="684"/>
      <c r="BV26" s="684"/>
      <c r="BW26" s="684"/>
      <c r="BX26" s="684"/>
      <c r="BY26" s="684"/>
      <c r="BZ26" s="684"/>
      <c r="CA26" s="684"/>
      <c r="CB26" s="693"/>
      <c r="CD26" s="698" t="s">
        <v>294</v>
      </c>
      <c r="CE26" s="699"/>
      <c r="CF26" s="699"/>
      <c r="CG26" s="699"/>
      <c r="CH26" s="699"/>
      <c r="CI26" s="699"/>
      <c r="CJ26" s="699"/>
      <c r="CK26" s="699"/>
      <c r="CL26" s="699"/>
      <c r="CM26" s="699"/>
      <c r="CN26" s="699"/>
      <c r="CO26" s="699"/>
      <c r="CP26" s="699"/>
      <c r="CQ26" s="700"/>
      <c r="CR26" s="683">
        <v>3326756</v>
      </c>
      <c r="CS26" s="684"/>
      <c r="CT26" s="684"/>
      <c r="CU26" s="684"/>
      <c r="CV26" s="684"/>
      <c r="CW26" s="684"/>
      <c r="CX26" s="684"/>
      <c r="CY26" s="685"/>
      <c r="CZ26" s="688">
        <v>9.3000000000000007</v>
      </c>
      <c r="DA26" s="720"/>
      <c r="DB26" s="720"/>
      <c r="DC26" s="722"/>
      <c r="DD26" s="692">
        <v>3102597</v>
      </c>
      <c r="DE26" s="684"/>
      <c r="DF26" s="684"/>
      <c r="DG26" s="684"/>
      <c r="DH26" s="684"/>
      <c r="DI26" s="684"/>
      <c r="DJ26" s="684"/>
      <c r="DK26" s="685"/>
      <c r="DL26" s="692" t="s">
        <v>229</v>
      </c>
      <c r="DM26" s="684"/>
      <c r="DN26" s="684"/>
      <c r="DO26" s="684"/>
      <c r="DP26" s="684"/>
      <c r="DQ26" s="684"/>
      <c r="DR26" s="684"/>
      <c r="DS26" s="684"/>
      <c r="DT26" s="684"/>
      <c r="DU26" s="684"/>
      <c r="DV26" s="685"/>
      <c r="DW26" s="688" t="s">
        <v>128</v>
      </c>
      <c r="DX26" s="720"/>
      <c r="DY26" s="720"/>
      <c r="DZ26" s="720"/>
      <c r="EA26" s="720"/>
      <c r="EB26" s="720"/>
      <c r="EC26" s="721"/>
    </row>
    <row r="27" spans="2:133" ht="11.25" customHeight="1" x14ac:dyDescent="0.15">
      <c r="B27" s="680" t="s">
        <v>295</v>
      </c>
      <c r="C27" s="681"/>
      <c r="D27" s="681"/>
      <c r="E27" s="681"/>
      <c r="F27" s="681"/>
      <c r="G27" s="681"/>
      <c r="H27" s="681"/>
      <c r="I27" s="681"/>
      <c r="J27" s="681"/>
      <c r="K27" s="681"/>
      <c r="L27" s="681"/>
      <c r="M27" s="681"/>
      <c r="N27" s="681"/>
      <c r="O27" s="681"/>
      <c r="P27" s="681"/>
      <c r="Q27" s="682"/>
      <c r="R27" s="683">
        <v>8884</v>
      </c>
      <c r="S27" s="684"/>
      <c r="T27" s="684"/>
      <c r="U27" s="684"/>
      <c r="V27" s="684"/>
      <c r="W27" s="684"/>
      <c r="X27" s="684"/>
      <c r="Y27" s="685"/>
      <c r="Z27" s="686">
        <v>0</v>
      </c>
      <c r="AA27" s="686"/>
      <c r="AB27" s="686"/>
      <c r="AC27" s="686"/>
      <c r="AD27" s="687">
        <v>8884</v>
      </c>
      <c r="AE27" s="687"/>
      <c r="AF27" s="687"/>
      <c r="AG27" s="687"/>
      <c r="AH27" s="687"/>
      <c r="AI27" s="687"/>
      <c r="AJ27" s="687"/>
      <c r="AK27" s="687"/>
      <c r="AL27" s="688">
        <v>0</v>
      </c>
      <c r="AM27" s="689"/>
      <c r="AN27" s="689"/>
      <c r="AO27" s="690"/>
      <c r="AP27" s="680" t="s">
        <v>296</v>
      </c>
      <c r="AQ27" s="681"/>
      <c r="AR27" s="681"/>
      <c r="AS27" s="681"/>
      <c r="AT27" s="681"/>
      <c r="AU27" s="681"/>
      <c r="AV27" s="681"/>
      <c r="AW27" s="681"/>
      <c r="AX27" s="681"/>
      <c r="AY27" s="681"/>
      <c r="AZ27" s="681"/>
      <c r="BA27" s="681"/>
      <c r="BB27" s="681"/>
      <c r="BC27" s="681"/>
      <c r="BD27" s="681"/>
      <c r="BE27" s="681"/>
      <c r="BF27" s="682"/>
      <c r="BG27" s="683">
        <v>7989240</v>
      </c>
      <c r="BH27" s="684"/>
      <c r="BI27" s="684"/>
      <c r="BJ27" s="684"/>
      <c r="BK27" s="684"/>
      <c r="BL27" s="684"/>
      <c r="BM27" s="684"/>
      <c r="BN27" s="685"/>
      <c r="BO27" s="686">
        <v>100</v>
      </c>
      <c r="BP27" s="686"/>
      <c r="BQ27" s="686"/>
      <c r="BR27" s="686"/>
      <c r="BS27" s="692" t="s">
        <v>229</v>
      </c>
      <c r="BT27" s="684"/>
      <c r="BU27" s="684"/>
      <c r="BV27" s="684"/>
      <c r="BW27" s="684"/>
      <c r="BX27" s="684"/>
      <c r="BY27" s="684"/>
      <c r="BZ27" s="684"/>
      <c r="CA27" s="684"/>
      <c r="CB27" s="693"/>
      <c r="CD27" s="698" t="s">
        <v>297</v>
      </c>
      <c r="CE27" s="699"/>
      <c r="CF27" s="699"/>
      <c r="CG27" s="699"/>
      <c r="CH27" s="699"/>
      <c r="CI27" s="699"/>
      <c r="CJ27" s="699"/>
      <c r="CK27" s="699"/>
      <c r="CL27" s="699"/>
      <c r="CM27" s="699"/>
      <c r="CN27" s="699"/>
      <c r="CO27" s="699"/>
      <c r="CP27" s="699"/>
      <c r="CQ27" s="700"/>
      <c r="CR27" s="683">
        <v>5076254</v>
      </c>
      <c r="CS27" s="708"/>
      <c r="CT27" s="708"/>
      <c r="CU27" s="708"/>
      <c r="CV27" s="708"/>
      <c r="CW27" s="708"/>
      <c r="CX27" s="708"/>
      <c r="CY27" s="709"/>
      <c r="CZ27" s="688">
        <v>14.2</v>
      </c>
      <c r="DA27" s="720"/>
      <c r="DB27" s="720"/>
      <c r="DC27" s="722"/>
      <c r="DD27" s="692">
        <v>1662747</v>
      </c>
      <c r="DE27" s="708"/>
      <c r="DF27" s="708"/>
      <c r="DG27" s="708"/>
      <c r="DH27" s="708"/>
      <c r="DI27" s="708"/>
      <c r="DJ27" s="708"/>
      <c r="DK27" s="709"/>
      <c r="DL27" s="692">
        <v>1661574</v>
      </c>
      <c r="DM27" s="708"/>
      <c r="DN27" s="708"/>
      <c r="DO27" s="708"/>
      <c r="DP27" s="708"/>
      <c r="DQ27" s="708"/>
      <c r="DR27" s="708"/>
      <c r="DS27" s="708"/>
      <c r="DT27" s="708"/>
      <c r="DU27" s="708"/>
      <c r="DV27" s="709"/>
      <c r="DW27" s="688">
        <v>7.8</v>
      </c>
      <c r="DX27" s="720"/>
      <c r="DY27" s="720"/>
      <c r="DZ27" s="720"/>
      <c r="EA27" s="720"/>
      <c r="EB27" s="720"/>
      <c r="EC27" s="721"/>
    </row>
    <row r="28" spans="2:133" ht="11.25" customHeight="1" x14ac:dyDescent="0.15">
      <c r="B28" s="680" t="s">
        <v>298</v>
      </c>
      <c r="C28" s="681"/>
      <c r="D28" s="681"/>
      <c r="E28" s="681"/>
      <c r="F28" s="681"/>
      <c r="G28" s="681"/>
      <c r="H28" s="681"/>
      <c r="I28" s="681"/>
      <c r="J28" s="681"/>
      <c r="K28" s="681"/>
      <c r="L28" s="681"/>
      <c r="M28" s="681"/>
      <c r="N28" s="681"/>
      <c r="O28" s="681"/>
      <c r="P28" s="681"/>
      <c r="Q28" s="682"/>
      <c r="R28" s="683">
        <v>42516</v>
      </c>
      <c r="S28" s="684"/>
      <c r="T28" s="684"/>
      <c r="U28" s="684"/>
      <c r="V28" s="684"/>
      <c r="W28" s="684"/>
      <c r="X28" s="684"/>
      <c r="Y28" s="685"/>
      <c r="Z28" s="686">
        <v>0.1</v>
      </c>
      <c r="AA28" s="686"/>
      <c r="AB28" s="686"/>
      <c r="AC28" s="686"/>
      <c r="AD28" s="687" t="s">
        <v>229</v>
      </c>
      <c r="AE28" s="687"/>
      <c r="AF28" s="687"/>
      <c r="AG28" s="687"/>
      <c r="AH28" s="687"/>
      <c r="AI28" s="687"/>
      <c r="AJ28" s="687"/>
      <c r="AK28" s="687"/>
      <c r="AL28" s="688" t="s">
        <v>229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299</v>
      </c>
      <c r="CE28" s="699"/>
      <c r="CF28" s="699"/>
      <c r="CG28" s="699"/>
      <c r="CH28" s="699"/>
      <c r="CI28" s="699"/>
      <c r="CJ28" s="699"/>
      <c r="CK28" s="699"/>
      <c r="CL28" s="699"/>
      <c r="CM28" s="699"/>
      <c r="CN28" s="699"/>
      <c r="CO28" s="699"/>
      <c r="CP28" s="699"/>
      <c r="CQ28" s="700"/>
      <c r="CR28" s="683">
        <v>4572725</v>
      </c>
      <c r="CS28" s="684"/>
      <c r="CT28" s="684"/>
      <c r="CU28" s="684"/>
      <c r="CV28" s="684"/>
      <c r="CW28" s="684"/>
      <c r="CX28" s="684"/>
      <c r="CY28" s="685"/>
      <c r="CZ28" s="688">
        <v>12.8</v>
      </c>
      <c r="DA28" s="720"/>
      <c r="DB28" s="720"/>
      <c r="DC28" s="722"/>
      <c r="DD28" s="692">
        <v>4452775</v>
      </c>
      <c r="DE28" s="684"/>
      <c r="DF28" s="684"/>
      <c r="DG28" s="684"/>
      <c r="DH28" s="684"/>
      <c r="DI28" s="684"/>
      <c r="DJ28" s="684"/>
      <c r="DK28" s="685"/>
      <c r="DL28" s="692">
        <v>4452775</v>
      </c>
      <c r="DM28" s="684"/>
      <c r="DN28" s="684"/>
      <c r="DO28" s="684"/>
      <c r="DP28" s="684"/>
      <c r="DQ28" s="684"/>
      <c r="DR28" s="684"/>
      <c r="DS28" s="684"/>
      <c r="DT28" s="684"/>
      <c r="DU28" s="684"/>
      <c r="DV28" s="685"/>
      <c r="DW28" s="688">
        <v>21</v>
      </c>
      <c r="DX28" s="720"/>
      <c r="DY28" s="720"/>
      <c r="DZ28" s="720"/>
      <c r="EA28" s="720"/>
      <c r="EB28" s="720"/>
      <c r="EC28" s="721"/>
    </row>
    <row r="29" spans="2:133" ht="11.25" customHeight="1" x14ac:dyDescent="0.15">
      <c r="B29" s="680" t="s">
        <v>300</v>
      </c>
      <c r="C29" s="681"/>
      <c r="D29" s="681"/>
      <c r="E29" s="681"/>
      <c r="F29" s="681"/>
      <c r="G29" s="681"/>
      <c r="H29" s="681"/>
      <c r="I29" s="681"/>
      <c r="J29" s="681"/>
      <c r="K29" s="681"/>
      <c r="L29" s="681"/>
      <c r="M29" s="681"/>
      <c r="N29" s="681"/>
      <c r="O29" s="681"/>
      <c r="P29" s="681"/>
      <c r="Q29" s="682"/>
      <c r="R29" s="683">
        <v>287641</v>
      </c>
      <c r="S29" s="684"/>
      <c r="T29" s="684"/>
      <c r="U29" s="684"/>
      <c r="V29" s="684"/>
      <c r="W29" s="684"/>
      <c r="X29" s="684"/>
      <c r="Y29" s="685"/>
      <c r="Z29" s="686">
        <v>0.8</v>
      </c>
      <c r="AA29" s="686"/>
      <c r="AB29" s="686"/>
      <c r="AC29" s="686"/>
      <c r="AD29" s="687">
        <v>34026</v>
      </c>
      <c r="AE29" s="687"/>
      <c r="AF29" s="687"/>
      <c r="AG29" s="687"/>
      <c r="AH29" s="687"/>
      <c r="AI29" s="687"/>
      <c r="AJ29" s="687"/>
      <c r="AK29" s="687"/>
      <c r="AL29" s="688">
        <v>0.2</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301</v>
      </c>
      <c r="CE29" s="730"/>
      <c r="CF29" s="698" t="s">
        <v>302</v>
      </c>
      <c r="CG29" s="699"/>
      <c r="CH29" s="699"/>
      <c r="CI29" s="699"/>
      <c r="CJ29" s="699"/>
      <c r="CK29" s="699"/>
      <c r="CL29" s="699"/>
      <c r="CM29" s="699"/>
      <c r="CN29" s="699"/>
      <c r="CO29" s="699"/>
      <c r="CP29" s="699"/>
      <c r="CQ29" s="700"/>
      <c r="CR29" s="683">
        <v>4572403</v>
      </c>
      <c r="CS29" s="708"/>
      <c r="CT29" s="708"/>
      <c r="CU29" s="708"/>
      <c r="CV29" s="708"/>
      <c r="CW29" s="708"/>
      <c r="CX29" s="708"/>
      <c r="CY29" s="709"/>
      <c r="CZ29" s="688">
        <v>12.8</v>
      </c>
      <c r="DA29" s="720"/>
      <c r="DB29" s="720"/>
      <c r="DC29" s="722"/>
      <c r="DD29" s="692">
        <v>4452453</v>
      </c>
      <c r="DE29" s="708"/>
      <c r="DF29" s="708"/>
      <c r="DG29" s="708"/>
      <c r="DH29" s="708"/>
      <c r="DI29" s="708"/>
      <c r="DJ29" s="708"/>
      <c r="DK29" s="709"/>
      <c r="DL29" s="692">
        <v>4452453</v>
      </c>
      <c r="DM29" s="708"/>
      <c r="DN29" s="708"/>
      <c r="DO29" s="708"/>
      <c r="DP29" s="708"/>
      <c r="DQ29" s="708"/>
      <c r="DR29" s="708"/>
      <c r="DS29" s="708"/>
      <c r="DT29" s="708"/>
      <c r="DU29" s="708"/>
      <c r="DV29" s="709"/>
      <c r="DW29" s="688">
        <v>21</v>
      </c>
      <c r="DX29" s="720"/>
      <c r="DY29" s="720"/>
      <c r="DZ29" s="720"/>
      <c r="EA29" s="720"/>
      <c r="EB29" s="720"/>
      <c r="EC29" s="721"/>
    </row>
    <row r="30" spans="2:133" ht="11.25" customHeight="1" x14ac:dyDescent="0.15">
      <c r="B30" s="680" t="s">
        <v>303</v>
      </c>
      <c r="C30" s="681"/>
      <c r="D30" s="681"/>
      <c r="E30" s="681"/>
      <c r="F30" s="681"/>
      <c r="G30" s="681"/>
      <c r="H30" s="681"/>
      <c r="I30" s="681"/>
      <c r="J30" s="681"/>
      <c r="K30" s="681"/>
      <c r="L30" s="681"/>
      <c r="M30" s="681"/>
      <c r="N30" s="681"/>
      <c r="O30" s="681"/>
      <c r="P30" s="681"/>
      <c r="Q30" s="682"/>
      <c r="R30" s="683">
        <v>295136</v>
      </c>
      <c r="S30" s="684"/>
      <c r="T30" s="684"/>
      <c r="U30" s="684"/>
      <c r="V30" s="684"/>
      <c r="W30" s="684"/>
      <c r="X30" s="684"/>
      <c r="Y30" s="685"/>
      <c r="Z30" s="686">
        <v>0.8</v>
      </c>
      <c r="AA30" s="686"/>
      <c r="AB30" s="686"/>
      <c r="AC30" s="686"/>
      <c r="AD30" s="687" t="s">
        <v>229</v>
      </c>
      <c r="AE30" s="687"/>
      <c r="AF30" s="687"/>
      <c r="AG30" s="687"/>
      <c r="AH30" s="687"/>
      <c r="AI30" s="687"/>
      <c r="AJ30" s="687"/>
      <c r="AK30" s="687"/>
      <c r="AL30" s="688" t="s">
        <v>229</v>
      </c>
      <c r="AM30" s="689"/>
      <c r="AN30" s="689"/>
      <c r="AO30" s="690"/>
      <c r="AP30" s="662" t="s">
        <v>218</v>
      </c>
      <c r="AQ30" s="663"/>
      <c r="AR30" s="663"/>
      <c r="AS30" s="663"/>
      <c r="AT30" s="663"/>
      <c r="AU30" s="663"/>
      <c r="AV30" s="663"/>
      <c r="AW30" s="663"/>
      <c r="AX30" s="663"/>
      <c r="AY30" s="663"/>
      <c r="AZ30" s="663"/>
      <c r="BA30" s="663"/>
      <c r="BB30" s="663"/>
      <c r="BC30" s="663"/>
      <c r="BD30" s="663"/>
      <c r="BE30" s="663"/>
      <c r="BF30" s="664"/>
      <c r="BG30" s="662" t="s">
        <v>304</v>
      </c>
      <c r="BH30" s="727"/>
      <c r="BI30" s="727"/>
      <c r="BJ30" s="727"/>
      <c r="BK30" s="727"/>
      <c r="BL30" s="727"/>
      <c r="BM30" s="727"/>
      <c r="BN30" s="727"/>
      <c r="BO30" s="727"/>
      <c r="BP30" s="727"/>
      <c r="BQ30" s="728"/>
      <c r="BR30" s="662" t="s">
        <v>305</v>
      </c>
      <c r="BS30" s="727"/>
      <c r="BT30" s="727"/>
      <c r="BU30" s="727"/>
      <c r="BV30" s="727"/>
      <c r="BW30" s="727"/>
      <c r="BX30" s="727"/>
      <c r="BY30" s="727"/>
      <c r="BZ30" s="727"/>
      <c r="CA30" s="727"/>
      <c r="CB30" s="728"/>
      <c r="CD30" s="731"/>
      <c r="CE30" s="732"/>
      <c r="CF30" s="698" t="s">
        <v>306</v>
      </c>
      <c r="CG30" s="699"/>
      <c r="CH30" s="699"/>
      <c r="CI30" s="699"/>
      <c r="CJ30" s="699"/>
      <c r="CK30" s="699"/>
      <c r="CL30" s="699"/>
      <c r="CM30" s="699"/>
      <c r="CN30" s="699"/>
      <c r="CO30" s="699"/>
      <c r="CP30" s="699"/>
      <c r="CQ30" s="700"/>
      <c r="CR30" s="683">
        <v>4367705</v>
      </c>
      <c r="CS30" s="684"/>
      <c r="CT30" s="684"/>
      <c r="CU30" s="684"/>
      <c r="CV30" s="684"/>
      <c r="CW30" s="684"/>
      <c r="CX30" s="684"/>
      <c r="CY30" s="685"/>
      <c r="CZ30" s="688">
        <v>12.2</v>
      </c>
      <c r="DA30" s="720"/>
      <c r="DB30" s="720"/>
      <c r="DC30" s="722"/>
      <c r="DD30" s="692">
        <v>4247755</v>
      </c>
      <c r="DE30" s="684"/>
      <c r="DF30" s="684"/>
      <c r="DG30" s="684"/>
      <c r="DH30" s="684"/>
      <c r="DI30" s="684"/>
      <c r="DJ30" s="684"/>
      <c r="DK30" s="685"/>
      <c r="DL30" s="692">
        <v>4247755</v>
      </c>
      <c r="DM30" s="684"/>
      <c r="DN30" s="684"/>
      <c r="DO30" s="684"/>
      <c r="DP30" s="684"/>
      <c r="DQ30" s="684"/>
      <c r="DR30" s="684"/>
      <c r="DS30" s="684"/>
      <c r="DT30" s="684"/>
      <c r="DU30" s="684"/>
      <c r="DV30" s="685"/>
      <c r="DW30" s="688">
        <v>20.100000000000001</v>
      </c>
      <c r="DX30" s="720"/>
      <c r="DY30" s="720"/>
      <c r="DZ30" s="720"/>
      <c r="EA30" s="720"/>
      <c r="EB30" s="720"/>
      <c r="EC30" s="721"/>
    </row>
    <row r="31" spans="2:133" ht="11.25" customHeight="1" x14ac:dyDescent="0.15">
      <c r="B31" s="680" t="s">
        <v>307</v>
      </c>
      <c r="C31" s="681"/>
      <c r="D31" s="681"/>
      <c r="E31" s="681"/>
      <c r="F31" s="681"/>
      <c r="G31" s="681"/>
      <c r="H31" s="681"/>
      <c r="I31" s="681"/>
      <c r="J31" s="681"/>
      <c r="K31" s="681"/>
      <c r="L31" s="681"/>
      <c r="M31" s="681"/>
      <c r="N31" s="681"/>
      <c r="O31" s="681"/>
      <c r="P31" s="681"/>
      <c r="Q31" s="682"/>
      <c r="R31" s="683">
        <v>3484016</v>
      </c>
      <c r="S31" s="684"/>
      <c r="T31" s="684"/>
      <c r="U31" s="684"/>
      <c r="V31" s="684"/>
      <c r="W31" s="684"/>
      <c r="X31" s="684"/>
      <c r="Y31" s="685"/>
      <c r="Z31" s="686">
        <v>9.3000000000000007</v>
      </c>
      <c r="AA31" s="686"/>
      <c r="AB31" s="686"/>
      <c r="AC31" s="686"/>
      <c r="AD31" s="687" t="s">
        <v>229</v>
      </c>
      <c r="AE31" s="687"/>
      <c r="AF31" s="687"/>
      <c r="AG31" s="687"/>
      <c r="AH31" s="687"/>
      <c r="AI31" s="687"/>
      <c r="AJ31" s="687"/>
      <c r="AK31" s="687"/>
      <c r="AL31" s="688" t="s">
        <v>128</v>
      </c>
      <c r="AM31" s="689"/>
      <c r="AN31" s="689"/>
      <c r="AO31" s="690"/>
      <c r="AP31" s="740" t="s">
        <v>308</v>
      </c>
      <c r="AQ31" s="741"/>
      <c r="AR31" s="741"/>
      <c r="AS31" s="741"/>
      <c r="AT31" s="746" t="s">
        <v>309</v>
      </c>
      <c r="AU31" s="231"/>
      <c r="AV31" s="231"/>
      <c r="AW31" s="231"/>
      <c r="AX31" s="669" t="s">
        <v>183</v>
      </c>
      <c r="AY31" s="670"/>
      <c r="AZ31" s="670"/>
      <c r="BA31" s="670"/>
      <c r="BB31" s="670"/>
      <c r="BC31" s="670"/>
      <c r="BD31" s="670"/>
      <c r="BE31" s="670"/>
      <c r="BF31" s="671"/>
      <c r="BG31" s="739">
        <v>99.1</v>
      </c>
      <c r="BH31" s="735"/>
      <c r="BI31" s="735"/>
      <c r="BJ31" s="735"/>
      <c r="BK31" s="735"/>
      <c r="BL31" s="735"/>
      <c r="BM31" s="678">
        <v>95.8</v>
      </c>
      <c r="BN31" s="735"/>
      <c r="BO31" s="735"/>
      <c r="BP31" s="735"/>
      <c r="BQ31" s="736"/>
      <c r="BR31" s="739">
        <v>99.2</v>
      </c>
      <c r="BS31" s="735"/>
      <c r="BT31" s="735"/>
      <c r="BU31" s="735"/>
      <c r="BV31" s="735"/>
      <c r="BW31" s="735"/>
      <c r="BX31" s="678">
        <v>95.8</v>
      </c>
      <c r="BY31" s="735"/>
      <c r="BZ31" s="735"/>
      <c r="CA31" s="735"/>
      <c r="CB31" s="736"/>
      <c r="CD31" s="731"/>
      <c r="CE31" s="732"/>
      <c r="CF31" s="698" t="s">
        <v>310</v>
      </c>
      <c r="CG31" s="699"/>
      <c r="CH31" s="699"/>
      <c r="CI31" s="699"/>
      <c r="CJ31" s="699"/>
      <c r="CK31" s="699"/>
      <c r="CL31" s="699"/>
      <c r="CM31" s="699"/>
      <c r="CN31" s="699"/>
      <c r="CO31" s="699"/>
      <c r="CP31" s="699"/>
      <c r="CQ31" s="700"/>
      <c r="CR31" s="683">
        <v>204698</v>
      </c>
      <c r="CS31" s="708"/>
      <c r="CT31" s="708"/>
      <c r="CU31" s="708"/>
      <c r="CV31" s="708"/>
      <c r="CW31" s="708"/>
      <c r="CX31" s="708"/>
      <c r="CY31" s="709"/>
      <c r="CZ31" s="688">
        <v>0.6</v>
      </c>
      <c r="DA31" s="720"/>
      <c r="DB31" s="720"/>
      <c r="DC31" s="722"/>
      <c r="DD31" s="692">
        <v>204698</v>
      </c>
      <c r="DE31" s="708"/>
      <c r="DF31" s="708"/>
      <c r="DG31" s="708"/>
      <c r="DH31" s="708"/>
      <c r="DI31" s="708"/>
      <c r="DJ31" s="708"/>
      <c r="DK31" s="709"/>
      <c r="DL31" s="692">
        <v>204698</v>
      </c>
      <c r="DM31" s="708"/>
      <c r="DN31" s="708"/>
      <c r="DO31" s="708"/>
      <c r="DP31" s="708"/>
      <c r="DQ31" s="708"/>
      <c r="DR31" s="708"/>
      <c r="DS31" s="708"/>
      <c r="DT31" s="708"/>
      <c r="DU31" s="708"/>
      <c r="DV31" s="709"/>
      <c r="DW31" s="688">
        <v>1</v>
      </c>
      <c r="DX31" s="720"/>
      <c r="DY31" s="720"/>
      <c r="DZ31" s="720"/>
      <c r="EA31" s="720"/>
      <c r="EB31" s="720"/>
      <c r="EC31" s="721"/>
    </row>
    <row r="32" spans="2:133" ht="11.25" customHeight="1" x14ac:dyDescent="0.15">
      <c r="B32" s="750" t="s">
        <v>311</v>
      </c>
      <c r="C32" s="751"/>
      <c r="D32" s="751"/>
      <c r="E32" s="751"/>
      <c r="F32" s="751"/>
      <c r="G32" s="751"/>
      <c r="H32" s="751"/>
      <c r="I32" s="751"/>
      <c r="J32" s="751"/>
      <c r="K32" s="751"/>
      <c r="L32" s="751"/>
      <c r="M32" s="751"/>
      <c r="N32" s="751"/>
      <c r="O32" s="751"/>
      <c r="P32" s="751"/>
      <c r="Q32" s="752"/>
      <c r="R32" s="683" t="s">
        <v>229</v>
      </c>
      <c r="S32" s="684"/>
      <c r="T32" s="684"/>
      <c r="U32" s="684"/>
      <c r="V32" s="684"/>
      <c r="W32" s="684"/>
      <c r="X32" s="684"/>
      <c r="Y32" s="685"/>
      <c r="Z32" s="686" t="s">
        <v>229</v>
      </c>
      <c r="AA32" s="686"/>
      <c r="AB32" s="686"/>
      <c r="AC32" s="686"/>
      <c r="AD32" s="687" t="s">
        <v>229</v>
      </c>
      <c r="AE32" s="687"/>
      <c r="AF32" s="687"/>
      <c r="AG32" s="687"/>
      <c r="AH32" s="687"/>
      <c r="AI32" s="687"/>
      <c r="AJ32" s="687"/>
      <c r="AK32" s="687"/>
      <c r="AL32" s="688" t="s">
        <v>128</v>
      </c>
      <c r="AM32" s="689"/>
      <c r="AN32" s="689"/>
      <c r="AO32" s="690"/>
      <c r="AP32" s="742"/>
      <c r="AQ32" s="743"/>
      <c r="AR32" s="743"/>
      <c r="AS32" s="743"/>
      <c r="AT32" s="747"/>
      <c r="AU32" s="230" t="s">
        <v>312</v>
      </c>
      <c r="AV32" s="230"/>
      <c r="AW32" s="230"/>
      <c r="AX32" s="680" t="s">
        <v>313</v>
      </c>
      <c r="AY32" s="681"/>
      <c r="AZ32" s="681"/>
      <c r="BA32" s="681"/>
      <c r="BB32" s="681"/>
      <c r="BC32" s="681"/>
      <c r="BD32" s="681"/>
      <c r="BE32" s="681"/>
      <c r="BF32" s="682"/>
      <c r="BG32" s="749">
        <v>99.4</v>
      </c>
      <c r="BH32" s="708"/>
      <c r="BI32" s="708"/>
      <c r="BJ32" s="708"/>
      <c r="BK32" s="708"/>
      <c r="BL32" s="708"/>
      <c r="BM32" s="689">
        <v>97.7</v>
      </c>
      <c r="BN32" s="737"/>
      <c r="BO32" s="737"/>
      <c r="BP32" s="737"/>
      <c r="BQ32" s="738"/>
      <c r="BR32" s="749">
        <v>99.4</v>
      </c>
      <c r="BS32" s="708"/>
      <c r="BT32" s="708"/>
      <c r="BU32" s="708"/>
      <c r="BV32" s="708"/>
      <c r="BW32" s="708"/>
      <c r="BX32" s="689">
        <v>97.7</v>
      </c>
      <c r="BY32" s="737"/>
      <c r="BZ32" s="737"/>
      <c r="CA32" s="737"/>
      <c r="CB32" s="738"/>
      <c r="CD32" s="733"/>
      <c r="CE32" s="734"/>
      <c r="CF32" s="698" t="s">
        <v>314</v>
      </c>
      <c r="CG32" s="699"/>
      <c r="CH32" s="699"/>
      <c r="CI32" s="699"/>
      <c r="CJ32" s="699"/>
      <c r="CK32" s="699"/>
      <c r="CL32" s="699"/>
      <c r="CM32" s="699"/>
      <c r="CN32" s="699"/>
      <c r="CO32" s="699"/>
      <c r="CP32" s="699"/>
      <c r="CQ32" s="700"/>
      <c r="CR32" s="683">
        <v>322</v>
      </c>
      <c r="CS32" s="684"/>
      <c r="CT32" s="684"/>
      <c r="CU32" s="684"/>
      <c r="CV32" s="684"/>
      <c r="CW32" s="684"/>
      <c r="CX32" s="684"/>
      <c r="CY32" s="685"/>
      <c r="CZ32" s="688">
        <v>0</v>
      </c>
      <c r="DA32" s="720"/>
      <c r="DB32" s="720"/>
      <c r="DC32" s="722"/>
      <c r="DD32" s="692">
        <v>322</v>
      </c>
      <c r="DE32" s="684"/>
      <c r="DF32" s="684"/>
      <c r="DG32" s="684"/>
      <c r="DH32" s="684"/>
      <c r="DI32" s="684"/>
      <c r="DJ32" s="684"/>
      <c r="DK32" s="685"/>
      <c r="DL32" s="692">
        <v>322</v>
      </c>
      <c r="DM32" s="684"/>
      <c r="DN32" s="684"/>
      <c r="DO32" s="684"/>
      <c r="DP32" s="684"/>
      <c r="DQ32" s="684"/>
      <c r="DR32" s="684"/>
      <c r="DS32" s="684"/>
      <c r="DT32" s="684"/>
      <c r="DU32" s="684"/>
      <c r="DV32" s="685"/>
      <c r="DW32" s="688">
        <v>0</v>
      </c>
      <c r="DX32" s="720"/>
      <c r="DY32" s="720"/>
      <c r="DZ32" s="720"/>
      <c r="EA32" s="720"/>
      <c r="EB32" s="720"/>
      <c r="EC32" s="721"/>
    </row>
    <row r="33" spans="2:133" ht="11.25" customHeight="1" x14ac:dyDescent="0.15">
      <c r="B33" s="680" t="s">
        <v>315</v>
      </c>
      <c r="C33" s="681"/>
      <c r="D33" s="681"/>
      <c r="E33" s="681"/>
      <c r="F33" s="681"/>
      <c r="G33" s="681"/>
      <c r="H33" s="681"/>
      <c r="I33" s="681"/>
      <c r="J33" s="681"/>
      <c r="K33" s="681"/>
      <c r="L33" s="681"/>
      <c r="M33" s="681"/>
      <c r="N33" s="681"/>
      <c r="O33" s="681"/>
      <c r="P33" s="681"/>
      <c r="Q33" s="682"/>
      <c r="R33" s="683">
        <v>2702710</v>
      </c>
      <c r="S33" s="684"/>
      <c r="T33" s="684"/>
      <c r="U33" s="684"/>
      <c r="V33" s="684"/>
      <c r="W33" s="684"/>
      <c r="X33" s="684"/>
      <c r="Y33" s="685"/>
      <c r="Z33" s="686">
        <v>7.2</v>
      </c>
      <c r="AA33" s="686"/>
      <c r="AB33" s="686"/>
      <c r="AC33" s="686"/>
      <c r="AD33" s="687" t="s">
        <v>128</v>
      </c>
      <c r="AE33" s="687"/>
      <c r="AF33" s="687"/>
      <c r="AG33" s="687"/>
      <c r="AH33" s="687"/>
      <c r="AI33" s="687"/>
      <c r="AJ33" s="687"/>
      <c r="AK33" s="687"/>
      <c r="AL33" s="688" t="s">
        <v>256</v>
      </c>
      <c r="AM33" s="689"/>
      <c r="AN33" s="689"/>
      <c r="AO33" s="690"/>
      <c r="AP33" s="744"/>
      <c r="AQ33" s="745"/>
      <c r="AR33" s="745"/>
      <c r="AS33" s="745"/>
      <c r="AT33" s="748"/>
      <c r="AU33" s="232"/>
      <c r="AV33" s="232"/>
      <c r="AW33" s="232"/>
      <c r="AX33" s="724" t="s">
        <v>316</v>
      </c>
      <c r="AY33" s="725"/>
      <c r="AZ33" s="725"/>
      <c r="BA33" s="725"/>
      <c r="BB33" s="725"/>
      <c r="BC33" s="725"/>
      <c r="BD33" s="725"/>
      <c r="BE33" s="725"/>
      <c r="BF33" s="726"/>
      <c r="BG33" s="753">
        <v>98.9</v>
      </c>
      <c r="BH33" s="754"/>
      <c r="BI33" s="754"/>
      <c r="BJ33" s="754"/>
      <c r="BK33" s="754"/>
      <c r="BL33" s="754"/>
      <c r="BM33" s="755">
        <v>94.1</v>
      </c>
      <c r="BN33" s="754"/>
      <c r="BO33" s="754"/>
      <c r="BP33" s="754"/>
      <c r="BQ33" s="756"/>
      <c r="BR33" s="753">
        <v>98.9</v>
      </c>
      <c r="BS33" s="754"/>
      <c r="BT33" s="754"/>
      <c r="BU33" s="754"/>
      <c r="BV33" s="754"/>
      <c r="BW33" s="754"/>
      <c r="BX33" s="755">
        <v>94.1</v>
      </c>
      <c r="BY33" s="754"/>
      <c r="BZ33" s="754"/>
      <c r="CA33" s="754"/>
      <c r="CB33" s="756"/>
      <c r="CD33" s="698" t="s">
        <v>317</v>
      </c>
      <c r="CE33" s="699"/>
      <c r="CF33" s="699"/>
      <c r="CG33" s="699"/>
      <c r="CH33" s="699"/>
      <c r="CI33" s="699"/>
      <c r="CJ33" s="699"/>
      <c r="CK33" s="699"/>
      <c r="CL33" s="699"/>
      <c r="CM33" s="699"/>
      <c r="CN33" s="699"/>
      <c r="CO33" s="699"/>
      <c r="CP33" s="699"/>
      <c r="CQ33" s="700"/>
      <c r="CR33" s="683">
        <v>16258504</v>
      </c>
      <c r="CS33" s="708"/>
      <c r="CT33" s="708"/>
      <c r="CU33" s="708"/>
      <c r="CV33" s="708"/>
      <c r="CW33" s="708"/>
      <c r="CX33" s="708"/>
      <c r="CY33" s="709"/>
      <c r="CZ33" s="688">
        <v>45.5</v>
      </c>
      <c r="DA33" s="720"/>
      <c r="DB33" s="720"/>
      <c r="DC33" s="722"/>
      <c r="DD33" s="692">
        <v>12707625</v>
      </c>
      <c r="DE33" s="708"/>
      <c r="DF33" s="708"/>
      <c r="DG33" s="708"/>
      <c r="DH33" s="708"/>
      <c r="DI33" s="708"/>
      <c r="DJ33" s="708"/>
      <c r="DK33" s="709"/>
      <c r="DL33" s="692">
        <v>8282043</v>
      </c>
      <c r="DM33" s="708"/>
      <c r="DN33" s="708"/>
      <c r="DO33" s="708"/>
      <c r="DP33" s="708"/>
      <c r="DQ33" s="708"/>
      <c r="DR33" s="708"/>
      <c r="DS33" s="708"/>
      <c r="DT33" s="708"/>
      <c r="DU33" s="708"/>
      <c r="DV33" s="709"/>
      <c r="DW33" s="688">
        <v>39.1</v>
      </c>
      <c r="DX33" s="720"/>
      <c r="DY33" s="720"/>
      <c r="DZ33" s="720"/>
      <c r="EA33" s="720"/>
      <c r="EB33" s="720"/>
      <c r="EC33" s="721"/>
    </row>
    <row r="34" spans="2:133" ht="11.25" customHeight="1" x14ac:dyDescent="0.15">
      <c r="B34" s="680" t="s">
        <v>318</v>
      </c>
      <c r="C34" s="681"/>
      <c r="D34" s="681"/>
      <c r="E34" s="681"/>
      <c r="F34" s="681"/>
      <c r="G34" s="681"/>
      <c r="H34" s="681"/>
      <c r="I34" s="681"/>
      <c r="J34" s="681"/>
      <c r="K34" s="681"/>
      <c r="L34" s="681"/>
      <c r="M34" s="681"/>
      <c r="N34" s="681"/>
      <c r="O34" s="681"/>
      <c r="P34" s="681"/>
      <c r="Q34" s="682"/>
      <c r="R34" s="683">
        <v>80681</v>
      </c>
      <c r="S34" s="684"/>
      <c r="T34" s="684"/>
      <c r="U34" s="684"/>
      <c r="V34" s="684"/>
      <c r="W34" s="684"/>
      <c r="X34" s="684"/>
      <c r="Y34" s="685"/>
      <c r="Z34" s="686">
        <v>0.2</v>
      </c>
      <c r="AA34" s="686"/>
      <c r="AB34" s="686"/>
      <c r="AC34" s="686"/>
      <c r="AD34" s="687">
        <v>9669</v>
      </c>
      <c r="AE34" s="687"/>
      <c r="AF34" s="687"/>
      <c r="AG34" s="687"/>
      <c r="AH34" s="687"/>
      <c r="AI34" s="687"/>
      <c r="AJ34" s="687"/>
      <c r="AK34" s="687"/>
      <c r="AL34" s="688">
        <v>0</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319</v>
      </c>
      <c r="CE34" s="699"/>
      <c r="CF34" s="699"/>
      <c r="CG34" s="699"/>
      <c r="CH34" s="699"/>
      <c r="CI34" s="699"/>
      <c r="CJ34" s="699"/>
      <c r="CK34" s="699"/>
      <c r="CL34" s="699"/>
      <c r="CM34" s="699"/>
      <c r="CN34" s="699"/>
      <c r="CO34" s="699"/>
      <c r="CP34" s="699"/>
      <c r="CQ34" s="700"/>
      <c r="CR34" s="683">
        <v>5142076</v>
      </c>
      <c r="CS34" s="684"/>
      <c r="CT34" s="684"/>
      <c r="CU34" s="684"/>
      <c r="CV34" s="684"/>
      <c r="CW34" s="684"/>
      <c r="CX34" s="684"/>
      <c r="CY34" s="685"/>
      <c r="CZ34" s="688">
        <v>14.4</v>
      </c>
      <c r="DA34" s="720"/>
      <c r="DB34" s="720"/>
      <c r="DC34" s="722"/>
      <c r="DD34" s="692">
        <v>3616759</v>
      </c>
      <c r="DE34" s="684"/>
      <c r="DF34" s="684"/>
      <c r="DG34" s="684"/>
      <c r="DH34" s="684"/>
      <c r="DI34" s="684"/>
      <c r="DJ34" s="684"/>
      <c r="DK34" s="685"/>
      <c r="DL34" s="692">
        <v>3031080</v>
      </c>
      <c r="DM34" s="684"/>
      <c r="DN34" s="684"/>
      <c r="DO34" s="684"/>
      <c r="DP34" s="684"/>
      <c r="DQ34" s="684"/>
      <c r="DR34" s="684"/>
      <c r="DS34" s="684"/>
      <c r="DT34" s="684"/>
      <c r="DU34" s="684"/>
      <c r="DV34" s="685"/>
      <c r="DW34" s="688">
        <v>14.3</v>
      </c>
      <c r="DX34" s="720"/>
      <c r="DY34" s="720"/>
      <c r="DZ34" s="720"/>
      <c r="EA34" s="720"/>
      <c r="EB34" s="720"/>
      <c r="EC34" s="721"/>
    </row>
    <row r="35" spans="2:133" ht="11.25" customHeight="1" x14ac:dyDescent="0.15">
      <c r="B35" s="680" t="s">
        <v>320</v>
      </c>
      <c r="C35" s="681"/>
      <c r="D35" s="681"/>
      <c r="E35" s="681"/>
      <c r="F35" s="681"/>
      <c r="G35" s="681"/>
      <c r="H35" s="681"/>
      <c r="I35" s="681"/>
      <c r="J35" s="681"/>
      <c r="K35" s="681"/>
      <c r="L35" s="681"/>
      <c r="M35" s="681"/>
      <c r="N35" s="681"/>
      <c r="O35" s="681"/>
      <c r="P35" s="681"/>
      <c r="Q35" s="682"/>
      <c r="R35" s="683">
        <v>204798</v>
      </c>
      <c r="S35" s="684"/>
      <c r="T35" s="684"/>
      <c r="U35" s="684"/>
      <c r="V35" s="684"/>
      <c r="W35" s="684"/>
      <c r="X35" s="684"/>
      <c r="Y35" s="685"/>
      <c r="Z35" s="686">
        <v>0.5</v>
      </c>
      <c r="AA35" s="686"/>
      <c r="AB35" s="686"/>
      <c r="AC35" s="686"/>
      <c r="AD35" s="687" t="s">
        <v>229</v>
      </c>
      <c r="AE35" s="687"/>
      <c r="AF35" s="687"/>
      <c r="AG35" s="687"/>
      <c r="AH35" s="687"/>
      <c r="AI35" s="687"/>
      <c r="AJ35" s="687"/>
      <c r="AK35" s="687"/>
      <c r="AL35" s="688" t="s">
        <v>229</v>
      </c>
      <c r="AM35" s="689"/>
      <c r="AN35" s="689"/>
      <c r="AO35" s="690"/>
      <c r="AP35" s="235"/>
      <c r="AQ35" s="662" t="s">
        <v>321</v>
      </c>
      <c r="AR35" s="663"/>
      <c r="AS35" s="663"/>
      <c r="AT35" s="663"/>
      <c r="AU35" s="663"/>
      <c r="AV35" s="663"/>
      <c r="AW35" s="663"/>
      <c r="AX35" s="663"/>
      <c r="AY35" s="663"/>
      <c r="AZ35" s="663"/>
      <c r="BA35" s="663"/>
      <c r="BB35" s="663"/>
      <c r="BC35" s="663"/>
      <c r="BD35" s="663"/>
      <c r="BE35" s="663"/>
      <c r="BF35" s="664"/>
      <c r="BG35" s="662" t="s">
        <v>322</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323</v>
      </c>
      <c r="CE35" s="699"/>
      <c r="CF35" s="699"/>
      <c r="CG35" s="699"/>
      <c r="CH35" s="699"/>
      <c r="CI35" s="699"/>
      <c r="CJ35" s="699"/>
      <c r="CK35" s="699"/>
      <c r="CL35" s="699"/>
      <c r="CM35" s="699"/>
      <c r="CN35" s="699"/>
      <c r="CO35" s="699"/>
      <c r="CP35" s="699"/>
      <c r="CQ35" s="700"/>
      <c r="CR35" s="683">
        <v>467645</v>
      </c>
      <c r="CS35" s="708"/>
      <c r="CT35" s="708"/>
      <c r="CU35" s="708"/>
      <c r="CV35" s="708"/>
      <c r="CW35" s="708"/>
      <c r="CX35" s="708"/>
      <c r="CY35" s="709"/>
      <c r="CZ35" s="688">
        <v>1.3</v>
      </c>
      <c r="DA35" s="720"/>
      <c r="DB35" s="720"/>
      <c r="DC35" s="722"/>
      <c r="DD35" s="692">
        <v>333800</v>
      </c>
      <c r="DE35" s="708"/>
      <c r="DF35" s="708"/>
      <c r="DG35" s="708"/>
      <c r="DH35" s="708"/>
      <c r="DI35" s="708"/>
      <c r="DJ35" s="708"/>
      <c r="DK35" s="709"/>
      <c r="DL35" s="692">
        <v>323515</v>
      </c>
      <c r="DM35" s="708"/>
      <c r="DN35" s="708"/>
      <c r="DO35" s="708"/>
      <c r="DP35" s="708"/>
      <c r="DQ35" s="708"/>
      <c r="DR35" s="708"/>
      <c r="DS35" s="708"/>
      <c r="DT35" s="708"/>
      <c r="DU35" s="708"/>
      <c r="DV35" s="709"/>
      <c r="DW35" s="688">
        <v>1.5</v>
      </c>
      <c r="DX35" s="720"/>
      <c r="DY35" s="720"/>
      <c r="DZ35" s="720"/>
      <c r="EA35" s="720"/>
      <c r="EB35" s="720"/>
      <c r="EC35" s="721"/>
    </row>
    <row r="36" spans="2:133" ht="11.25" customHeight="1" x14ac:dyDescent="0.15">
      <c r="B36" s="680" t="s">
        <v>324</v>
      </c>
      <c r="C36" s="681"/>
      <c r="D36" s="681"/>
      <c r="E36" s="681"/>
      <c r="F36" s="681"/>
      <c r="G36" s="681"/>
      <c r="H36" s="681"/>
      <c r="I36" s="681"/>
      <c r="J36" s="681"/>
      <c r="K36" s="681"/>
      <c r="L36" s="681"/>
      <c r="M36" s="681"/>
      <c r="N36" s="681"/>
      <c r="O36" s="681"/>
      <c r="P36" s="681"/>
      <c r="Q36" s="682"/>
      <c r="R36" s="683">
        <v>859316</v>
      </c>
      <c r="S36" s="684"/>
      <c r="T36" s="684"/>
      <c r="U36" s="684"/>
      <c r="V36" s="684"/>
      <c r="W36" s="684"/>
      <c r="X36" s="684"/>
      <c r="Y36" s="685"/>
      <c r="Z36" s="686">
        <v>2.2999999999999998</v>
      </c>
      <c r="AA36" s="686"/>
      <c r="AB36" s="686"/>
      <c r="AC36" s="686"/>
      <c r="AD36" s="687" t="s">
        <v>229</v>
      </c>
      <c r="AE36" s="687"/>
      <c r="AF36" s="687"/>
      <c r="AG36" s="687"/>
      <c r="AH36" s="687"/>
      <c r="AI36" s="687"/>
      <c r="AJ36" s="687"/>
      <c r="AK36" s="687"/>
      <c r="AL36" s="688" t="s">
        <v>229</v>
      </c>
      <c r="AM36" s="689"/>
      <c r="AN36" s="689"/>
      <c r="AO36" s="690"/>
      <c r="AP36" s="235"/>
      <c r="AQ36" s="757" t="s">
        <v>325</v>
      </c>
      <c r="AR36" s="758"/>
      <c r="AS36" s="758"/>
      <c r="AT36" s="758"/>
      <c r="AU36" s="758"/>
      <c r="AV36" s="758"/>
      <c r="AW36" s="758"/>
      <c r="AX36" s="758"/>
      <c r="AY36" s="759"/>
      <c r="AZ36" s="672">
        <v>5201980</v>
      </c>
      <c r="BA36" s="673"/>
      <c r="BB36" s="673"/>
      <c r="BC36" s="673"/>
      <c r="BD36" s="673"/>
      <c r="BE36" s="673"/>
      <c r="BF36" s="760"/>
      <c r="BG36" s="694" t="s">
        <v>326</v>
      </c>
      <c r="BH36" s="695"/>
      <c r="BI36" s="695"/>
      <c r="BJ36" s="695"/>
      <c r="BK36" s="695"/>
      <c r="BL36" s="695"/>
      <c r="BM36" s="695"/>
      <c r="BN36" s="695"/>
      <c r="BO36" s="695"/>
      <c r="BP36" s="695"/>
      <c r="BQ36" s="695"/>
      <c r="BR36" s="695"/>
      <c r="BS36" s="695"/>
      <c r="BT36" s="695"/>
      <c r="BU36" s="696"/>
      <c r="BV36" s="672">
        <v>98828</v>
      </c>
      <c r="BW36" s="673"/>
      <c r="BX36" s="673"/>
      <c r="BY36" s="673"/>
      <c r="BZ36" s="673"/>
      <c r="CA36" s="673"/>
      <c r="CB36" s="760"/>
      <c r="CD36" s="698" t="s">
        <v>327</v>
      </c>
      <c r="CE36" s="699"/>
      <c r="CF36" s="699"/>
      <c r="CG36" s="699"/>
      <c r="CH36" s="699"/>
      <c r="CI36" s="699"/>
      <c r="CJ36" s="699"/>
      <c r="CK36" s="699"/>
      <c r="CL36" s="699"/>
      <c r="CM36" s="699"/>
      <c r="CN36" s="699"/>
      <c r="CO36" s="699"/>
      <c r="CP36" s="699"/>
      <c r="CQ36" s="700"/>
      <c r="CR36" s="683">
        <v>4783314</v>
      </c>
      <c r="CS36" s="684"/>
      <c r="CT36" s="684"/>
      <c r="CU36" s="684"/>
      <c r="CV36" s="684"/>
      <c r="CW36" s="684"/>
      <c r="CX36" s="684"/>
      <c r="CY36" s="685"/>
      <c r="CZ36" s="688">
        <v>13.4</v>
      </c>
      <c r="DA36" s="720"/>
      <c r="DB36" s="720"/>
      <c r="DC36" s="722"/>
      <c r="DD36" s="692">
        <v>3795275</v>
      </c>
      <c r="DE36" s="684"/>
      <c r="DF36" s="684"/>
      <c r="DG36" s="684"/>
      <c r="DH36" s="684"/>
      <c r="DI36" s="684"/>
      <c r="DJ36" s="684"/>
      <c r="DK36" s="685"/>
      <c r="DL36" s="692">
        <v>2412583</v>
      </c>
      <c r="DM36" s="684"/>
      <c r="DN36" s="684"/>
      <c r="DO36" s="684"/>
      <c r="DP36" s="684"/>
      <c r="DQ36" s="684"/>
      <c r="DR36" s="684"/>
      <c r="DS36" s="684"/>
      <c r="DT36" s="684"/>
      <c r="DU36" s="684"/>
      <c r="DV36" s="685"/>
      <c r="DW36" s="688">
        <v>11.4</v>
      </c>
      <c r="DX36" s="720"/>
      <c r="DY36" s="720"/>
      <c r="DZ36" s="720"/>
      <c r="EA36" s="720"/>
      <c r="EB36" s="720"/>
      <c r="EC36" s="721"/>
    </row>
    <row r="37" spans="2:133" ht="11.25" customHeight="1" x14ac:dyDescent="0.15">
      <c r="B37" s="680" t="s">
        <v>328</v>
      </c>
      <c r="C37" s="681"/>
      <c r="D37" s="681"/>
      <c r="E37" s="681"/>
      <c r="F37" s="681"/>
      <c r="G37" s="681"/>
      <c r="H37" s="681"/>
      <c r="I37" s="681"/>
      <c r="J37" s="681"/>
      <c r="K37" s="681"/>
      <c r="L37" s="681"/>
      <c r="M37" s="681"/>
      <c r="N37" s="681"/>
      <c r="O37" s="681"/>
      <c r="P37" s="681"/>
      <c r="Q37" s="682"/>
      <c r="R37" s="683">
        <v>2322808</v>
      </c>
      <c r="S37" s="684"/>
      <c r="T37" s="684"/>
      <c r="U37" s="684"/>
      <c r="V37" s="684"/>
      <c r="W37" s="684"/>
      <c r="X37" s="684"/>
      <c r="Y37" s="685"/>
      <c r="Z37" s="686">
        <v>6.2</v>
      </c>
      <c r="AA37" s="686"/>
      <c r="AB37" s="686"/>
      <c r="AC37" s="686"/>
      <c r="AD37" s="687" t="s">
        <v>229</v>
      </c>
      <c r="AE37" s="687"/>
      <c r="AF37" s="687"/>
      <c r="AG37" s="687"/>
      <c r="AH37" s="687"/>
      <c r="AI37" s="687"/>
      <c r="AJ37" s="687"/>
      <c r="AK37" s="687"/>
      <c r="AL37" s="688" t="s">
        <v>229</v>
      </c>
      <c r="AM37" s="689"/>
      <c r="AN37" s="689"/>
      <c r="AO37" s="690"/>
      <c r="AQ37" s="761" t="s">
        <v>329</v>
      </c>
      <c r="AR37" s="762"/>
      <c r="AS37" s="762"/>
      <c r="AT37" s="762"/>
      <c r="AU37" s="762"/>
      <c r="AV37" s="762"/>
      <c r="AW37" s="762"/>
      <c r="AX37" s="762"/>
      <c r="AY37" s="763"/>
      <c r="AZ37" s="683">
        <v>1639845</v>
      </c>
      <c r="BA37" s="684"/>
      <c r="BB37" s="684"/>
      <c r="BC37" s="684"/>
      <c r="BD37" s="708"/>
      <c r="BE37" s="708"/>
      <c r="BF37" s="738"/>
      <c r="BG37" s="698" t="s">
        <v>330</v>
      </c>
      <c r="BH37" s="699"/>
      <c r="BI37" s="699"/>
      <c r="BJ37" s="699"/>
      <c r="BK37" s="699"/>
      <c r="BL37" s="699"/>
      <c r="BM37" s="699"/>
      <c r="BN37" s="699"/>
      <c r="BO37" s="699"/>
      <c r="BP37" s="699"/>
      <c r="BQ37" s="699"/>
      <c r="BR37" s="699"/>
      <c r="BS37" s="699"/>
      <c r="BT37" s="699"/>
      <c r="BU37" s="700"/>
      <c r="BV37" s="683">
        <v>118536</v>
      </c>
      <c r="BW37" s="684"/>
      <c r="BX37" s="684"/>
      <c r="BY37" s="684"/>
      <c r="BZ37" s="684"/>
      <c r="CA37" s="684"/>
      <c r="CB37" s="693"/>
      <c r="CD37" s="698" t="s">
        <v>331</v>
      </c>
      <c r="CE37" s="699"/>
      <c r="CF37" s="699"/>
      <c r="CG37" s="699"/>
      <c r="CH37" s="699"/>
      <c r="CI37" s="699"/>
      <c r="CJ37" s="699"/>
      <c r="CK37" s="699"/>
      <c r="CL37" s="699"/>
      <c r="CM37" s="699"/>
      <c r="CN37" s="699"/>
      <c r="CO37" s="699"/>
      <c r="CP37" s="699"/>
      <c r="CQ37" s="700"/>
      <c r="CR37" s="683">
        <v>107750</v>
      </c>
      <c r="CS37" s="708"/>
      <c r="CT37" s="708"/>
      <c r="CU37" s="708"/>
      <c r="CV37" s="708"/>
      <c r="CW37" s="708"/>
      <c r="CX37" s="708"/>
      <c r="CY37" s="709"/>
      <c r="CZ37" s="688">
        <v>0.3</v>
      </c>
      <c r="DA37" s="720"/>
      <c r="DB37" s="720"/>
      <c r="DC37" s="722"/>
      <c r="DD37" s="692">
        <v>107750</v>
      </c>
      <c r="DE37" s="708"/>
      <c r="DF37" s="708"/>
      <c r="DG37" s="708"/>
      <c r="DH37" s="708"/>
      <c r="DI37" s="708"/>
      <c r="DJ37" s="708"/>
      <c r="DK37" s="709"/>
      <c r="DL37" s="692">
        <v>107750</v>
      </c>
      <c r="DM37" s="708"/>
      <c r="DN37" s="708"/>
      <c r="DO37" s="708"/>
      <c r="DP37" s="708"/>
      <c r="DQ37" s="708"/>
      <c r="DR37" s="708"/>
      <c r="DS37" s="708"/>
      <c r="DT37" s="708"/>
      <c r="DU37" s="708"/>
      <c r="DV37" s="709"/>
      <c r="DW37" s="688">
        <v>0.5</v>
      </c>
      <c r="DX37" s="720"/>
      <c r="DY37" s="720"/>
      <c r="DZ37" s="720"/>
      <c r="EA37" s="720"/>
      <c r="EB37" s="720"/>
      <c r="EC37" s="721"/>
    </row>
    <row r="38" spans="2:133" ht="11.25" customHeight="1" x14ac:dyDescent="0.15">
      <c r="B38" s="680" t="s">
        <v>332</v>
      </c>
      <c r="C38" s="681"/>
      <c r="D38" s="681"/>
      <c r="E38" s="681"/>
      <c r="F38" s="681"/>
      <c r="G38" s="681"/>
      <c r="H38" s="681"/>
      <c r="I38" s="681"/>
      <c r="J38" s="681"/>
      <c r="K38" s="681"/>
      <c r="L38" s="681"/>
      <c r="M38" s="681"/>
      <c r="N38" s="681"/>
      <c r="O38" s="681"/>
      <c r="P38" s="681"/>
      <c r="Q38" s="682"/>
      <c r="R38" s="683">
        <v>1189068</v>
      </c>
      <c r="S38" s="684"/>
      <c r="T38" s="684"/>
      <c r="U38" s="684"/>
      <c r="V38" s="684"/>
      <c r="W38" s="684"/>
      <c r="X38" s="684"/>
      <c r="Y38" s="685"/>
      <c r="Z38" s="686">
        <v>3.2</v>
      </c>
      <c r="AA38" s="686"/>
      <c r="AB38" s="686"/>
      <c r="AC38" s="686"/>
      <c r="AD38" s="687">
        <v>8323</v>
      </c>
      <c r="AE38" s="687"/>
      <c r="AF38" s="687"/>
      <c r="AG38" s="687"/>
      <c r="AH38" s="687"/>
      <c r="AI38" s="687"/>
      <c r="AJ38" s="687"/>
      <c r="AK38" s="687"/>
      <c r="AL38" s="688">
        <v>0</v>
      </c>
      <c r="AM38" s="689"/>
      <c r="AN38" s="689"/>
      <c r="AO38" s="690"/>
      <c r="AQ38" s="761" t="s">
        <v>333</v>
      </c>
      <c r="AR38" s="762"/>
      <c r="AS38" s="762"/>
      <c r="AT38" s="762"/>
      <c r="AU38" s="762"/>
      <c r="AV38" s="762"/>
      <c r="AW38" s="762"/>
      <c r="AX38" s="762"/>
      <c r="AY38" s="763"/>
      <c r="AZ38" s="683">
        <v>559466</v>
      </c>
      <c r="BA38" s="684"/>
      <c r="BB38" s="684"/>
      <c r="BC38" s="684"/>
      <c r="BD38" s="708"/>
      <c r="BE38" s="708"/>
      <c r="BF38" s="738"/>
      <c r="BG38" s="698" t="s">
        <v>334</v>
      </c>
      <c r="BH38" s="699"/>
      <c r="BI38" s="699"/>
      <c r="BJ38" s="699"/>
      <c r="BK38" s="699"/>
      <c r="BL38" s="699"/>
      <c r="BM38" s="699"/>
      <c r="BN38" s="699"/>
      <c r="BO38" s="699"/>
      <c r="BP38" s="699"/>
      <c r="BQ38" s="699"/>
      <c r="BR38" s="699"/>
      <c r="BS38" s="699"/>
      <c r="BT38" s="699"/>
      <c r="BU38" s="700"/>
      <c r="BV38" s="683">
        <v>8586</v>
      </c>
      <c r="BW38" s="684"/>
      <c r="BX38" s="684"/>
      <c r="BY38" s="684"/>
      <c r="BZ38" s="684"/>
      <c r="CA38" s="684"/>
      <c r="CB38" s="693"/>
      <c r="CD38" s="698" t="s">
        <v>335</v>
      </c>
      <c r="CE38" s="699"/>
      <c r="CF38" s="699"/>
      <c r="CG38" s="699"/>
      <c r="CH38" s="699"/>
      <c r="CI38" s="699"/>
      <c r="CJ38" s="699"/>
      <c r="CK38" s="699"/>
      <c r="CL38" s="699"/>
      <c r="CM38" s="699"/>
      <c r="CN38" s="699"/>
      <c r="CO38" s="699"/>
      <c r="CP38" s="699"/>
      <c r="CQ38" s="700"/>
      <c r="CR38" s="683">
        <v>2965994</v>
      </c>
      <c r="CS38" s="684"/>
      <c r="CT38" s="684"/>
      <c r="CU38" s="684"/>
      <c r="CV38" s="684"/>
      <c r="CW38" s="684"/>
      <c r="CX38" s="684"/>
      <c r="CY38" s="685"/>
      <c r="CZ38" s="688">
        <v>8.3000000000000007</v>
      </c>
      <c r="DA38" s="720"/>
      <c r="DB38" s="720"/>
      <c r="DC38" s="722"/>
      <c r="DD38" s="692">
        <v>2494613</v>
      </c>
      <c r="DE38" s="684"/>
      <c r="DF38" s="684"/>
      <c r="DG38" s="684"/>
      <c r="DH38" s="684"/>
      <c r="DI38" s="684"/>
      <c r="DJ38" s="684"/>
      <c r="DK38" s="685"/>
      <c r="DL38" s="692">
        <v>2481014</v>
      </c>
      <c r="DM38" s="684"/>
      <c r="DN38" s="684"/>
      <c r="DO38" s="684"/>
      <c r="DP38" s="684"/>
      <c r="DQ38" s="684"/>
      <c r="DR38" s="684"/>
      <c r="DS38" s="684"/>
      <c r="DT38" s="684"/>
      <c r="DU38" s="684"/>
      <c r="DV38" s="685"/>
      <c r="DW38" s="688">
        <v>11.7</v>
      </c>
      <c r="DX38" s="720"/>
      <c r="DY38" s="720"/>
      <c r="DZ38" s="720"/>
      <c r="EA38" s="720"/>
      <c r="EB38" s="720"/>
      <c r="EC38" s="721"/>
    </row>
    <row r="39" spans="2:133" ht="11.25" customHeight="1" x14ac:dyDescent="0.15">
      <c r="B39" s="680" t="s">
        <v>336</v>
      </c>
      <c r="C39" s="681"/>
      <c r="D39" s="681"/>
      <c r="E39" s="681"/>
      <c r="F39" s="681"/>
      <c r="G39" s="681"/>
      <c r="H39" s="681"/>
      <c r="I39" s="681"/>
      <c r="J39" s="681"/>
      <c r="K39" s="681"/>
      <c r="L39" s="681"/>
      <c r="M39" s="681"/>
      <c r="N39" s="681"/>
      <c r="O39" s="681"/>
      <c r="P39" s="681"/>
      <c r="Q39" s="682"/>
      <c r="R39" s="683">
        <v>4017300</v>
      </c>
      <c r="S39" s="684"/>
      <c r="T39" s="684"/>
      <c r="U39" s="684"/>
      <c r="V39" s="684"/>
      <c r="W39" s="684"/>
      <c r="X39" s="684"/>
      <c r="Y39" s="685"/>
      <c r="Z39" s="686">
        <v>10.7</v>
      </c>
      <c r="AA39" s="686"/>
      <c r="AB39" s="686"/>
      <c r="AC39" s="686"/>
      <c r="AD39" s="687" t="s">
        <v>229</v>
      </c>
      <c r="AE39" s="687"/>
      <c r="AF39" s="687"/>
      <c r="AG39" s="687"/>
      <c r="AH39" s="687"/>
      <c r="AI39" s="687"/>
      <c r="AJ39" s="687"/>
      <c r="AK39" s="687"/>
      <c r="AL39" s="688" t="s">
        <v>229</v>
      </c>
      <c r="AM39" s="689"/>
      <c r="AN39" s="689"/>
      <c r="AO39" s="690"/>
      <c r="AQ39" s="761" t="s">
        <v>337</v>
      </c>
      <c r="AR39" s="762"/>
      <c r="AS39" s="762"/>
      <c r="AT39" s="762"/>
      <c r="AU39" s="762"/>
      <c r="AV39" s="762"/>
      <c r="AW39" s="762"/>
      <c r="AX39" s="762"/>
      <c r="AY39" s="763"/>
      <c r="AZ39" s="683">
        <v>36675</v>
      </c>
      <c r="BA39" s="684"/>
      <c r="BB39" s="684"/>
      <c r="BC39" s="684"/>
      <c r="BD39" s="708"/>
      <c r="BE39" s="708"/>
      <c r="BF39" s="738"/>
      <c r="BG39" s="698" t="s">
        <v>338</v>
      </c>
      <c r="BH39" s="699"/>
      <c r="BI39" s="699"/>
      <c r="BJ39" s="699"/>
      <c r="BK39" s="699"/>
      <c r="BL39" s="699"/>
      <c r="BM39" s="699"/>
      <c r="BN39" s="699"/>
      <c r="BO39" s="699"/>
      <c r="BP39" s="699"/>
      <c r="BQ39" s="699"/>
      <c r="BR39" s="699"/>
      <c r="BS39" s="699"/>
      <c r="BT39" s="699"/>
      <c r="BU39" s="700"/>
      <c r="BV39" s="683">
        <v>13696</v>
      </c>
      <c r="BW39" s="684"/>
      <c r="BX39" s="684"/>
      <c r="BY39" s="684"/>
      <c r="BZ39" s="684"/>
      <c r="CA39" s="684"/>
      <c r="CB39" s="693"/>
      <c r="CD39" s="698" t="s">
        <v>339</v>
      </c>
      <c r="CE39" s="699"/>
      <c r="CF39" s="699"/>
      <c r="CG39" s="699"/>
      <c r="CH39" s="699"/>
      <c r="CI39" s="699"/>
      <c r="CJ39" s="699"/>
      <c r="CK39" s="699"/>
      <c r="CL39" s="699"/>
      <c r="CM39" s="699"/>
      <c r="CN39" s="699"/>
      <c r="CO39" s="699"/>
      <c r="CP39" s="699"/>
      <c r="CQ39" s="700"/>
      <c r="CR39" s="683">
        <v>1964582</v>
      </c>
      <c r="CS39" s="708"/>
      <c r="CT39" s="708"/>
      <c r="CU39" s="708"/>
      <c r="CV39" s="708"/>
      <c r="CW39" s="708"/>
      <c r="CX39" s="708"/>
      <c r="CY39" s="709"/>
      <c r="CZ39" s="688">
        <v>5.5</v>
      </c>
      <c r="DA39" s="720"/>
      <c r="DB39" s="720"/>
      <c r="DC39" s="722"/>
      <c r="DD39" s="692">
        <v>1781285</v>
      </c>
      <c r="DE39" s="708"/>
      <c r="DF39" s="708"/>
      <c r="DG39" s="708"/>
      <c r="DH39" s="708"/>
      <c r="DI39" s="708"/>
      <c r="DJ39" s="708"/>
      <c r="DK39" s="709"/>
      <c r="DL39" s="692" t="s">
        <v>229</v>
      </c>
      <c r="DM39" s="708"/>
      <c r="DN39" s="708"/>
      <c r="DO39" s="708"/>
      <c r="DP39" s="708"/>
      <c r="DQ39" s="708"/>
      <c r="DR39" s="708"/>
      <c r="DS39" s="708"/>
      <c r="DT39" s="708"/>
      <c r="DU39" s="708"/>
      <c r="DV39" s="709"/>
      <c r="DW39" s="688" t="s">
        <v>229</v>
      </c>
      <c r="DX39" s="720"/>
      <c r="DY39" s="720"/>
      <c r="DZ39" s="720"/>
      <c r="EA39" s="720"/>
      <c r="EB39" s="720"/>
      <c r="EC39" s="721"/>
    </row>
    <row r="40" spans="2:133" ht="11.25" customHeight="1" x14ac:dyDescent="0.15">
      <c r="B40" s="680" t="s">
        <v>340</v>
      </c>
      <c r="C40" s="681"/>
      <c r="D40" s="681"/>
      <c r="E40" s="681"/>
      <c r="F40" s="681"/>
      <c r="G40" s="681"/>
      <c r="H40" s="681"/>
      <c r="I40" s="681"/>
      <c r="J40" s="681"/>
      <c r="K40" s="681"/>
      <c r="L40" s="681"/>
      <c r="M40" s="681"/>
      <c r="N40" s="681"/>
      <c r="O40" s="681"/>
      <c r="P40" s="681"/>
      <c r="Q40" s="682"/>
      <c r="R40" s="683" t="s">
        <v>229</v>
      </c>
      <c r="S40" s="684"/>
      <c r="T40" s="684"/>
      <c r="U40" s="684"/>
      <c r="V40" s="684"/>
      <c r="W40" s="684"/>
      <c r="X40" s="684"/>
      <c r="Y40" s="685"/>
      <c r="Z40" s="686" t="s">
        <v>229</v>
      </c>
      <c r="AA40" s="686"/>
      <c r="AB40" s="686"/>
      <c r="AC40" s="686"/>
      <c r="AD40" s="687" t="s">
        <v>229</v>
      </c>
      <c r="AE40" s="687"/>
      <c r="AF40" s="687"/>
      <c r="AG40" s="687"/>
      <c r="AH40" s="687"/>
      <c r="AI40" s="687"/>
      <c r="AJ40" s="687"/>
      <c r="AK40" s="687"/>
      <c r="AL40" s="688" t="s">
        <v>229</v>
      </c>
      <c r="AM40" s="689"/>
      <c r="AN40" s="689"/>
      <c r="AO40" s="690"/>
      <c r="AQ40" s="761" t="s">
        <v>341</v>
      </c>
      <c r="AR40" s="762"/>
      <c r="AS40" s="762"/>
      <c r="AT40" s="762"/>
      <c r="AU40" s="762"/>
      <c r="AV40" s="762"/>
      <c r="AW40" s="762"/>
      <c r="AX40" s="762"/>
      <c r="AY40" s="763"/>
      <c r="AZ40" s="683">
        <v>33254</v>
      </c>
      <c r="BA40" s="684"/>
      <c r="BB40" s="684"/>
      <c r="BC40" s="684"/>
      <c r="BD40" s="708"/>
      <c r="BE40" s="708"/>
      <c r="BF40" s="738"/>
      <c r="BG40" s="764" t="s">
        <v>342</v>
      </c>
      <c r="BH40" s="765"/>
      <c r="BI40" s="765"/>
      <c r="BJ40" s="765"/>
      <c r="BK40" s="765"/>
      <c r="BL40" s="236"/>
      <c r="BM40" s="699" t="s">
        <v>343</v>
      </c>
      <c r="BN40" s="699"/>
      <c r="BO40" s="699"/>
      <c r="BP40" s="699"/>
      <c r="BQ40" s="699"/>
      <c r="BR40" s="699"/>
      <c r="BS40" s="699"/>
      <c r="BT40" s="699"/>
      <c r="BU40" s="700"/>
      <c r="BV40" s="683">
        <v>93</v>
      </c>
      <c r="BW40" s="684"/>
      <c r="BX40" s="684"/>
      <c r="BY40" s="684"/>
      <c r="BZ40" s="684"/>
      <c r="CA40" s="684"/>
      <c r="CB40" s="693"/>
      <c r="CD40" s="698" t="s">
        <v>344</v>
      </c>
      <c r="CE40" s="699"/>
      <c r="CF40" s="699"/>
      <c r="CG40" s="699"/>
      <c r="CH40" s="699"/>
      <c r="CI40" s="699"/>
      <c r="CJ40" s="699"/>
      <c r="CK40" s="699"/>
      <c r="CL40" s="699"/>
      <c r="CM40" s="699"/>
      <c r="CN40" s="699"/>
      <c r="CO40" s="699"/>
      <c r="CP40" s="699"/>
      <c r="CQ40" s="700"/>
      <c r="CR40" s="683">
        <v>934893</v>
      </c>
      <c r="CS40" s="684"/>
      <c r="CT40" s="684"/>
      <c r="CU40" s="684"/>
      <c r="CV40" s="684"/>
      <c r="CW40" s="684"/>
      <c r="CX40" s="684"/>
      <c r="CY40" s="685"/>
      <c r="CZ40" s="688">
        <v>2.6</v>
      </c>
      <c r="DA40" s="720"/>
      <c r="DB40" s="720"/>
      <c r="DC40" s="722"/>
      <c r="DD40" s="692">
        <v>685893</v>
      </c>
      <c r="DE40" s="684"/>
      <c r="DF40" s="684"/>
      <c r="DG40" s="684"/>
      <c r="DH40" s="684"/>
      <c r="DI40" s="684"/>
      <c r="DJ40" s="684"/>
      <c r="DK40" s="685"/>
      <c r="DL40" s="692">
        <v>33851</v>
      </c>
      <c r="DM40" s="684"/>
      <c r="DN40" s="684"/>
      <c r="DO40" s="684"/>
      <c r="DP40" s="684"/>
      <c r="DQ40" s="684"/>
      <c r="DR40" s="684"/>
      <c r="DS40" s="684"/>
      <c r="DT40" s="684"/>
      <c r="DU40" s="684"/>
      <c r="DV40" s="685"/>
      <c r="DW40" s="688">
        <v>0.2</v>
      </c>
      <c r="DX40" s="720"/>
      <c r="DY40" s="720"/>
      <c r="DZ40" s="720"/>
      <c r="EA40" s="720"/>
      <c r="EB40" s="720"/>
      <c r="EC40" s="721"/>
    </row>
    <row r="41" spans="2:133" ht="11.25" customHeight="1" x14ac:dyDescent="0.15">
      <c r="B41" s="680" t="s">
        <v>345</v>
      </c>
      <c r="C41" s="681"/>
      <c r="D41" s="681"/>
      <c r="E41" s="681"/>
      <c r="F41" s="681"/>
      <c r="G41" s="681"/>
      <c r="H41" s="681"/>
      <c r="I41" s="681"/>
      <c r="J41" s="681"/>
      <c r="K41" s="681"/>
      <c r="L41" s="681"/>
      <c r="M41" s="681"/>
      <c r="N41" s="681"/>
      <c r="O41" s="681"/>
      <c r="P41" s="681"/>
      <c r="Q41" s="682"/>
      <c r="R41" s="683">
        <v>745000</v>
      </c>
      <c r="S41" s="684"/>
      <c r="T41" s="684"/>
      <c r="U41" s="684"/>
      <c r="V41" s="684"/>
      <c r="W41" s="684"/>
      <c r="X41" s="684"/>
      <c r="Y41" s="685"/>
      <c r="Z41" s="686">
        <v>2</v>
      </c>
      <c r="AA41" s="686"/>
      <c r="AB41" s="686"/>
      <c r="AC41" s="686"/>
      <c r="AD41" s="687" t="s">
        <v>229</v>
      </c>
      <c r="AE41" s="687"/>
      <c r="AF41" s="687"/>
      <c r="AG41" s="687"/>
      <c r="AH41" s="687"/>
      <c r="AI41" s="687"/>
      <c r="AJ41" s="687"/>
      <c r="AK41" s="687"/>
      <c r="AL41" s="688" t="s">
        <v>229</v>
      </c>
      <c r="AM41" s="689"/>
      <c r="AN41" s="689"/>
      <c r="AO41" s="690"/>
      <c r="AQ41" s="761" t="s">
        <v>346</v>
      </c>
      <c r="AR41" s="762"/>
      <c r="AS41" s="762"/>
      <c r="AT41" s="762"/>
      <c r="AU41" s="762"/>
      <c r="AV41" s="762"/>
      <c r="AW41" s="762"/>
      <c r="AX41" s="762"/>
      <c r="AY41" s="763"/>
      <c r="AZ41" s="683">
        <v>522648</v>
      </c>
      <c r="BA41" s="684"/>
      <c r="BB41" s="684"/>
      <c r="BC41" s="684"/>
      <c r="BD41" s="708"/>
      <c r="BE41" s="708"/>
      <c r="BF41" s="738"/>
      <c r="BG41" s="764"/>
      <c r="BH41" s="765"/>
      <c r="BI41" s="765"/>
      <c r="BJ41" s="765"/>
      <c r="BK41" s="765"/>
      <c r="BL41" s="236"/>
      <c r="BM41" s="699" t="s">
        <v>347</v>
      </c>
      <c r="BN41" s="699"/>
      <c r="BO41" s="699"/>
      <c r="BP41" s="699"/>
      <c r="BQ41" s="699"/>
      <c r="BR41" s="699"/>
      <c r="BS41" s="699"/>
      <c r="BT41" s="699"/>
      <c r="BU41" s="700"/>
      <c r="BV41" s="683" t="s">
        <v>229</v>
      </c>
      <c r="BW41" s="684"/>
      <c r="BX41" s="684"/>
      <c r="BY41" s="684"/>
      <c r="BZ41" s="684"/>
      <c r="CA41" s="684"/>
      <c r="CB41" s="693"/>
      <c r="CD41" s="698" t="s">
        <v>348</v>
      </c>
      <c r="CE41" s="699"/>
      <c r="CF41" s="699"/>
      <c r="CG41" s="699"/>
      <c r="CH41" s="699"/>
      <c r="CI41" s="699"/>
      <c r="CJ41" s="699"/>
      <c r="CK41" s="699"/>
      <c r="CL41" s="699"/>
      <c r="CM41" s="699"/>
      <c r="CN41" s="699"/>
      <c r="CO41" s="699"/>
      <c r="CP41" s="699"/>
      <c r="CQ41" s="700"/>
      <c r="CR41" s="683" t="s">
        <v>128</v>
      </c>
      <c r="CS41" s="708"/>
      <c r="CT41" s="708"/>
      <c r="CU41" s="708"/>
      <c r="CV41" s="708"/>
      <c r="CW41" s="708"/>
      <c r="CX41" s="708"/>
      <c r="CY41" s="709"/>
      <c r="CZ41" s="688" t="s">
        <v>229</v>
      </c>
      <c r="DA41" s="720"/>
      <c r="DB41" s="720"/>
      <c r="DC41" s="722"/>
      <c r="DD41" s="692" t="s">
        <v>128</v>
      </c>
      <c r="DE41" s="708"/>
      <c r="DF41" s="708"/>
      <c r="DG41" s="708"/>
      <c r="DH41" s="708"/>
      <c r="DI41" s="708"/>
      <c r="DJ41" s="708"/>
      <c r="DK41" s="709"/>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724" t="s">
        <v>349</v>
      </c>
      <c r="C42" s="725"/>
      <c r="D42" s="725"/>
      <c r="E42" s="725"/>
      <c r="F42" s="725"/>
      <c r="G42" s="725"/>
      <c r="H42" s="725"/>
      <c r="I42" s="725"/>
      <c r="J42" s="725"/>
      <c r="K42" s="725"/>
      <c r="L42" s="725"/>
      <c r="M42" s="725"/>
      <c r="N42" s="725"/>
      <c r="O42" s="725"/>
      <c r="P42" s="725"/>
      <c r="Q42" s="726"/>
      <c r="R42" s="768">
        <v>37419954</v>
      </c>
      <c r="S42" s="769"/>
      <c r="T42" s="769"/>
      <c r="U42" s="769"/>
      <c r="V42" s="769"/>
      <c r="W42" s="769"/>
      <c r="X42" s="769"/>
      <c r="Y42" s="777"/>
      <c r="Z42" s="778">
        <v>100</v>
      </c>
      <c r="AA42" s="778"/>
      <c r="AB42" s="778"/>
      <c r="AC42" s="778"/>
      <c r="AD42" s="779">
        <v>20424655</v>
      </c>
      <c r="AE42" s="779"/>
      <c r="AF42" s="779"/>
      <c r="AG42" s="779"/>
      <c r="AH42" s="779"/>
      <c r="AI42" s="779"/>
      <c r="AJ42" s="779"/>
      <c r="AK42" s="779"/>
      <c r="AL42" s="780">
        <v>100</v>
      </c>
      <c r="AM42" s="755"/>
      <c r="AN42" s="755"/>
      <c r="AO42" s="781"/>
      <c r="AQ42" s="782" t="s">
        <v>337</v>
      </c>
      <c r="AR42" s="783"/>
      <c r="AS42" s="783"/>
      <c r="AT42" s="783"/>
      <c r="AU42" s="783"/>
      <c r="AV42" s="783"/>
      <c r="AW42" s="783"/>
      <c r="AX42" s="783"/>
      <c r="AY42" s="784"/>
      <c r="AZ42" s="768">
        <v>2410092</v>
      </c>
      <c r="BA42" s="769"/>
      <c r="BB42" s="769"/>
      <c r="BC42" s="769"/>
      <c r="BD42" s="754"/>
      <c r="BE42" s="754"/>
      <c r="BF42" s="756"/>
      <c r="BG42" s="766"/>
      <c r="BH42" s="767"/>
      <c r="BI42" s="767"/>
      <c r="BJ42" s="767"/>
      <c r="BK42" s="767"/>
      <c r="BL42" s="237"/>
      <c r="BM42" s="711" t="s">
        <v>350</v>
      </c>
      <c r="BN42" s="711"/>
      <c r="BO42" s="711"/>
      <c r="BP42" s="711"/>
      <c r="BQ42" s="711"/>
      <c r="BR42" s="711"/>
      <c r="BS42" s="711"/>
      <c r="BT42" s="711"/>
      <c r="BU42" s="712"/>
      <c r="BV42" s="768">
        <v>354</v>
      </c>
      <c r="BW42" s="769"/>
      <c r="BX42" s="769"/>
      <c r="BY42" s="769"/>
      <c r="BZ42" s="769"/>
      <c r="CA42" s="769"/>
      <c r="CB42" s="776"/>
      <c r="CD42" s="680" t="s">
        <v>351</v>
      </c>
      <c r="CE42" s="681"/>
      <c r="CF42" s="681"/>
      <c r="CG42" s="681"/>
      <c r="CH42" s="681"/>
      <c r="CI42" s="681"/>
      <c r="CJ42" s="681"/>
      <c r="CK42" s="681"/>
      <c r="CL42" s="681"/>
      <c r="CM42" s="681"/>
      <c r="CN42" s="681"/>
      <c r="CO42" s="681"/>
      <c r="CP42" s="681"/>
      <c r="CQ42" s="682"/>
      <c r="CR42" s="683">
        <v>4930736</v>
      </c>
      <c r="CS42" s="684"/>
      <c r="CT42" s="684"/>
      <c r="CU42" s="684"/>
      <c r="CV42" s="684"/>
      <c r="CW42" s="684"/>
      <c r="CX42" s="684"/>
      <c r="CY42" s="685"/>
      <c r="CZ42" s="688">
        <v>13.8</v>
      </c>
      <c r="DA42" s="689"/>
      <c r="DB42" s="689"/>
      <c r="DC42" s="701"/>
      <c r="DD42" s="692">
        <v>407261</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V43" s="238"/>
      <c r="BW43" s="238"/>
      <c r="BX43" s="238"/>
      <c r="BY43" s="238"/>
      <c r="BZ43" s="238"/>
      <c r="CA43" s="238"/>
      <c r="CB43" s="238"/>
      <c r="CD43" s="680" t="s">
        <v>352</v>
      </c>
      <c r="CE43" s="681"/>
      <c r="CF43" s="681"/>
      <c r="CG43" s="681"/>
      <c r="CH43" s="681"/>
      <c r="CI43" s="681"/>
      <c r="CJ43" s="681"/>
      <c r="CK43" s="681"/>
      <c r="CL43" s="681"/>
      <c r="CM43" s="681"/>
      <c r="CN43" s="681"/>
      <c r="CO43" s="681"/>
      <c r="CP43" s="681"/>
      <c r="CQ43" s="682"/>
      <c r="CR43" s="683" t="s">
        <v>229</v>
      </c>
      <c r="CS43" s="708"/>
      <c r="CT43" s="708"/>
      <c r="CU43" s="708"/>
      <c r="CV43" s="708"/>
      <c r="CW43" s="708"/>
      <c r="CX43" s="708"/>
      <c r="CY43" s="709"/>
      <c r="CZ43" s="688" t="s">
        <v>229</v>
      </c>
      <c r="DA43" s="720"/>
      <c r="DB43" s="720"/>
      <c r="DC43" s="722"/>
      <c r="DD43" s="692" t="s">
        <v>229</v>
      </c>
      <c r="DE43" s="708"/>
      <c r="DF43" s="708"/>
      <c r="DG43" s="708"/>
      <c r="DH43" s="708"/>
      <c r="DI43" s="708"/>
      <c r="DJ43" s="708"/>
      <c r="DK43" s="709"/>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CD44" s="795" t="s">
        <v>301</v>
      </c>
      <c r="CE44" s="796"/>
      <c r="CF44" s="680" t="s">
        <v>353</v>
      </c>
      <c r="CG44" s="681"/>
      <c r="CH44" s="681"/>
      <c r="CI44" s="681"/>
      <c r="CJ44" s="681"/>
      <c r="CK44" s="681"/>
      <c r="CL44" s="681"/>
      <c r="CM44" s="681"/>
      <c r="CN44" s="681"/>
      <c r="CO44" s="681"/>
      <c r="CP44" s="681"/>
      <c r="CQ44" s="682"/>
      <c r="CR44" s="683">
        <v>4372231</v>
      </c>
      <c r="CS44" s="684"/>
      <c r="CT44" s="684"/>
      <c r="CU44" s="684"/>
      <c r="CV44" s="684"/>
      <c r="CW44" s="684"/>
      <c r="CX44" s="684"/>
      <c r="CY44" s="685"/>
      <c r="CZ44" s="688">
        <v>12.2</v>
      </c>
      <c r="DA44" s="689"/>
      <c r="DB44" s="689"/>
      <c r="DC44" s="701"/>
      <c r="DD44" s="692">
        <v>398039</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CD45" s="797"/>
      <c r="CE45" s="798"/>
      <c r="CF45" s="680" t="s">
        <v>354</v>
      </c>
      <c r="CG45" s="681"/>
      <c r="CH45" s="681"/>
      <c r="CI45" s="681"/>
      <c r="CJ45" s="681"/>
      <c r="CK45" s="681"/>
      <c r="CL45" s="681"/>
      <c r="CM45" s="681"/>
      <c r="CN45" s="681"/>
      <c r="CO45" s="681"/>
      <c r="CP45" s="681"/>
      <c r="CQ45" s="682"/>
      <c r="CR45" s="683">
        <v>1753413</v>
      </c>
      <c r="CS45" s="708"/>
      <c r="CT45" s="708"/>
      <c r="CU45" s="708"/>
      <c r="CV45" s="708"/>
      <c r="CW45" s="708"/>
      <c r="CX45" s="708"/>
      <c r="CY45" s="709"/>
      <c r="CZ45" s="688">
        <v>4.9000000000000004</v>
      </c>
      <c r="DA45" s="720"/>
      <c r="DB45" s="720"/>
      <c r="DC45" s="722"/>
      <c r="DD45" s="692">
        <v>94356</v>
      </c>
      <c r="DE45" s="708"/>
      <c r="DF45" s="708"/>
      <c r="DG45" s="708"/>
      <c r="DH45" s="708"/>
      <c r="DI45" s="708"/>
      <c r="DJ45" s="708"/>
      <c r="DK45" s="709"/>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30" t="s">
        <v>355</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356</v>
      </c>
      <c r="CG46" s="681"/>
      <c r="CH46" s="681"/>
      <c r="CI46" s="681"/>
      <c r="CJ46" s="681"/>
      <c r="CK46" s="681"/>
      <c r="CL46" s="681"/>
      <c r="CM46" s="681"/>
      <c r="CN46" s="681"/>
      <c r="CO46" s="681"/>
      <c r="CP46" s="681"/>
      <c r="CQ46" s="682"/>
      <c r="CR46" s="683">
        <v>2522906</v>
      </c>
      <c r="CS46" s="684"/>
      <c r="CT46" s="684"/>
      <c r="CU46" s="684"/>
      <c r="CV46" s="684"/>
      <c r="CW46" s="684"/>
      <c r="CX46" s="684"/>
      <c r="CY46" s="685"/>
      <c r="CZ46" s="688">
        <v>7.1</v>
      </c>
      <c r="DA46" s="689"/>
      <c r="DB46" s="689"/>
      <c r="DC46" s="701"/>
      <c r="DD46" s="692">
        <v>248478</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0" t="s">
        <v>357</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358</v>
      </c>
      <c r="CG47" s="681"/>
      <c r="CH47" s="681"/>
      <c r="CI47" s="681"/>
      <c r="CJ47" s="681"/>
      <c r="CK47" s="681"/>
      <c r="CL47" s="681"/>
      <c r="CM47" s="681"/>
      <c r="CN47" s="681"/>
      <c r="CO47" s="681"/>
      <c r="CP47" s="681"/>
      <c r="CQ47" s="682"/>
      <c r="CR47" s="683">
        <v>558505</v>
      </c>
      <c r="CS47" s="708"/>
      <c r="CT47" s="708"/>
      <c r="CU47" s="708"/>
      <c r="CV47" s="708"/>
      <c r="CW47" s="708"/>
      <c r="CX47" s="708"/>
      <c r="CY47" s="709"/>
      <c r="CZ47" s="688">
        <v>1.6</v>
      </c>
      <c r="DA47" s="720"/>
      <c r="DB47" s="720"/>
      <c r="DC47" s="722"/>
      <c r="DD47" s="692">
        <v>9222</v>
      </c>
      <c r="DE47" s="708"/>
      <c r="DF47" s="708"/>
      <c r="DG47" s="708"/>
      <c r="DH47" s="708"/>
      <c r="DI47" s="708"/>
      <c r="DJ47" s="708"/>
      <c r="DK47" s="709"/>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t="s">
        <v>359</v>
      </c>
      <c r="CD48" s="799"/>
      <c r="CE48" s="800"/>
      <c r="CF48" s="680" t="s">
        <v>360</v>
      </c>
      <c r="CG48" s="681"/>
      <c r="CH48" s="681"/>
      <c r="CI48" s="681"/>
      <c r="CJ48" s="681"/>
      <c r="CK48" s="681"/>
      <c r="CL48" s="681"/>
      <c r="CM48" s="681"/>
      <c r="CN48" s="681"/>
      <c r="CO48" s="681"/>
      <c r="CP48" s="681"/>
      <c r="CQ48" s="682"/>
      <c r="CR48" s="683" t="s">
        <v>229</v>
      </c>
      <c r="CS48" s="684"/>
      <c r="CT48" s="684"/>
      <c r="CU48" s="684"/>
      <c r="CV48" s="684"/>
      <c r="CW48" s="684"/>
      <c r="CX48" s="684"/>
      <c r="CY48" s="685"/>
      <c r="CZ48" s="688" t="s">
        <v>229</v>
      </c>
      <c r="DA48" s="689"/>
      <c r="DB48" s="689"/>
      <c r="DC48" s="701"/>
      <c r="DD48" s="692" t="s">
        <v>229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15">
      <c r="CD49" s="724" t="s">
        <v>361</v>
      </c>
      <c r="CE49" s="725"/>
      <c r="CF49" s="725"/>
      <c r="CG49" s="725"/>
      <c r="CH49" s="725"/>
      <c r="CI49" s="725"/>
      <c r="CJ49" s="725"/>
      <c r="CK49" s="725"/>
      <c r="CL49" s="725"/>
      <c r="CM49" s="725"/>
      <c r="CN49" s="725"/>
      <c r="CO49" s="725"/>
      <c r="CP49" s="725"/>
      <c r="CQ49" s="726"/>
      <c r="CR49" s="768">
        <v>35708675</v>
      </c>
      <c r="CS49" s="754"/>
      <c r="CT49" s="754"/>
      <c r="CU49" s="754"/>
      <c r="CV49" s="754"/>
      <c r="CW49" s="754"/>
      <c r="CX49" s="754"/>
      <c r="CY49" s="785"/>
      <c r="CZ49" s="780">
        <v>100</v>
      </c>
      <c r="DA49" s="786"/>
      <c r="DB49" s="786"/>
      <c r="DC49" s="787"/>
      <c r="DD49" s="788">
        <v>23798824</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5QlFcr2laWTXEn3hrg6PtONIhsnSgFOsJU956C3ntQRkAVZJTrzSC5nESAZgHf9MLNAZkW+Ui1nIddGvP0L2YQ==" saltValue="LdR0oc8X5wxZATauN7imZ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90" customWidth="1"/>
    <col min="131" max="131" width="1.6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363</v>
      </c>
      <c r="DK2" s="831"/>
      <c r="DL2" s="831"/>
      <c r="DM2" s="831"/>
      <c r="DN2" s="831"/>
      <c r="DO2" s="832"/>
      <c r="DP2" s="250"/>
      <c r="DQ2" s="830" t="s">
        <v>364</v>
      </c>
      <c r="DR2" s="831"/>
      <c r="DS2" s="831"/>
      <c r="DT2" s="831"/>
      <c r="DU2" s="831"/>
      <c r="DV2" s="831"/>
      <c r="DW2" s="831"/>
      <c r="DX2" s="831"/>
      <c r="DY2" s="831"/>
      <c r="DZ2" s="832"/>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833" t="s">
        <v>365</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366</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824" t="s">
        <v>367</v>
      </c>
      <c r="B5" s="825"/>
      <c r="C5" s="825"/>
      <c r="D5" s="825"/>
      <c r="E5" s="825"/>
      <c r="F5" s="825"/>
      <c r="G5" s="825"/>
      <c r="H5" s="825"/>
      <c r="I5" s="825"/>
      <c r="J5" s="825"/>
      <c r="K5" s="825"/>
      <c r="L5" s="825"/>
      <c r="M5" s="825"/>
      <c r="N5" s="825"/>
      <c r="O5" s="825"/>
      <c r="P5" s="826"/>
      <c r="Q5" s="801" t="s">
        <v>368</v>
      </c>
      <c r="R5" s="802"/>
      <c r="S5" s="802"/>
      <c r="T5" s="802"/>
      <c r="U5" s="803"/>
      <c r="V5" s="801" t="s">
        <v>369</v>
      </c>
      <c r="W5" s="802"/>
      <c r="X5" s="802"/>
      <c r="Y5" s="802"/>
      <c r="Z5" s="803"/>
      <c r="AA5" s="801" t="s">
        <v>370</v>
      </c>
      <c r="AB5" s="802"/>
      <c r="AC5" s="802"/>
      <c r="AD5" s="802"/>
      <c r="AE5" s="802"/>
      <c r="AF5" s="834" t="s">
        <v>371</v>
      </c>
      <c r="AG5" s="802"/>
      <c r="AH5" s="802"/>
      <c r="AI5" s="802"/>
      <c r="AJ5" s="813"/>
      <c r="AK5" s="802" t="s">
        <v>372</v>
      </c>
      <c r="AL5" s="802"/>
      <c r="AM5" s="802"/>
      <c r="AN5" s="802"/>
      <c r="AO5" s="803"/>
      <c r="AP5" s="801" t="s">
        <v>373</v>
      </c>
      <c r="AQ5" s="802"/>
      <c r="AR5" s="802"/>
      <c r="AS5" s="802"/>
      <c r="AT5" s="803"/>
      <c r="AU5" s="801" t="s">
        <v>374</v>
      </c>
      <c r="AV5" s="802"/>
      <c r="AW5" s="802"/>
      <c r="AX5" s="802"/>
      <c r="AY5" s="813"/>
      <c r="AZ5" s="257"/>
      <c r="BA5" s="257"/>
      <c r="BB5" s="257"/>
      <c r="BC5" s="257"/>
      <c r="BD5" s="257"/>
      <c r="BE5" s="258"/>
      <c r="BF5" s="258"/>
      <c r="BG5" s="258"/>
      <c r="BH5" s="258"/>
      <c r="BI5" s="258"/>
      <c r="BJ5" s="258"/>
      <c r="BK5" s="258"/>
      <c r="BL5" s="258"/>
      <c r="BM5" s="258"/>
      <c r="BN5" s="258"/>
      <c r="BO5" s="258"/>
      <c r="BP5" s="258"/>
      <c r="BQ5" s="824" t="s">
        <v>375</v>
      </c>
      <c r="BR5" s="825"/>
      <c r="BS5" s="825"/>
      <c r="BT5" s="825"/>
      <c r="BU5" s="825"/>
      <c r="BV5" s="825"/>
      <c r="BW5" s="825"/>
      <c r="BX5" s="825"/>
      <c r="BY5" s="825"/>
      <c r="BZ5" s="825"/>
      <c r="CA5" s="825"/>
      <c r="CB5" s="825"/>
      <c r="CC5" s="825"/>
      <c r="CD5" s="825"/>
      <c r="CE5" s="825"/>
      <c r="CF5" s="825"/>
      <c r="CG5" s="826"/>
      <c r="CH5" s="801" t="s">
        <v>376</v>
      </c>
      <c r="CI5" s="802"/>
      <c r="CJ5" s="802"/>
      <c r="CK5" s="802"/>
      <c r="CL5" s="803"/>
      <c r="CM5" s="801" t="s">
        <v>377</v>
      </c>
      <c r="CN5" s="802"/>
      <c r="CO5" s="802"/>
      <c r="CP5" s="802"/>
      <c r="CQ5" s="803"/>
      <c r="CR5" s="801" t="s">
        <v>378</v>
      </c>
      <c r="CS5" s="802"/>
      <c r="CT5" s="802"/>
      <c r="CU5" s="802"/>
      <c r="CV5" s="803"/>
      <c r="CW5" s="801" t="s">
        <v>379</v>
      </c>
      <c r="CX5" s="802"/>
      <c r="CY5" s="802"/>
      <c r="CZ5" s="802"/>
      <c r="DA5" s="803"/>
      <c r="DB5" s="801" t="s">
        <v>380</v>
      </c>
      <c r="DC5" s="802"/>
      <c r="DD5" s="802"/>
      <c r="DE5" s="802"/>
      <c r="DF5" s="803"/>
      <c r="DG5" s="807" t="s">
        <v>381</v>
      </c>
      <c r="DH5" s="808"/>
      <c r="DI5" s="808"/>
      <c r="DJ5" s="808"/>
      <c r="DK5" s="809"/>
      <c r="DL5" s="807" t="s">
        <v>382</v>
      </c>
      <c r="DM5" s="808"/>
      <c r="DN5" s="808"/>
      <c r="DO5" s="808"/>
      <c r="DP5" s="809"/>
      <c r="DQ5" s="801" t="s">
        <v>383</v>
      </c>
      <c r="DR5" s="802"/>
      <c r="DS5" s="802"/>
      <c r="DT5" s="802"/>
      <c r="DU5" s="803"/>
      <c r="DV5" s="801" t="s">
        <v>374</v>
      </c>
      <c r="DW5" s="802"/>
      <c r="DX5" s="802"/>
      <c r="DY5" s="802"/>
      <c r="DZ5" s="813"/>
      <c r="EA5" s="255"/>
    </row>
    <row r="6" spans="1:131" s="256" customFormat="1" ht="26.25" customHeight="1" thickBot="1" x14ac:dyDescent="0.2">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15">
      <c r="A7" s="259">
        <v>1</v>
      </c>
      <c r="B7" s="815" t="s">
        <v>384</v>
      </c>
      <c r="C7" s="816"/>
      <c r="D7" s="816"/>
      <c r="E7" s="816"/>
      <c r="F7" s="816"/>
      <c r="G7" s="816"/>
      <c r="H7" s="816"/>
      <c r="I7" s="816"/>
      <c r="J7" s="816"/>
      <c r="K7" s="816"/>
      <c r="L7" s="816"/>
      <c r="M7" s="816"/>
      <c r="N7" s="816"/>
      <c r="O7" s="816"/>
      <c r="P7" s="817"/>
      <c r="Q7" s="818">
        <v>37229</v>
      </c>
      <c r="R7" s="819"/>
      <c r="S7" s="819"/>
      <c r="T7" s="819"/>
      <c r="U7" s="819"/>
      <c r="V7" s="819">
        <v>35532</v>
      </c>
      <c r="W7" s="819"/>
      <c r="X7" s="819"/>
      <c r="Y7" s="819"/>
      <c r="Z7" s="819"/>
      <c r="AA7" s="819">
        <f>Q7-V7</f>
        <v>1697</v>
      </c>
      <c r="AB7" s="819"/>
      <c r="AC7" s="819"/>
      <c r="AD7" s="819"/>
      <c r="AE7" s="820"/>
      <c r="AF7" s="821">
        <v>1201</v>
      </c>
      <c r="AG7" s="822"/>
      <c r="AH7" s="822"/>
      <c r="AI7" s="822"/>
      <c r="AJ7" s="823"/>
      <c r="AK7" s="858">
        <v>859</v>
      </c>
      <c r="AL7" s="859"/>
      <c r="AM7" s="859"/>
      <c r="AN7" s="859"/>
      <c r="AO7" s="859"/>
      <c r="AP7" s="859">
        <v>37129</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584</v>
      </c>
      <c r="BT7" s="863"/>
      <c r="BU7" s="863"/>
      <c r="BV7" s="863"/>
      <c r="BW7" s="863"/>
      <c r="BX7" s="863"/>
      <c r="BY7" s="863"/>
      <c r="BZ7" s="863"/>
      <c r="CA7" s="863"/>
      <c r="CB7" s="863"/>
      <c r="CC7" s="863"/>
      <c r="CD7" s="863"/>
      <c r="CE7" s="863"/>
      <c r="CF7" s="863"/>
      <c r="CG7" s="864"/>
      <c r="CH7" s="855">
        <v>5</v>
      </c>
      <c r="CI7" s="856"/>
      <c r="CJ7" s="856"/>
      <c r="CK7" s="856"/>
      <c r="CL7" s="857"/>
      <c r="CM7" s="855">
        <v>303</v>
      </c>
      <c r="CN7" s="856"/>
      <c r="CO7" s="856"/>
      <c r="CP7" s="856"/>
      <c r="CQ7" s="857"/>
      <c r="CR7" s="855">
        <v>120</v>
      </c>
      <c r="CS7" s="856"/>
      <c r="CT7" s="856"/>
      <c r="CU7" s="856"/>
      <c r="CV7" s="857"/>
      <c r="CW7" s="855">
        <v>11</v>
      </c>
      <c r="CX7" s="856"/>
      <c r="CY7" s="856"/>
      <c r="CZ7" s="856"/>
      <c r="DA7" s="857"/>
      <c r="DB7" s="855" t="s">
        <v>576</v>
      </c>
      <c r="DC7" s="856"/>
      <c r="DD7" s="856"/>
      <c r="DE7" s="856"/>
      <c r="DF7" s="857"/>
      <c r="DG7" s="855" t="s">
        <v>576</v>
      </c>
      <c r="DH7" s="856"/>
      <c r="DI7" s="856"/>
      <c r="DJ7" s="856"/>
      <c r="DK7" s="857"/>
      <c r="DL7" s="855" t="s">
        <v>576</v>
      </c>
      <c r="DM7" s="856"/>
      <c r="DN7" s="856"/>
      <c r="DO7" s="856"/>
      <c r="DP7" s="857"/>
      <c r="DQ7" s="855" t="s">
        <v>576</v>
      </c>
      <c r="DR7" s="856"/>
      <c r="DS7" s="856"/>
      <c r="DT7" s="856"/>
      <c r="DU7" s="857"/>
      <c r="DV7" s="836"/>
      <c r="DW7" s="837"/>
      <c r="DX7" s="837"/>
      <c r="DY7" s="837"/>
      <c r="DZ7" s="838"/>
      <c r="EA7" s="255"/>
    </row>
    <row r="8" spans="1:131" s="256" customFormat="1" ht="26.25" customHeight="1" x14ac:dyDescent="0.15">
      <c r="A8" s="262">
        <v>2</v>
      </c>
      <c r="B8" s="839" t="s">
        <v>385</v>
      </c>
      <c r="C8" s="840"/>
      <c r="D8" s="840"/>
      <c r="E8" s="840"/>
      <c r="F8" s="840"/>
      <c r="G8" s="840"/>
      <c r="H8" s="840"/>
      <c r="I8" s="840"/>
      <c r="J8" s="840"/>
      <c r="K8" s="840"/>
      <c r="L8" s="840"/>
      <c r="M8" s="840"/>
      <c r="N8" s="840"/>
      <c r="O8" s="840"/>
      <c r="P8" s="841"/>
      <c r="Q8" s="842">
        <v>217</v>
      </c>
      <c r="R8" s="843"/>
      <c r="S8" s="843"/>
      <c r="T8" s="843"/>
      <c r="U8" s="843"/>
      <c r="V8" s="843">
        <v>203</v>
      </c>
      <c r="W8" s="843"/>
      <c r="X8" s="843"/>
      <c r="Y8" s="843"/>
      <c r="Z8" s="843"/>
      <c r="AA8" s="843">
        <f>Q8-V8</f>
        <v>14</v>
      </c>
      <c r="AB8" s="843"/>
      <c r="AC8" s="843"/>
      <c r="AD8" s="843"/>
      <c r="AE8" s="844"/>
      <c r="AF8" s="845">
        <v>14</v>
      </c>
      <c r="AG8" s="846"/>
      <c r="AH8" s="846"/>
      <c r="AI8" s="846"/>
      <c r="AJ8" s="847"/>
      <c r="AK8" s="848" t="s">
        <v>576</v>
      </c>
      <c r="AL8" s="849"/>
      <c r="AM8" s="849"/>
      <c r="AN8" s="849"/>
      <c r="AO8" s="849"/>
      <c r="AP8" s="849" t="s">
        <v>576</v>
      </c>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585</v>
      </c>
      <c r="BT8" s="853"/>
      <c r="BU8" s="853"/>
      <c r="BV8" s="853"/>
      <c r="BW8" s="853"/>
      <c r="BX8" s="853"/>
      <c r="BY8" s="853"/>
      <c r="BZ8" s="853"/>
      <c r="CA8" s="853"/>
      <c r="CB8" s="853"/>
      <c r="CC8" s="853"/>
      <c r="CD8" s="853"/>
      <c r="CE8" s="853"/>
      <c r="CF8" s="853"/>
      <c r="CG8" s="854"/>
      <c r="CH8" s="865">
        <v>4</v>
      </c>
      <c r="CI8" s="866"/>
      <c r="CJ8" s="866"/>
      <c r="CK8" s="866"/>
      <c r="CL8" s="867"/>
      <c r="CM8" s="865">
        <v>1606</v>
      </c>
      <c r="CN8" s="866"/>
      <c r="CO8" s="866"/>
      <c r="CP8" s="866"/>
      <c r="CQ8" s="867"/>
      <c r="CR8" s="865">
        <v>510</v>
      </c>
      <c r="CS8" s="866"/>
      <c r="CT8" s="866"/>
      <c r="CU8" s="866"/>
      <c r="CV8" s="867"/>
      <c r="CW8" s="865">
        <v>10</v>
      </c>
      <c r="CX8" s="866"/>
      <c r="CY8" s="866"/>
      <c r="CZ8" s="866"/>
      <c r="DA8" s="867"/>
      <c r="DB8" s="865" t="s">
        <v>576</v>
      </c>
      <c r="DC8" s="866"/>
      <c r="DD8" s="866"/>
      <c r="DE8" s="866"/>
      <c r="DF8" s="867"/>
      <c r="DG8" s="865" t="s">
        <v>576</v>
      </c>
      <c r="DH8" s="866"/>
      <c r="DI8" s="866"/>
      <c r="DJ8" s="866"/>
      <c r="DK8" s="867"/>
      <c r="DL8" s="865" t="s">
        <v>576</v>
      </c>
      <c r="DM8" s="866"/>
      <c r="DN8" s="866"/>
      <c r="DO8" s="866"/>
      <c r="DP8" s="867"/>
      <c r="DQ8" s="865" t="s">
        <v>576</v>
      </c>
      <c r="DR8" s="866"/>
      <c r="DS8" s="866"/>
      <c r="DT8" s="866"/>
      <c r="DU8" s="867"/>
      <c r="DV8" s="868"/>
      <c r="DW8" s="869"/>
      <c r="DX8" s="869"/>
      <c r="DY8" s="869"/>
      <c r="DZ8" s="870"/>
      <c r="EA8" s="255"/>
    </row>
    <row r="9" spans="1:131" s="256" customFormat="1" ht="26.25" customHeight="1" x14ac:dyDescent="0.15">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t="s">
        <v>586</v>
      </c>
      <c r="BT9" s="853"/>
      <c r="BU9" s="853"/>
      <c r="BV9" s="853"/>
      <c r="BW9" s="853"/>
      <c r="BX9" s="853"/>
      <c r="BY9" s="853"/>
      <c r="BZ9" s="853"/>
      <c r="CA9" s="853"/>
      <c r="CB9" s="853"/>
      <c r="CC9" s="853"/>
      <c r="CD9" s="853"/>
      <c r="CE9" s="853"/>
      <c r="CF9" s="853"/>
      <c r="CG9" s="854"/>
      <c r="CH9" s="865">
        <v>0</v>
      </c>
      <c r="CI9" s="866"/>
      <c r="CJ9" s="866"/>
      <c r="CK9" s="866"/>
      <c r="CL9" s="867"/>
      <c r="CM9" s="865">
        <v>53</v>
      </c>
      <c r="CN9" s="866"/>
      <c r="CO9" s="866"/>
      <c r="CP9" s="866"/>
      <c r="CQ9" s="867"/>
      <c r="CR9" s="865">
        <v>10</v>
      </c>
      <c r="CS9" s="866"/>
      <c r="CT9" s="866"/>
      <c r="CU9" s="866"/>
      <c r="CV9" s="867"/>
      <c r="CW9" s="865">
        <v>10</v>
      </c>
      <c r="CX9" s="866"/>
      <c r="CY9" s="866"/>
      <c r="CZ9" s="866"/>
      <c r="DA9" s="867"/>
      <c r="DB9" s="865" t="s">
        <v>576</v>
      </c>
      <c r="DC9" s="866"/>
      <c r="DD9" s="866"/>
      <c r="DE9" s="866"/>
      <c r="DF9" s="867"/>
      <c r="DG9" s="865" t="s">
        <v>576</v>
      </c>
      <c r="DH9" s="866"/>
      <c r="DI9" s="866"/>
      <c r="DJ9" s="866"/>
      <c r="DK9" s="867"/>
      <c r="DL9" s="865" t="s">
        <v>576</v>
      </c>
      <c r="DM9" s="866"/>
      <c r="DN9" s="866"/>
      <c r="DO9" s="866"/>
      <c r="DP9" s="867"/>
      <c r="DQ9" s="865" t="s">
        <v>576</v>
      </c>
      <c r="DR9" s="866"/>
      <c r="DS9" s="866"/>
      <c r="DT9" s="866"/>
      <c r="DU9" s="867"/>
      <c r="DV9" s="868"/>
      <c r="DW9" s="869"/>
      <c r="DX9" s="869"/>
      <c r="DY9" s="869"/>
      <c r="DZ9" s="870"/>
      <c r="EA9" s="255"/>
    </row>
    <row r="10" spans="1:131" s="256" customFormat="1" ht="26.25" customHeight="1" x14ac:dyDescent="0.15">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15">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15">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15">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15">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15">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15">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15">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15">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15">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15">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15">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386</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
      <c r="A23" s="265" t="s">
        <v>387</v>
      </c>
      <c r="B23" s="874" t="s">
        <v>388</v>
      </c>
      <c r="C23" s="875"/>
      <c r="D23" s="875"/>
      <c r="E23" s="875"/>
      <c r="F23" s="875"/>
      <c r="G23" s="875"/>
      <c r="H23" s="875"/>
      <c r="I23" s="875"/>
      <c r="J23" s="875"/>
      <c r="K23" s="875"/>
      <c r="L23" s="875"/>
      <c r="M23" s="875"/>
      <c r="N23" s="875"/>
      <c r="O23" s="875"/>
      <c r="P23" s="876"/>
      <c r="Q23" s="877"/>
      <c r="R23" s="878"/>
      <c r="S23" s="878"/>
      <c r="T23" s="878"/>
      <c r="U23" s="878"/>
      <c r="V23" s="878"/>
      <c r="W23" s="878"/>
      <c r="X23" s="878"/>
      <c r="Y23" s="878"/>
      <c r="Z23" s="878"/>
      <c r="AA23" s="878"/>
      <c r="AB23" s="878"/>
      <c r="AC23" s="878"/>
      <c r="AD23" s="878"/>
      <c r="AE23" s="879"/>
      <c r="AF23" s="880">
        <v>1215</v>
      </c>
      <c r="AG23" s="878"/>
      <c r="AH23" s="878"/>
      <c r="AI23" s="878"/>
      <c r="AJ23" s="881"/>
      <c r="AK23" s="882"/>
      <c r="AL23" s="883"/>
      <c r="AM23" s="883"/>
      <c r="AN23" s="883"/>
      <c r="AO23" s="883"/>
      <c r="AP23" s="878"/>
      <c r="AQ23" s="878"/>
      <c r="AR23" s="878"/>
      <c r="AS23" s="878"/>
      <c r="AT23" s="878"/>
      <c r="AU23" s="884"/>
      <c r="AV23" s="884"/>
      <c r="AW23" s="884"/>
      <c r="AX23" s="884"/>
      <c r="AY23" s="885"/>
      <c r="AZ23" s="893" t="s">
        <v>128</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15">
      <c r="A24" s="892" t="s">
        <v>389</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
      <c r="A25" s="833" t="s">
        <v>390</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15">
      <c r="A26" s="824" t="s">
        <v>367</v>
      </c>
      <c r="B26" s="825"/>
      <c r="C26" s="825"/>
      <c r="D26" s="825"/>
      <c r="E26" s="825"/>
      <c r="F26" s="825"/>
      <c r="G26" s="825"/>
      <c r="H26" s="825"/>
      <c r="I26" s="825"/>
      <c r="J26" s="825"/>
      <c r="K26" s="825"/>
      <c r="L26" s="825"/>
      <c r="M26" s="825"/>
      <c r="N26" s="825"/>
      <c r="O26" s="825"/>
      <c r="P26" s="826"/>
      <c r="Q26" s="801" t="s">
        <v>391</v>
      </c>
      <c r="R26" s="802"/>
      <c r="S26" s="802"/>
      <c r="T26" s="802"/>
      <c r="U26" s="803"/>
      <c r="V26" s="801" t="s">
        <v>392</v>
      </c>
      <c r="W26" s="802"/>
      <c r="X26" s="802"/>
      <c r="Y26" s="802"/>
      <c r="Z26" s="803"/>
      <c r="AA26" s="801" t="s">
        <v>393</v>
      </c>
      <c r="AB26" s="802"/>
      <c r="AC26" s="802"/>
      <c r="AD26" s="802"/>
      <c r="AE26" s="802"/>
      <c r="AF26" s="896" t="s">
        <v>394</v>
      </c>
      <c r="AG26" s="897"/>
      <c r="AH26" s="897"/>
      <c r="AI26" s="897"/>
      <c r="AJ26" s="898"/>
      <c r="AK26" s="802" t="s">
        <v>395</v>
      </c>
      <c r="AL26" s="802"/>
      <c r="AM26" s="802"/>
      <c r="AN26" s="802"/>
      <c r="AO26" s="803"/>
      <c r="AP26" s="801" t="s">
        <v>396</v>
      </c>
      <c r="AQ26" s="802"/>
      <c r="AR26" s="802"/>
      <c r="AS26" s="802"/>
      <c r="AT26" s="803"/>
      <c r="AU26" s="801" t="s">
        <v>397</v>
      </c>
      <c r="AV26" s="802"/>
      <c r="AW26" s="802"/>
      <c r="AX26" s="802"/>
      <c r="AY26" s="803"/>
      <c r="AZ26" s="801" t="s">
        <v>398</v>
      </c>
      <c r="BA26" s="802"/>
      <c r="BB26" s="802"/>
      <c r="BC26" s="802"/>
      <c r="BD26" s="803"/>
      <c r="BE26" s="801" t="s">
        <v>374</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15">
      <c r="A28" s="267">
        <v>1</v>
      </c>
      <c r="B28" s="815" t="s">
        <v>399</v>
      </c>
      <c r="C28" s="816"/>
      <c r="D28" s="816"/>
      <c r="E28" s="816"/>
      <c r="F28" s="816"/>
      <c r="G28" s="816"/>
      <c r="H28" s="816"/>
      <c r="I28" s="816"/>
      <c r="J28" s="816"/>
      <c r="K28" s="816"/>
      <c r="L28" s="816"/>
      <c r="M28" s="816"/>
      <c r="N28" s="816"/>
      <c r="O28" s="816"/>
      <c r="P28" s="817"/>
      <c r="Q28" s="906">
        <v>7033</v>
      </c>
      <c r="R28" s="907"/>
      <c r="S28" s="907"/>
      <c r="T28" s="907"/>
      <c r="U28" s="907"/>
      <c r="V28" s="907">
        <v>6934</v>
      </c>
      <c r="W28" s="907"/>
      <c r="X28" s="907"/>
      <c r="Y28" s="907"/>
      <c r="Z28" s="907"/>
      <c r="AA28" s="907">
        <f>Q28-V28</f>
        <v>99</v>
      </c>
      <c r="AB28" s="907"/>
      <c r="AC28" s="907"/>
      <c r="AD28" s="907"/>
      <c r="AE28" s="908"/>
      <c r="AF28" s="909">
        <v>99</v>
      </c>
      <c r="AG28" s="907"/>
      <c r="AH28" s="907"/>
      <c r="AI28" s="907"/>
      <c r="AJ28" s="910"/>
      <c r="AK28" s="911">
        <v>502</v>
      </c>
      <c r="AL28" s="902"/>
      <c r="AM28" s="902"/>
      <c r="AN28" s="902"/>
      <c r="AO28" s="902"/>
      <c r="AP28" s="902" t="s">
        <v>576</v>
      </c>
      <c r="AQ28" s="902"/>
      <c r="AR28" s="902"/>
      <c r="AS28" s="902"/>
      <c r="AT28" s="902"/>
      <c r="AU28" s="902" t="s">
        <v>576</v>
      </c>
      <c r="AV28" s="902"/>
      <c r="AW28" s="902"/>
      <c r="AX28" s="902"/>
      <c r="AY28" s="902"/>
      <c r="AZ28" s="903" t="s">
        <v>592</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15">
      <c r="A29" s="267">
        <v>2</v>
      </c>
      <c r="B29" s="839" t="s">
        <v>400</v>
      </c>
      <c r="C29" s="840"/>
      <c r="D29" s="840"/>
      <c r="E29" s="840"/>
      <c r="F29" s="840"/>
      <c r="G29" s="840"/>
      <c r="H29" s="840"/>
      <c r="I29" s="840"/>
      <c r="J29" s="840"/>
      <c r="K29" s="840"/>
      <c r="L29" s="840"/>
      <c r="M29" s="840"/>
      <c r="N29" s="840"/>
      <c r="O29" s="840"/>
      <c r="P29" s="841"/>
      <c r="Q29" s="842">
        <v>220</v>
      </c>
      <c r="R29" s="843"/>
      <c r="S29" s="843"/>
      <c r="T29" s="843"/>
      <c r="U29" s="843"/>
      <c r="V29" s="843">
        <v>204</v>
      </c>
      <c r="W29" s="843"/>
      <c r="X29" s="843"/>
      <c r="Y29" s="843"/>
      <c r="Z29" s="843"/>
      <c r="AA29" s="844">
        <f>Q29-V29</f>
        <v>16</v>
      </c>
      <c r="AB29" s="846"/>
      <c r="AC29" s="846"/>
      <c r="AD29" s="846"/>
      <c r="AE29" s="847"/>
      <c r="AF29" s="845">
        <v>16</v>
      </c>
      <c r="AG29" s="846"/>
      <c r="AH29" s="846"/>
      <c r="AI29" s="846"/>
      <c r="AJ29" s="847"/>
      <c r="AK29" s="914">
        <v>38</v>
      </c>
      <c r="AL29" s="915"/>
      <c r="AM29" s="915"/>
      <c r="AN29" s="915"/>
      <c r="AO29" s="915"/>
      <c r="AP29" s="915">
        <v>292</v>
      </c>
      <c r="AQ29" s="915"/>
      <c r="AR29" s="915"/>
      <c r="AS29" s="915"/>
      <c r="AT29" s="915"/>
      <c r="AU29" s="915">
        <v>53</v>
      </c>
      <c r="AV29" s="915"/>
      <c r="AW29" s="915"/>
      <c r="AX29" s="915"/>
      <c r="AY29" s="915"/>
      <c r="AZ29" s="916" t="s">
        <v>592</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15">
      <c r="A30" s="267">
        <v>3</v>
      </c>
      <c r="B30" s="839" t="s">
        <v>401</v>
      </c>
      <c r="C30" s="840"/>
      <c r="D30" s="840"/>
      <c r="E30" s="840"/>
      <c r="F30" s="840"/>
      <c r="G30" s="840"/>
      <c r="H30" s="840"/>
      <c r="I30" s="840"/>
      <c r="J30" s="840"/>
      <c r="K30" s="840"/>
      <c r="L30" s="840"/>
      <c r="M30" s="840"/>
      <c r="N30" s="840"/>
      <c r="O30" s="840"/>
      <c r="P30" s="841"/>
      <c r="Q30" s="842">
        <v>7435</v>
      </c>
      <c r="R30" s="843"/>
      <c r="S30" s="843"/>
      <c r="T30" s="843"/>
      <c r="U30" s="843"/>
      <c r="V30" s="843">
        <v>7050</v>
      </c>
      <c r="W30" s="843"/>
      <c r="X30" s="843"/>
      <c r="Y30" s="843"/>
      <c r="Z30" s="843"/>
      <c r="AA30" s="844">
        <f>Q30-V30</f>
        <v>385</v>
      </c>
      <c r="AB30" s="846"/>
      <c r="AC30" s="846"/>
      <c r="AD30" s="846"/>
      <c r="AE30" s="847"/>
      <c r="AF30" s="845">
        <v>385</v>
      </c>
      <c r="AG30" s="846"/>
      <c r="AH30" s="846"/>
      <c r="AI30" s="846"/>
      <c r="AJ30" s="847"/>
      <c r="AK30" s="914">
        <v>1234</v>
      </c>
      <c r="AL30" s="915"/>
      <c r="AM30" s="915"/>
      <c r="AN30" s="915"/>
      <c r="AO30" s="915"/>
      <c r="AP30" s="915" t="s">
        <v>576</v>
      </c>
      <c r="AQ30" s="915"/>
      <c r="AR30" s="915"/>
      <c r="AS30" s="915"/>
      <c r="AT30" s="915"/>
      <c r="AU30" s="915" t="s">
        <v>576</v>
      </c>
      <c r="AV30" s="915"/>
      <c r="AW30" s="915"/>
      <c r="AX30" s="915"/>
      <c r="AY30" s="915"/>
      <c r="AZ30" s="916" t="s">
        <v>592</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15">
      <c r="A31" s="267">
        <v>4</v>
      </c>
      <c r="B31" s="839" t="s">
        <v>402</v>
      </c>
      <c r="C31" s="840"/>
      <c r="D31" s="840"/>
      <c r="E31" s="840"/>
      <c r="F31" s="840"/>
      <c r="G31" s="840"/>
      <c r="H31" s="840"/>
      <c r="I31" s="840"/>
      <c r="J31" s="840"/>
      <c r="K31" s="840"/>
      <c r="L31" s="840"/>
      <c r="M31" s="840"/>
      <c r="N31" s="840"/>
      <c r="O31" s="840"/>
      <c r="P31" s="841"/>
      <c r="Q31" s="842">
        <v>973</v>
      </c>
      <c r="R31" s="843"/>
      <c r="S31" s="843"/>
      <c r="T31" s="843"/>
      <c r="U31" s="843"/>
      <c r="V31" s="843">
        <v>953</v>
      </c>
      <c r="W31" s="843"/>
      <c r="X31" s="843"/>
      <c r="Y31" s="843"/>
      <c r="Z31" s="843"/>
      <c r="AA31" s="844">
        <f>Q31-V31</f>
        <v>20</v>
      </c>
      <c r="AB31" s="846"/>
      <c r="AC31" s="846"/>
      <c r="AD31" s="846"/>
      <c r="AE31" s="847"/>
      <c r="AF31" s="845">
        <v>20</v>
      </c>
      <c r="AG31" s="846"/>
      <c r="AH31" s="846"/>
      <c r="AI31" s="846"/>
      <c r="AJ31" s="847"/>
      <c r="AK31" s="914">
        <v>237</v>
      </c>
      <c r="AL31" s="915"/>
      <c r="AM31" s="915"/>
      <c r="AN31" s="915"/>
      <c r="AO31" s="915"/>
      <c r="AP31" s="915" t="s">
        <v>576</v>
      </c>
      <c r="AQ31" s="915"/>
      <c r="AR31" s="915"/>
      <c r="AS31" s="915"/>
      <c r="AT31" s="915"/>
      <c r="AU31" s="915" t="s">
        <v>576</v>
      </c>
      <c r="AV31" s="915"/>
      <c r="AW31" s="915"/>
      <c r="AX31" s="915"/>
      <c r="AY31" s="915"/>
      <c r="AZ31" s="916" t="s">
        <v>592</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15">
      <c r="A32" s="267">
        <v>5</v>
      </c>
      <c r="B32" s="839" t="s">
        <v>403</v>
      </c>
      <c r="C32" s="840"/>
      <c r="D32" s="840"/>
      <c r="E32" s="840"/>
      <c r="F32" s="840"/>
      <c r="G32" s="840"/>
      <c r="H32" s="840"/>
      <c r="I32" s="840"/>
      <c r="J32" s="840"/>
      <c r="K32" s="840"/>
      <c r="L32" s="840"/>
      <c r="M32" s="840"/>
      <c r="N32" s="840"/>
      <c r="O32" s="840"/>
      <c r="P32" s="841"/>
      <c r="Q32" s="842">
        <v>3</v>
      </c>
      <c r="R32" s="843"/>
      <c r="S32" s="843"/>
      <c r="T32" s="843"/>
      <c r="U32" s="843"/>
      <c r="V32" s="843">
        <v>3</v>
      </c>
      <c r="W32" s="843"/>
      <c r="X32" s="843"/>
      <c r="Y32" s="843"/>
      <c r="Z32" s="843"/>
      <c r="AA32" s="844" t="s">
        <v>576</v>
      </c>
      <c r="AB32" s="846"/>
      <c r="AC32" s="846"/>
      <c r="AD32" s="846"/>
      <c r="AE32" s="847"/>
      <c r="AF32" s="845" t="s">
        <v>128</v>
      </c>
      <c r="AG32" s="846"/>
      <c r="AH32" s="846"/>
      <c r="AI32" s="846"/>
      <c r="AJ32" s="847"/>
      <c r="AK32" s="914" t="s">
        <v>576</v>
      </c>
      <c r="AL32" s="915"/>
      <c r="AM32" s="915"/>
      <c r="AN32" s="915"/>
      <c r="AO32" s="915"/>
      <c r="AP32" s="915" t="s">
        <v>576</v>
      </c>
      <c r="AQ32" s="915"/>
      <c r="AR32" s="915"/>
      <c r="AS32" s="915"/>
      <c r="AT32" s="915"/>
      <c r="AU32" s="915" t="s">
        <v>576</v>
      </c>
      <c r="AV32" s="915"/>
      <c r="AW32" s="915"/>
      <c r="AX32" s="915"/>
      <c r="AY32" s="915"/>
      <c r="AZ32" s="916" t="s">
        <v>592</v>
      </c>
      <c r="BA32" s="916"/>
      <c r="BB32" s="916"/>
      <c r="BC32" s="916"/>
      <c r="BD32" s="916"/>
      <c r="BE32" s="912"/>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15">
      <c r="A33" s="267">
        <v>6</v>
      </c>
      <c r="B33" s="839" t="s">
        <v>404</v>
      </c>
      <c r="C33" s="840"/>
      <c r="D33" s="840"/>
      <c r="E33" s="840"/>
      <c r="F33" s="840"/>
      <c r="G33" s="840"/>
      <c r="H33" s="840"/>
      <c r="I33" s="840"/>
      <c r="J33" s="840"/>
      <c r="K33" s="840"/>
      <c r="L33" s="840"/>
      <c r="M33" s="840"/>
      <c r="N33" s="840"/>
      <c r="O33" s="840"/>
      <c r="P33" s="841"/>
      <c r="Q33" s="842">
        <v>51</v>
      </c>
      <c r="R33" s="843"/>
      <c r="S33" s="843"/>
      <c r="T33" s="843"/>
      <c r="U33" s="843"/>
      <c r="V33" s="843">
        <v>45</v>
      </c>
      <c r="W33" s="843"/>
      <c r="X33" s="843"/>
      <c r="Y33" s="843"/>
      <c r="Z33" s="843"/>
      <c r="AA33" s="844">
        <f>Q33-V33</f>
        <v>6</v>
      </c>
      <c r="AB33" s="846"/>
      <c r="AC33" s="846"/>
      <c r="AD33" s="846"/>
      <c r="AE33" s="847"/>
      <c r="AF33" s="845">
        <v>6</v>
      </c>
      <c r="AG33" s="846"/>
      <c r="AH33" s="846"/>
      <c r="AI33" s="846"/>
      <c r="AJ33" s="847"/>
      <c r="AK33" s="914">
        <v>33</v>
      </c>
      <c r="AL33" s="915"/>
      <c r="AM33" s="915"/>
      <c r="AN33" s="915"/>
      <c r="AO33" s="915"/>
      <c r="AP33" s="915" t="s">
        <v>576</v>
      </c>
      <c r="AQ33" s="915"/>
      <c r="AR33" s="915"/>
      <c r="AS33" s="915"/>
      <c r="AT33" s="915"/>
      <c r="AU33" s="915" t="s">
        <v>576</v>
      </c>
      <c r="AV33" s="915"/>
      <c r="AW33" s="915"/>
      <c r="AX33" s="915"/>
      <c r="AY33" s="915"/>
      <c r="AZ33" s="916" t="s">
        <v>592</v>
      </c>
      <c r="BA33" s="916"/>
      <c r="BB33" s="916"/>
      <c r="BC33" s="916"/>
      <c r="BD33" s="916"/>
      <c r="BE33" s="912"/>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15">
      <c r="A34" s="267">
        <v>7</v>
      </c>
      <c r="B34" s="839" t="s">
        <v>405</v>
      </c>
      <c r="C34" s="840"/>
      <c r="D34" s="840"/>
      <c r="E34" s="840"/>
      <c r="F34" s="840"/>
      <c r="G34" s="840"/>
      <c r="H34" s="840"/>
      <c r="I34" s="840"/>
      <c r="J34" s="840"/>
      <c r="K34" s="840"/>
      <c r="L34" s="840"/>
      <c r="M34" s="840"/>
      <c r="N34" s="840"/>
      <c r="O34" s="840"/>
      <c r="P34" s="841"/>
      <c r="Q34" s="842">
        <v>22</v>
      </c>
      <c r="R34" s="843"/>
      <c r="S34" s="843"/>
      <c r="T34" s="843"/>
      <c r="U34" s="843"/>
      <c r="V34" s="843">
        <v>21</v>
      </c>
      <c r="W34" s="843"/>
      <c r="X34" s="843"/>
      <c r="Y34" s="843"/>
      <c r="Z34" s="843"/>
      <c r="AA34" s="844">
        <f>Q34-V34</f>
        <v>1</v>
      </c>
      <c r="AB34" s="846"/>
      <c r="AC34" s="846"/>
      <c r="AD34" s="846"/>
      <c r="AE34" s="847"/>
      <c r="AF34" s="845">
        <v>1</v>
      </c>
      <c r="AG34" s="846"/>
      <c r="AH34" s="846"/>
      <c r="AI34" s="846"/>
      <c r="AJ34" s="847"/>
      <c r="AK34" s="914" t="s">
        <v>576</v>
      </c>
      <c r="AL34" s="915"/>
      <c r="AM34" s="915"/>
      <c r="AN34" s="915"/>
      <c r="AO34" s="915"/>
      <c r="AP34" s="915" t="s">
        <v>576</v>
      </c>
      <c r="AQ34" s="915"/>
      <c r="AR34" s="915"/>
      <c r="AS34" s="915"/>
      <c r="AT34" s="915"/>
      <c r="AU34" s="915" t="s">
        <v>576</v>
      </c>
      <c r="AV34" s="915"/>
      <c r="AW34" s="915"/>
      <c r="AX34" s="915"/>
      <c r="AY34" s="915"/>
      <c r="AZ34" s="916" t="s">
        <v>592</v>
      </c>
      <c r="BA34" s="916"/>
      <c r="BB34" s="916"/>
      <c r="BC34" s="916"/>
      <c r="BD34" s="916"/>
      <c r="BE34" s="912"/>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15">
      <c r="A35" s="267">
        <v>8</v>
      </c>
      <c r="B35" s="839" t="s">
        <v>406</v>
      </c>
      <c r="C35" s="840"/>
      <c r="D35" s="840"/>
      <c r="E35" s="840"/>
      <c r="F35" s="840"/>
      <c r="G35" s="840"/>
      <c r="H35" s="840"/>
      <c r="I35" s="840"/>
      <c r="J35" s="840"/>
      <c r="K35" s="840"/>
      <c r="L35" s="840"/>
      <c r="M35" s="840"/>
      <c r="N35" s="840"/>
      <c r="O35" s="840"/>
      <c r="P35" s="841"/>
      <c r="Q35" s="842">
        <v>1885</v>
      </c>
      <c r="R35" s="843"/>
      <c r="S35" s="843"/>
      <c r="T35" s="843"/>
      <c r="U35" s="843"/>
      <c r="V35" s="843">
        <v>1973</v>
      </c>
      <c r="W35" s="843"/>
      <c r="X35" s="843"/>
      <c r="Y35" s="843"/>
      <c r="Z35" s="843"/>
      <c r="AA35" s="844">
        <f>Q35-V35</f>
        <v>-88</v>
      </c>
      <c r="AB35" s="846"/>
      <c r="AC35" s="846"/>
      <c r="AD35" s="846"/>
      <c r="AE35" s="847"/>
      <c r="AF35" s="845">
        <v>3880</v>
      </c>
      <c r="AG35" s="846"/>
      <c r="AH35" s="846"/>
      <c r="AI35" s="846"/>
      <c r="AJ35" s="847"/>
      <c r="AK35" s="914">
        <v>559</v>
      </c>
      <c r="AL35" s="915"/>
      <c r="AM35" s="915"/>
      <c r="AN35" s="915"/>
      <c r="AO35" s="915"/>
      <c r="AP35" s="915">
        <v>10171</v>
      </c>
      <c r="AQ35" s="915"/>
      <c r="AR35" s="915"/>
      <c r="AS35" s="915"/>
      <c r="AT35" s="915"/>
      <c r="AU35" s="915">
        <v>1749</v>
      </c>
      <c r="AV35" s="915"/>
      <c r="AW35" s="915"/>
      <c r="AX35" s="915"/>
      <c r="AY35" s="915"/>
      <c r="AZ35" s="916" t="s">
        <v>592</v>
      </c>
      <c r="BA35" s="916"/>
      <c r="BB35" s="916"/>
      <c r="BC35" s="916"/>
      <c r="BD35" s="916"/>
      <c r="BE35" s="912" t="s">
        <v>407</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15">
      <c r="A36" s="267">
        <v>9</v>
      </c>
      <c r="B36" s="839" t="s">
        <v>408</v>
      </c>
      <c r="C36" s="840"/>
      <c r="D36" s="840"/>
      <c r="E36" s="840"/>
      <c r="F36" s="840"/>
      <c r="G36" s="840"/>
      <c r="H36" s="840"/>
      <c r="I36" s="840"/>
      <c r="J36" s="840"/>
      <c r="K36" s="840"/>
      <c r="L36" s="840"/>
      <c r="M36" s="840"/>
      <c r="N36" s="840"/>
      <c r="O36" s="840"/>
      <c r="P36" s="841"/>
      <c r="Q36" s="842">
        <v>3135</v>
      </c>
      <c r="R36" s="843"/>
      <c r="S36" s="843"/>
      <c r="T36" s="843"/>
      <c r="U36" s="843"/>
      <c r="V36" s="843">
        <v>3031</v>
      </c>
      <c r="W36" s="843"/>
      <c r="X36" s="843"/>
      <c r="Y36" s="843"/>
      <c r="Z36" s="843"/>
      <c r="AA36" s="844">
        <f>Q36-V36</f>
        <v>104</v>
      </c>
      <c r="AB36" s="846"/>
      <c r="AC36" s="846"/>
      <c r="AD36" s="846"/>
      <c r="AE36" s="847"/>
      <c r="AF36" s="845">
        <v>3036</v>
      </c>
      <c r="AG36" s="846"/>
      <c r="AH36" s="846"/>
      <c r="AI36" s="846"/>
      <c r="AJ36" s="847"/>
      <c r="AK36" s="914">
        <v>1677</v>
      </c>
      <c r="AL36" s="915"/>
      <c r="AM36" s="915"/>
      <c r="AN36" s="915"/>
      <c r="AO36" s="915"/>
      <c r="AP36" s="915">
        <v>24373</v>
      </c>
      <c r="AQ36" s="915"/>
      <c r="AR36" s="915"/>
      <c r="AS36" s="915"/>
      <c r="AT36" s="915"/>
      <c r="AU36" s="915">
        <v>19766</v>
      </c>
      <c r="AV36" s="915"/>
      <c r="AW36" s="915"/>
      <c r="AX36" s="915"/>
      <c r="AY36" s="915"/>
      <c r="AZ36" s="916" t="s">
        <v>592</v>
      </c>
      <c r="BA36" s="916"/>
      <c r="BB36" s="916"/>
      <c r="BC36" s="916"/>
      <c r="BD36" s="916"/>
      <c r="BE36" s="912" t="s">
        <v>407</v>
      </c>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15">
      <c r="A37" s="267">
        <v>10</v>
      </c>
      <c r="B37" s="839" t="s">
        <v>409</v>
      </c>
      <c r="C37" s="840"/>
      <c r="D37" s="840"/>
      <c r="E37" s="840"/>
      <c r="F37" s="840"/>
      <c r="G37" s="840"/>
      <c r="H37" s="840"/>
      <c r="I37" s="840"/>
      <c r="J37" s="840"/>
      <c r="K37" s="840"/>
      <c r="L37" s="840"/>
      <c r="M37" s="840"/>
      <c r="N37" s="840"/>
      <c r="O37" s="840"/>
      <c r="P37" s="841"/>
      <c r="Q37" s="842">
        <v>214</v>
      </c>
      <c r="R37" s="843"/>
      <c r="S37" s="843"/>
      <c r="T37" s="843"/>
      <c r="U37" s="843"/>
      <c r="V37" s="843">
        <v>197</v>
      </c>
      <c r="W37" s="843"/>
      <c r="X37" s="843"/>
      <c r="Y37" s="843"/>
      <c r="Z37" s="843"/>
      <c r="AA37" s="844">
        <f>Q37-V37</f>
        <v>17</v>
      </c>
      <c r="AB37" s="846"/>
      <c r="AC37" s="846"/>
      <c r="AD37" s="846"/>
      <c r="AE37" s="847"/>
      <c r="AF37" s="845">
        <v>158</v>
      </c>
      <c r="AG37" s="846"/>
      <c r="AH37" s="846"/>
      <c r="AI37" s="846"/>
      <c r="AJ37" s="847"/>
      <c r="AK37" s="914" t="s">
        <v>576</v>
      </c>
      <c r="AL37" s="915"/>
      <c r="AM37" s="915"/>
      <c r="AN37" s="915"/>
      <c r="AO37" s="915"/>
      <c r="AP37" s="915" t="s">
        <v>576</v>
      </c>
      <c r="AQ37" s="915"/>
      <c r="AR37" s="915"/>
      <c r="AS37" s="915"/>
      <c r="AT37" s="915"/>
      <c r="AU37" s="915" t="s">
        <v>576</v>
      </c>
      <c r="AV37" s="915"/>
      <c r="AW37" s="915"/>
      <c r="AX37" s="915"/>
      <c r="AY37" s="915"/>
      <c r="AZ37" s="916" t="s">
        <v>592</v>
      </c>
      <c r="BA37" s="916"/>
      <c r="BB37" s="916"/>
      <c r="BC37" s="916"/>
      <c r="BD37" s="916"/>
      <c r="BE37" s="912" t="s">
        <v>407</v>
      </c>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15">
      <c r="A38" s="267">
        <v>11</v>
      </c>
      <c r="B38" s="839" t="s">
        <v>410</v>
      </c>
      <c r="C38" s="840"/>
      <c r="D38" s="840"/>
      <c r="E38" s="840"/>
      <c r="F38" s="840"/>
      <c r="G38" s="840"/>
      <c r="H38" s="840"/>
      <c r="I38" s="840"/>
      <c r="J38" s="840"/>
      <c r="K38" s="840"/>
      <c r="L38" s="840"/>
      <c r="M38" s="840"/>
      <c r="N38" s="840"/>
      <c r="O38" s="840"/>
      <c r="P38" s="841"/>
      <c r="Q38" s="842">
        <v>3</v>
      </c>
      <c r="R38" s="843"/>
      <c r="S38" s="843"/>
      <c r="T38" s="843"/>
      <c r="U38" s="843"/>
      <c r="V38" s="843">
        <v>3</v>
      </c>
      <c r="W38" s="843"/>
      <c r="X38" s="843"/>
      <c r="Y38" s="843"/>
      <c r="Z38" s="843"/>
      <c r="AA38" s="844">
        <v>0</v>
      </c>
      <c r="AB38" s="846"/>
      <c r="AC38" s="846"/>
      <c r="AD38" s="846"/>
      <c r="AE38" s="847"/>
      <c r="AF38" s="845">
        <v>0</v>
      </c>
      <c r="AG38" s="846"/>
      <c r="AH38" s="846"/>
      <c r="AI38" s="846"/>
      <c r="AJ38" s="847"/>
      <c r="AK38" s="914" t="s">
        <v>576</v>
      </c>
      <c r="AL38" s="915"/>
      <c r="AM38" s="915"/>
      <c r="AN38" s="915"/>
      <c r="AO38" s="915"/>
      <c r="AP38" s="915" t="s">
        <v>576</v>
      </c>
      <c r="AQ38" s="915"/>
      <c r="AR38" s="915"/>
      <c r="AS38" s="915"/>
      <c r="AT38" s="915"/>
      <c r="AU38" s="915" t="s">
        <v>576</v>
      </c>
      <c r="AV38" s="915"/>
      <c r="AW38" s="915"/>
      <c r="AX38" s="915"/>
      <c r="AY38" s="915"/>
      <c r="AZ38" s="916" t="s">
        <v>592</v>
      </c>
      <c r="BA38" s="916"/>
      <c r="BB38" s="916"/>
      <c r="BC38" s="916"/>
      <c r="BD38" s="916"/>
      <c r="BE38" s="912" t="s">
        <v>411</v>
      </c>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15">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15">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15">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15">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15">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15">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15">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15">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15">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15">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15">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15">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15">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15">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15">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15">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15">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15">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15">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15">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15">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15">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15">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412</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
      <c r="A63" s="265" t="s">
        <v>387</v>
      </c>
      <c r="B63" s="874" t="s">
        <v>413</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7602</v>
      </c>
      <c r="AG63" s="926"/>
      <c r="AH63" s="926"/>
      <c r="AI63" s="926"/>
      <c r="AJ63" s="927"/>
      <c r="AK63" s="928"/>
      <c r="AL63" s="923"/>
      <c r="AM63" s="923"/>
      <c r="AN63" s="923"/>
      <c r="AO63" s="923"/>
      <c r="AP63" s="926"/>
      <c r="AQ63" s="926"/>
      <c r="AR63" s="926"/>
      <c r="AS63" s="926"/>
      <c r="AT63" s="926"/>
      <c r="AU63" s="926"/>
      <c r="AV63" s="926"/>
      <c r="AW63" s="926"/>
      <c r="AX63" s="926"/>
      <c r="AY63" s="926"/>
      <c r="AZ63" s="930"/>
      <c r="BA63" s="930"/>
      <c r="BB63" s="930"/>
      <c r="BC63" s="930"/>
      <c r="BD63" s="930"/>
      <c r="BE63" s="931"/>
      <c r="BF63" s="931"/>
      <c r="BG63" s="931"/>
      <c r="BH63" s="931"/>
      <c r="BI63" s="932"/>
      <c r="BJ63" s="933" t="s">
        <v>414</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
      <c r="A65" s="253" t="s">
        <v>415</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15">
      <c r="A66" s="824" t="s">
        <v>416</v>
      </c>
      <c r="B66" s="825"/>
      <c r="C66" s="825"/>
      <c r="D66" s="825"/>
      <c r="E66" s="825"/>
      <c r="F66" s="825"/>
      <c r="G66" s="825"/>
      <c r="H66" s="825"/>
      <c r="I66" s="825"/>
      <c r="J66" s="825"/>
      <c r="K66" s="825"/>
      <c r="L66" s="825"/>
      <c r="M66" s="825"/>
      <c r="N66" s="825"/>
      <c r="O66" s="825"/>
      <c r="P66" s="826"/>
      <c r="Q66" s="801" t="s">
        <v>391</v>
      </c>
      <c r="R66" s="802"/>
      <c r="S66" s="802"/>
      <c r="T66" s="802"/>
      <c r="U66" s="803"/>
      <c r="V66" s="801" t="s">
        <v>392</v>
      </c>
      <c r="W66" s="802"/>
      <c r="X66" s="802"/>
      <c r="Y66" s="802"/>
      <c r="Z66" s="803"/>
      <c r="AA66" s="801" t="s">
        <v>393</v>
      </c>
      <c r="AB66" s="802"/>
      <c r="AC66" s="802"/>
      <c r="AD66" s="802"/>
      <c r="AE66" s="803"/>
      <c r="AF66" s="936" t="s">
        <v>394</v>
      </c>
      <c r="AG66" s="897"/>
      <c r="AH66" s="897"/>
      <c r="AI66" s="897"/>
      <c r="AJ66" s="937"/>
      <c r="AK66" s="801" t="s">
        <v>417</v>
      </c>
      <c r="AL66" s="825"/>
      <c r="AM66" s="825"/>
      <c r="AN66" s="825"/>
      <c r="AO66" s="826"/>
      <c r="AP66" s="801" t="s">
        <v>396</v>
      </c>
      <c r="AQ66" s="802"/>
      <c r="AR66" s="802"/>
      <c r="AS66" s="802"/>
      <c r="AT66" s="803"/>
      <c r="AU66" s="801" t="s">
        <v>418</v>
      </c>
      <c r="AV66" s="802"/>
      <c r="AW66" s="802"/>
      <c r="AX66" s="802"/>
      <c r="AY66" s="803"/>
      <c r="AZ66" s="801" t="s">
        <v>374</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15">
      <c r="A68" s="259">
        <v>1</v>
      </c>
      <c r="B68" s="953" t="s">
        <v>577</v>
      </c>
      <c r="C68" s="954"/>
      <c r="D68" s="954"/>
      <c r="E68" s="954"/>
      <c r="F68" s="954"/>
      <c r="G68" s="954"/>
      <c r="H68" s="954"/>
      <c r="I68" s="954"/>
      <c r="J68" s="954"/>
      <c r="K68" s="954"/>
      <c r="L68" s="954"/>
      <c r="M68" s="954"/>
      <c r="N68" s="954"/>
      <c r="O68" s="954"/>
      <c r="P68" s="955"/>
      <c r="Q68" s="956">
        <v>622</v>
      </c>
      <c r="R68" s="950"/>
      <c r="S68" s="950"/>
      <c r="T68" s="950"/>
      <c r="U68" s="950"/>
      <c r="V68" s="950">
        <v>608</v>
      </c>
      <c r="W68" s="950"/>
      <c r="X68" s="950"/>
      <c r="Y68" s="950"/>
      <c r="Z68" s="950"/>
      <c r="AA68" s="950">
        <f t="shared" ref="AA68:AA74" si="0">Q68-V68</f>
        <v>14</v>
      </c>
      <c r="AB68" s="950"/>
      <c r="AC68" s="950"/>
      <c r="AD68" s="950"/>
      <c r="AE68" s="950"/>
      <c r="AF68" s="950" t="s">
        <v>576</v>
      </c>
      <c r="AG68" s="950"/>
      <c r="AH68" s="950"/>
      <c r="AI68" s="950"/>
      <c r="AJ68" s="950"/>
      <c r="AK68" s="950" t="s">
        <v>576</v>
      </c>
      <c r="AL68" s="950"/>
      <c r="AM68" s="950"/>
      <c r="AN68" s="950"/>
      <c r="AO68" s="950"/>
      <c r="AP68" s="950">
        <v>322</v>
      </c>
      <c r="AQ68" s="950"/>
      <c r="AR68" s="950"/>
      <c r="AS68" s="950"/>
      <c r="AT68" s="950"/>
      <c r="AU68" s="950">
        <v>218</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15">
      <c r="A69" s="262">
        <v>2</v>
      </c>
      <c r="B69" s="957" t="s">
        <v>578</v>
      </c>
      <c r="C69" s="958"/>
      <c r="D69" s="958"/>
      <c r="E69" s="958"/>
      <c r="F69" s="958"/>
      <c r="G69" s="958"/>
      <c r="H69" s="958"/>
      <c r="I69" s="958"/>
      <c r="J69" s="958"/>
      <c r="K69" s="958"/>
      <c r="L69" s="958"/>
      <c r="M69" s="958"/>
      <c r="N69" s="958"/>
      <c r="O69" s="958"/>
      <c r="P69" s="959"/>
      <c r="Q69" s="960">
        <v>12441</v>
      </c>
      <c r="R69" s="915"/>
      <c r="S69" s="915"/>
      <c r="T69" s="915"/>
      <c r="U69" s="915"/>
      <c r="V69" s="915">
        <v>11563</v>
      </c>
      <c r="W69" s="915"/>
      <c r="X69" s="915"/>
      <c r="Y69" s="915"/>
      <c r="Z69" s="915"/>
      <c r="AA69" s="915">
        <f t="shared" si="0"/>
        <v>878</v>
      </c>
      <c r="AB69" s="915"/>
      <c r="AC69" s="915"/>
      <c r="AD69" s="915"/>
      <c r="AE69" s="915"/>
      <c r="AF69" s="915">
        <v>878</v>
      </c>
      <c r="AG69" s="915"/>
      <c r="AH69" s="915"/>
      <c r="AI69" s="915"/>
      <c r="AJ69" s="915"/>
      <c r="AK69" s="915">
        <v>579</v>
      </c>
      <c r="AL69" s="915"/>
      <c r="AM69" s="915"/>
      <c r="AN69" s="915"/>
      <c r="AO69" s="915"/>
      <c r="AP69" s="915" t="s">
        <v>576</v>
      </c>
      <c r="AQ69" s="915"/>
      <c r="AR69" s="915"/>
      <c r="AS69" s="915"/>
      <c r="AT69" s="915"/>
      <c r="AU69" s="915" t="s">
        <v>576</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15">
      <c r="A70" s="262">
        <v>3</v>
      </c>
      <c r="B70" s="957" t="s">
        <v>579</v>
      </c>
      <c r="C70" s="958"/>
      <c r="D70" s="958"/>
      <c r="E70" s="958"/>
      <c r="F70" s="958"/>
      <c r="G70" s="958"/>
      <c r="H70" s="958"/>
      <c r="I70" s="958"/>
      <c r="J70" s="958"/>
      <c r="K70" s="958"/>
      <c r="L70" s="958"/>
      <c r="M70" s="958"/>
      <c r="N70" s="958"/>
      <c r="O70" s="958"/>
      <c r="P70" s="959"/>
      <c r="Q70" s="960">
        <v>83</v>
      </c>
      <c r="R70" s="915"/>
      <c r="S70" s="915"/>
      <c r="T70" s="915"/>
      <c r="U70" s="915"/>
      <c r="V70" s="915">
        <v>82</v>
      </c>
      <c r="W70" s="915"/>
      <c r="X70" s="915"/>
      <c r="Y70" s="915"/>
      <c r="Z70" s="915"/>
      <c r="AA70" s="915">
        <f t="shared" si="0"/>
        <v>1</v>
      </c>
      <c r="AB70" s="915"/>
      <c r="AC70" s="915"/>
      <c r="AD70" s="915"/>
      <c r="AE70" s="915"/>
      <c r="AF70" s="915">
        <v>1</v>
      </c>
      <c r="AG70" s="915"/>
      <c r="AH70" s="915"/>
      <c r="AI70" s="915"/>
      <c r="AJ70" s="915"/>
      <c r="AK70" s="915" t="s">
        <v>576</v>
      </c>
      <c r="AL70" s="915"/>
      <c r="AM70" s="915"/>
      <c r="AN70" s="915"/>
      <c r="AO70" s="915"/>
      <c r="AP70" s="915" t="s">
        <v>576</v>
      </c>
      <c r="AQ70" s="915"/>
      <c r="AR70" s="915"/>
      <c r="AS70" s="915"/>
      <c r="AT70" s="915"/>
      <c r="AU70" s="915" t="s">
        <v>576</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15">
      <c r="A71" s="262">
        <v>4</v>
      </c>
      <c r="B71" s="957" t="s">
        <v>580</v>
      </c>
      <c r="C71" s="958"/>
      <c r="D71" s="958"/>
      <c r="E71" s="958"/>
      <c r="F71" s="958"/>
      <c r="G71" s="958"/>
      <c r="H71" s="958"/>
      <c r="I71" s="958"/>
      <c r="J71" s="958"/>
      <c r="K71" s="958"/>
      <c r="L71" s="958"/>
      <c r="M71" s="958"/>
      <c r="N71" s="958"/>
      <c r="O71" s="958"/>
      <c r="P71" s="959"/>
      <c r="Q71" s="960">
        <v>12</v>
      </c>
      <c r="R71" s="915"/>
      <c r="S71" s="915"/>
      <c r="T71" s="915"/>
      <c r="U71" s="915"/>
      <c r="V71" s="915">
        <v>11</v>
      </c>
      <c r="W71" s="915"/>
      <c r="X71" s="915"/>
      <c r="Y71" s="915"/>
      <c r="Z71" s="915"/>
      <c r="AA71" s="915">
        <f t="shared" si="0"/>
        <v>1</v>
      </c>
      <c r="AB71" s="915"/>
      <c r="AC71" s="915"/>
      <c r="AD71" s="915"/>
      <c r="AE71" s="915"/>
      <c r="AF71" s="915">
        <v>1</v>
      </c>
      <c r="AG71" s="915"/>
      <c r="AH71" s="915"/>
      <c r="AI71" s="915"/>
      <c r="AJ71" s="915"/>
      <c r="AK71" s="915" t="s">
        <v>576</v>
      </c>
      <c r="AL71" s="915"/>
      <c r="AM71" s="915"/>
      <c r="AN71" s="915"/>
      <c r="AO71" s="915"/>
      <c r="AP71" s="915" t="s">
        <v>576</v>
      </c>
      <c r="AQ71" s="915"/>
      <c r="AR71" s="915"/>
      <c r="AS71" s="915"/>
      <c r="AT71" s="915"/>
      <c r="AU71" s="915" t="s">
        <v>576</v>
      </c>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15">
      <c r="A72" s="262">
        <v>5</v>
      </c>
      <c r="B72" s="957" t="s">
        <v>581</v>
      </c>
      <c r="C72" s="958"/>
      <c r="D72" s="958"/>
      <c r="E72" s="958"/>
      <c r="F72" s="958"/>
      <c r="G72" s="958"/>
      <c r="H72" s="958"/>
      <c r="I72" s="958"/>
      <c r="J72" s="958"/>
      <c r="K72" s="958"/>
      <c r="L72" s="958"/>
      <c r="M72" s="958"/>
      <c r="N72" s="958"/>
      <c r="O72" s="958"/>
      <c r="P72" s="959"/>
      <c r="Q72" s="960">
        <v>229</v>
      </c>
      <c r="R72" s="915"/>
      <c r="S72" s="915"/>
      <c r="T72" s="915"/>
      <c r="U72" s="915"/>
      <c r="V72" s="915">
        <v>205</v>
      </c>
      <c r="W72" s="915"/>
      <c r="X72" s="915"/>
      <c r="Y72" s="915"/>
      <c r="Z72" s="915"/>
      <c r="AA72" s="915">
        <f t="shared" si="0"/>
        <v>24</v>
      </c>
      <c r="AB72" s="915"/>
      <c r="AC72" s="915"/>
      <c r="AD72" s="915"/>
      <c r="AE72" s="915"/>
      <c r="AF72" s="915">
        <v>24</v>
      </c>
      <c r="AG72" s="915"/>
      <c r="AH72" s="915"/>
      <c r="AI72" s="915"/>
      <c r="AJ72" s="915"/>
      <c r="AK72" s="915" t="s">
        <v>576</v>
      </c>
      <c r="AL72" s="915"/>
      <c r="AM72" s="915"/>
      <c r="AN72" s="915"/>
      <c r="AO72" s="915"/>
      <c r="AP72" s="915">
        <v>100</v>
      </c>
      <c r="AQ72" s="915"/>
      <c r="AR72" s="915"/>
      <c r="AS72" s="915"/>
      <c r="AT72" s="915"/>
      <c r="AU72" s="915" t="s">
        <v>576</v>
      </c>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15">
      <c r="A73" s="262">
        <v>6</v>
      </c>
      <c r="B73" s="957" t="s">
        <v>582</v>
      </c>
      <c r="C73" s="958"/>
      <c r="D73" s="958"/>
      <c r="E73" s="958"/>
      <c r="F73" s="958"/>
      <c r="G73" s="958"/>
      <c r="H73" s="958"/>
      <c r="I73" s="958"/>
      <c r="J73" s="958"/>
      <c r="K73" s="958"/>
      <c r="L73" s="958"/>
      <c r="M73" s="958"/>
      <c r="N73" s="958"/>
      <c r="O73" s="958"/>
      <c r="P73" s="959"/>
      <c r="Q73" s="960">
        <v>452</v>
      </c>
      <c r="R73" s="915"/>
      <c r="S73" s="915"/>
      <c r="T73" s="915"/>
      <c r="U73" s="915"/>
      <c r="V73" s="915">
        <v>167</v>
      </c>
      <c r="W73" s="915"/>
      <c r="X73" s="915"/>
      <c r="Y73" s="915"/>
      <c r="Z73" s="915"/>
      <c r="AA73" s="915">
        <f t="shared" si="0"/>
        <v>285</v>
      </c>
      <c r="AB73" s="915"/>
      <c r="AC73" s="915"/>
      <c r="AD73" s="915"/>
      <c r="AE73" s="915"/>
      <c r="AF73" s="915">
        <v>285</v>
      </c>
      <c r="AG73" s="915"/>
      <c r="AH73" s="915"/>
      <c r="AI73" s="915"/>
      <c r="AJ73" s="915"/>
      <c r="AK73" s="915" t="s">
        <v>576</v>
      </c>
      <c r="AL73" s="915"/>
      <c r="AM73" s="915"/>
      <c r="AN73" s="915"/>
      <c r="AO73" s="915"/>
      <c r="AP73" s="915" t="s">
        <v>576</v>
      </c>
      <c r="AQ73" s="915"/>
      <c r="AR73" s="915"/>
      <c r="AS73" s="915"/>
      <c r="AT73" s="915"/>
      <c r="AU73" s="915" t="s">
        <v>576</v>
      </c>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15">
      <c r="A74" s="262">
        <v>7</v>
      </c>
      <c r="B74" s="957" t="s">
        <v>583</v>
      </c>
      <c r="C74" s="958"/>
      <c r="D74" s="958"/>
      <c r="E74" s="958"/>
      <c r="F74" s="958"/>
      <c r="G74" s="958"/>
      <c r="H74" s="958"/>
      <c r="I74" s="958"/>
      <c r="J74" s="958"/>
      <c r="K74" s="958"/>
      <c r="L74" s="958"/>
      <c r="M74" s="958"/>
      <c r="N74" s="958"/>
      <c r="O74" s="958"/>
      <c r="P74" s="959"/>
      <c r="Q74" s="960">
        <v>795351</v>
      </c>
      <c r="R74" s="915"/>
      <c r="S74" s="915"/>
      <c r="T74" s="915"/>
      <c r="U74" s="915"/>
      <c r="V74" s="915">
        <v>776100</v>
      </c>
      <c r="W74" s="915"/>
      <c r="X74" s="915"/>
      <c r="Y74" s="915"/>
      <c r="Z74" s="915"/>
      <c r="AA74" s="915">
        <f t="shared" si="0"/>
        <v>19251</v>
      </c>
      <c r="AB74" s="915"/>
      <c r="AC74" s="915"/>
      <c r="AD74" s="915"/>
      <c r="AE74" s="915"/>
      <c r="AF74" s="915">
        <v>19251</v>
      </c>
      <c r="AG74" s="915"/>
      <c r="AH74" s="915"/>
      <c r="AI74" s="915"/>
      <c r="AJ74" s="915"/>
      <c r="AK74" s="915">
        <v>5510</v>
      </c>
      <c r="AL74" s="915"/>
      <c r="AM74" s="915"/>
      <c r="AN74" s="915"/>
      <c r="AO74" s="915"/>
      <c r="AP74" s="915" t="s">
        <v>576</v>
      </c>
      <c r="AQ74" s="915"/>
      <c r="AR74" s="915"/>
      <c r="AS74" s="915"/>
      <c r="AT74" s="915"/>
      <c r="AU74" s="915" t="s">
        <v>576</v>
      </c>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15">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15">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15">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15">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15">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15">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15">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15">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15">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15">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15">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15">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15">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
      <c r="A88" s="265" t="s">
        <v>387</v>
      </c>
      <c r="B88" s="874" t="s">
        <v>419</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c r="AG88" s="926"/>
      <c r="AH88" s="926"/>
      <c r="AI88" s="926"/>
      <c r="AJ88" s="926"/>
      <c r="AK88" s="923"/>
      <c r="AL88" s="923"/>
      <c r="AM88" s="923"/>
      <c r="AN88" s="923"/>
      <c r="AO88" s="923"/>
      <c r="AP88" s="926"/>
      <c r="AQ88" s="926"/>
      <c r="AR88" s="926"/>
      <c r="AS88" s="926"/>
      <c r="AT88" s="926"/>
      <c r="AU88" s="926"/>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387</v>
      </c>
      <c r="BR102" s="874" t="s">
        <v>420</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c r="CS102" s="934"/>
      <c r="CT102" s="934"/>
      <c r="CU102" s="934"/>
      <c r="CV102" s="977"/>
      <c r="CW102" s="976"/>
      <c r="CX102" s="934"/>
      <c r="CY102" s="934"/>
      <c r="CZ102" s="934"/>
      <c r="DA102" s="977"/>
      <c r="DB102" s="976"/>
      <c r="DC102" s="934"/>
      <c r="DD102" s="934"/>
      <c r="DE102" s="934"/>
      <c r="DF102" s="977"/>
      <c r="DG102" s="976"/>
      <c r="DH102" s="934"/>
      <c r="DI102" s="934"/>
      <c r="DJ102" s="934"/>
      <c r="DK102" s="977"/>
      <c r="DL102" s="976"/>
      <c r="DM102" s="934"/>
      <c r="DN102" s="934"/>
      <c r="DO102" s="934"/>
      <c r="DP102" s="977"/>
      <c r="DQ102" s="976"/>
      <c r="DR102" s="934"/>
      <c r="DS102" s="934"/>
      <c r="DT102" s="934"/>
      <c r="DU102" s="977"/>
      <c r="DV102" s="1000"/>
      <c r="DW102" s="1001"/>
      <c r="DX102" s="1001"/>
      <c r="DY102" s="1001"/>
      <c r="DZ102" s="1002"/>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421</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422</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423</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424</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1005" t="s">
        <v>425</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426</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15">
      <c r="A109" s="998" t="s">
        <v>427</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428</v>
      </c>
      <c r="AB109" s="979"/>
      <c r="AC109" s="979"/>
      <c r="AD109" s="979"/>
      <c r="AE109" s="980"/>
      <c r="AF109" s="978" t="s">
        <v>305</v>
      </c>
      <c r="AG109" s="979"/>
      <c r="AH109" s="979"/>
      <c r="AI109" s="979"/>
      <c r="AJ109" s="980"/>
      <c r="AK109" s="978" t="s">
        <v>304</v>
      </c>
      <c r="AL109" s="979"/>
      <c r="AM109" s="979"/>
      <c r="AN109" s="979"/>
      <c r="AO109" s="980"/>
      <c r="AP109" s="978" t="s">
        <v>429</v>
      </c>
      <c r="AQ109" s="979"/>
      <c r="AR109" s="979"/>
      <c r="AS109" s="979"/>
      <c r="AT109" s="981"/>
      <c r="AU109" s="998" t="s">
        <v>427</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428</v>
      </c>
      <c r="BR109" s="979"/>
      <c r="BS109" s="979"/>
      <c r="BT109" s="979"/>
      <c r="BU109" s="980"/>
      <c r="BV109" s="978" t="s">
        <v>305</v>
      </c>
      <c r="BW109" s="979"/>
      <c r="BX109" s="979"/>
      <c r="BY109" s="979"/>
      <c r="BZ109" s="980"/>
      <c r="CA109" s="978" t="s">
        <v>304</v>
      </c>
      <c r="CB109" s="979"/>
      <c r="CC109" s="979"/>
      <c r="CD109" s="979"/>
      <c r="CE109" s="980"/>
      <c r="CF109" s="999" t="s">
        <v>429</v>
      </c>
      <c r="CG109" s="999"/>
      <c r="CH109" s="999"/>
      <c r="CI109" s="999"/>
      <c r="CJ109" s="999"/>
      <c r="CK109" s="978" t="s">
        <v>430</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428</v>
      </c>
      <c r="DH109" s="979"/>
      <c r="DI109" s="979"/>
      <c r="DJ109" s="979"/>
      <c r="DK109" s="980"/>
      <c r="DL109" s="978" t="s">
        <v>305</v>
      </c>
      <c r="DM109" s="979"/>
      <c r="DN109" s="979"/>
      <c r="DO109" s="979"/>
      <c r="DP109" s="980"/>
      <c r="DQ109" s="978" t="s">
        <v>304</v>
      </c>
      <c r="DR109" s="979"/>
      <c r="DS109" s="979"/>
      <c r="DT109" s="979"/>
      <c r="DU109" s="980"/>
      <c r="DV109" s="978" t="s">
        <v>429</v>
      </c>
      <c r="DW109" s="979"/>
      <c r="DX109" s="979"/>
      <c r="DY109" s="979"/>
      <c r="DZ109" s="981"/>
    </row>
    <row r="110" spans="1:131" s="247" customFormat="1" ht="26.25" customHeight="1" x14ac:dyDescent="0.15">
      <c r="A110" s="982" t="s">
        <v>431</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4406311</v>
      </c>
      <c r="AB110" s="986"/>
      <c r="AC110" s="986"/>
      <c r="AD110" s="986"/>
      <c r="AE110" s="987"/>
      <c r="AF110" s="988">
        <v>4499353</v>
      </c>
      <c r="AG110" s="986"/>
      <c r="AH110" s="986"/>
      <c r="AI110" s="986"/>
      <c r="AJ110" s="987"/>
      <c r="AK110" s="988">
        <v>4572725</v>
      </c>
      <c r="AL110" s="986"/>
      <c r="AM110" s="986"/>
      <c r="AN110" s="986"/>
      <c r="AO110" s="987"/>
      <c r="AP110" s="989">
        <v>28.5</v>
      </c>
      <c r="AQ110" s="990"/>
      <c r="AR110" s="990"/>
      <c r="AS110" s="990"/>
      <c r="AT110" s="991"/>
      <c r="AU110" s="992" t="s">
        <v>72</v>
      </c>
      <c r="AV110" s="993"/>
      <c r="AW110" s="993"/>
      <c r="AX110" s="993"/>
      <c r="AY110" s="993"/>
      <c r="AZ110" s="1034" t="s">
        <v>432</v>
      </c>
      <c r="BA110" s="983"/>
      <c r="BB110" s="983"/>
      <c r="BC110" s="983"/>
      <c r="BD110" s="983"/>
      <c r="BE110" s="983"/>
      <c r="BF110" s="983"/>
      <c r="BG110" s="983"/>
      <c r="BH110" s="983"/>
      <c r="BI110" s="983"/>
      <c r="BJ110" s="983"/>
      <c r="BK110" s="983"/>
      <c r="BL110" s="983"/>
      <c r="BM110" s="983"/>
      <c r="BN110" s="983"/>
      <c r="BO110" s="983"/>
      <c r="BP110" s="984"/>
      <c r="BQ110" s="1020">
        <v>35483239</v>
      </c>
      <c r="BR110" s="1021"/>
      <c r="BS110" s="1021"/>
      <c r="BT110" s="1021"/>
      <c r="BU110" s="1021"/>
      <c r="BV110" s="1021">
        <v>37479279</v>
      </c>
      <c r="BW110" s="1021"/>
      <c r="BX110" s="1021"/>
      <c r="BY110" s="1021"/>
      <c r="BZ110" s="1021"/>
      <c r="CA110" s="1021">
        <v>37128874</v>
      </c>
      <c r="CB110" s="1021"/>
      <c r="CC110" s="1021"/>
      <c r="CD110" s="1021"/>
      <c r="CE110" s="1021"/>
      <c r="CF110" s="1035">
        <v>231.4</v>
      </c>
      <c r="CG110" s="1036"/>
      <c r="CH110" s="1036"/>
      <c r="CI110" s="1036"/>
      <c r="CJ110" s="1036"/>
      <c r="CK110" s="1037" t="s">
        <v>433</v>
      </c>
      <c r="CL110" s="1038"/>
      <c r="CM110" s="1017" t="s">
        <v>434</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435</v>
      </c>
      <c r="DH110" s="1021"/>
      <c r="DI110" s="1021"/>
      <c r="DJ110" s="1021"/>
      <c r="DK110" s="1021"/>
      <c r="DL110" s="1021" t="s">
        <v>128</v>
      </c>
      <c r="DM110" s="1021"/>
      <c r="DN110" s="1021"/>
      <c r="DO110" s="1021"/>
      <c r="DP110" s="1021"/>
      <c r="DQ110" s="1021" t="s">
        <v>414</v>
      </c>
      <c r="DR110" s="1021"/>
      <c r="DS110" s="1021"/>
      <c r="DT110" s="1021"/>
      <c r="DU110" s="1021"/>
      <c r="DV110" s="1022" t="s">
        <v>128</v>
      </c>
      <c r="DW110" s="1022"/>
      <c r="DX110" s="1022"/>
      <c r="DY110" s="1022"/>
      <c r="DZ110" s="1023"/>
    </row>
    <row r="111" spans="1:131" s="247" customFormat="1" ht="26.25" customHeight="1" x14ac:dyDescent="0.15">
      <c r="A111" s="1024" t="s">
        <v>436</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414</v>
      </c>
      <c r="AB111" s="1028"/>
      <c r="AC111" s="1028"/>
      <c r="AD111" s="1028"/>
      <c r="AE111" s="1029"/>
      <c r="AF111" s="1030" t="s">
        <v>435</v>
      </c>
      <c r="AG111" s="1028"/>
      <c r="AH111" s="1028"/>
      <c r="AI111" s="1028"/>
      <c r="AJ111" s="1029"/>
      <c r="AK111" s="1030" t="s">
        <v>128</v>
      </c>
      <c r="AL111" s="1028"/>
      <c r="AM111" s="1028"/>
      <c r="AN111" s="1028"/>
      <c r="AO111" s="1029"/>
      <c r="AP111" s="1031" t="s">
        <v>128</v>
      </c>
      <c r="AQ111" s="1032"/>
      <c r="AR111" s="1032"/>
      <c r="AS111" s="1032"/>
      <c r="AT111" s="1033"/>
      <c r="AU111" s="994"/>
      <c r="AV111" s="995"/>
      <c r="AW111" s="995"/>
      <c r="AX111" s="995"/>
      <c r="AY111" s="995"/>
      <c r="AZ111" s="1043" t="s">
        <v>437</v>
      </c>
      <c r="BA111" s="1044"/>
      <c r="BB111" s="1044"/>
      <c r="BC111" s="1044"/>
      <c r="BD111" s="1044"/>
      <c r="BE111" s="1044"/>
      <c r="BF111" s="1044"/>
      <c r="BG111" s="1044"/>
      <c r="BH111" s="1044"/>
      <c r="BI111" s="1044"/>
      <c r="BJ111" s="1044"/>
      <c r="BK111" s="1044"/>
      <c r="BL111" s="1044"/>
      <c r="BM111" s="1044"/>
      <c r="BN111" s="1044"/>
      <c r="BO111" s="1044"/>
      <c r="BP111" s="1045"/>
      <c r="BQ111" s="1013">
        <v>22022</v>
      </c>
      <c r="BR111" s="1014"/>
      <c r="BS111" s="1014"/>
      <c r="BT111" s="1014"/>
      <c r="BU111" s="1014"/>
      <c r="BV111" s="1014">
        <v>5625</v>
      </c>
      <c r="BW111" s="1014"/>
      <c r="BX111" s="1014"/>
      <c r="BY111" s="1014"/>
      <c r="BZ111" s="1014"/>
      <c r="CA111" s="1014">
        <v>2233</v>
      </c>
      <c r="CB111" s="1014"/>
      <c r="CC111" s="1014"/>
      <c r="CD111" s="1014"/>
      <c r="CE111" s="1014"/>
      <c r="CF111" s="1008">
        <v>0</v>
      </c>
      <c r="CG111" s="1009"/>
      <c r="CH111" s="1009"/>
      <c r="CI111" s="1009"/>
      <c r="CJ111" s="1009"/>
      <c r="CK111" s="1039"/>
      <c r="CL111" s="1040"/>
      <c r="CM111" s="1010" t="s">
        <v>438</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128</v>
      </c>
      <c r="DH111" s="1014"/>
      <c r="DI111" s="1014"/>
      <c r="DJ111" s="1014"/>
      <c r="DK111" s="1014"/>
      <c r="DL111" s="1014" t="s">
        <v>128</v>
      </c>
      <c r="DM111" s="1014"/>
      <c r="DN111" s="1014"/>
      <c r="DO111" s="1014"/>
      <c r="DP111" s="1014"/>
      <c r="DQ111" s="1014" t="s">
        <v>128</v>
      </c>
      <c r="DR111" s="1014"/>
      <c r="DS111" s="1014"/>
      <c r="DT111" s="1014"/>
      <c r="DU111" s="1014"/>
      <c r="DV111" s="1015" t="s">
        <v>128</v>
      </c>
      <c r="DW111" s="1015"/>
      <c r="DX111" s="1015"/>
      <c r="DY111" s="1015"/>
      <c r="DZ111" s="1016"/>
    </row>
    <row r="112" spans="1:131" s="247" customFormat="1" ht="26.25" customHeight="1" x14ac:dyDescent="0.15">
      <c r="A112" s="1046" t="s">
        <v>439</v>
      </c>
      <c r="B112" s="1047"/>
      <c r="C112" s="1044" t="s">
        <v>440</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441</v>
      </c>
      <c r="AB112" s="1053"/>
      <c r="AC112" s="1053"/>
      <c r="AD112" s="1053"/>
      <c r="AE112" s="1054"/>
      <c r="AF112" s="1055" t="s">
        <v>128</v>
      </c>
      <c r="AG112" s="1053"/>
      <c r="AH112" s="1053"/>
      <c r="AI112" s="1053"/>
      <c r="AJ112" s="1054"/>
      <c r="AK112" s="1055" t="s">
        <v>128</v>
      </c>
      <c r="AL112" s="1053"/>
      <c r="AM112" s="1053"/>
      <c r="AN112" s="1053"/>
      <c r="AO112" s="1054"/>
      <c r="AP112" s="1056" t="s">
        <v>128</v>
      </c>
      <c r="AQ112" s="1057"/>
      <c r="AR112" s="1057"/>
      <c r="AS112" s="1057"/>
      <c r="AT112" s="1058"/>
      <c r="AU112" s="994"/>
      <c r="AV112" s="995"/>
      <c r="AW112" s="995"/>
      <c r="AX112" s="995"/>
      <c r="AY112" s="995"/>
      <c r="AZ112" s="1043" t="s">
        <v>442</v>
      </c>
      <c r="BA112" s="1044"/>
      <c r="BB112" s="1044"/>
      <c r="BC112" s="1044"/>
      <c r="BD112" s="1044"/>
      <c r="BE112" s="1044"/>
      <c r="BF112" s="1044"/>
      <c r="BG112" s="1044"/>
      <c r="BH112" s="1044"/>
      <c r="BI112" s="1044"/>
      <c r="BJ112" s="1044"/>
      <c r="BK112" s="1044"/>
      <c r="BL112" s="1044"/>
      <c r="BM112" s="1044"/>
      <c r="BN112" s="1044"/>
      <c r="BO112" s="1044"/>
      <c r="BP112" s="1045"/>
      <c r="BQ112" s="1013">
        <v>26611876</v>
      </c>
      <c r="BR112" s="1014"/>
      <c r="BS112" s="1014"/>
      <c r="BT112" s="1014"/>
      <c r="BU112" s="1014"/>
      <c r="BV112" s="1014">
        <v>24427986</v>
      </c>
      <c r="BW112" s="1014"/>
      <c r="BX112" s="1014"/>
      <c r="BY112" s="1014"/>
      <c r="BZ112" s="1014"/>
      <c r="CA112" s="1014">
        <v>21569005</v>
      </c>
      <c r="CB112" s="1014"/>
      <c r="CC112" s="1014"/>
      <c r="CD112" s="1014"/>
      <c r="CE112" s="1014"/>
      <c r="CF112" s="1008">
        <v>134.4</v>
      </c>
      <c r="CG112" s="1009"/>
      <c r="CH112" s="1009"/>
      <c r="CI112" s="1009"/>
      <c r="CJ112" s="1009"/>
      <c r="CK112" s="1039"/>
      <c r="CL112" s="1040"/>
      <c r="CM112" s="1010" t="s">
        <v>443</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128</v>
      </c>
      <c r="DH112" s="1014"/>
      <c r="DI112" s="1014"/>
      <c r="DJ112" s="1014"/>
      <c r="DK112" s="1014"/>
      <c r="DL112" s="1014" t="s">
        <v>128</v>
      </c>
      <c r="DM112" s="1014"/>
      <c r="DN112" s="1014"/>
      <c r="DO112" s="1014"/>
      <c r="DP112" s="1014"/>
      <c r="DQ112" s="1014" t="s">
        <v>444</v>
      </c>
      <c r="DR112" s="1014"/>
      <c r="DS112" s="1014"/>
      <c r="DT112" s="1014"/>
      <c r="DU112" s="1014"/>
      <c r="DV112" s="1015" t="s">
        <v>128</v>
      </c>
      <c r="DW112" s="1015"/>
      <c r="DX112" s="1015"/>
      <c r="DY112" s="1015"/>
      <c r="DZ112" s="1016"/>
    </row>
    <row r="113" spans="1:130" s="247" customFormat="1" ht="26.25" customHeight="1" x14ac:dyDescent="0.15">
      <c r="A113" s="1048"/>
      <c r="B113" s="1049"/>
      <c r="C113" s="1044" t="s">
        <v>445</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1991266</v>
      </c>
      <c r="AB113" s="1028"/>
      <c r="AC113" s="1028"/>
      <c r="AD113" s="1028"/>
      <c r="AE113" s="1029"/>
      <c r="AF113" s="1030">
        <v>1640476</v>
      </c>
      <c r="AG113" s="1028"/>
      <c r="AH113" s="1028"/>
      <c r="AI113" s="1028"/>
      <c r="AJ113" s="1029"/>
      <c r="AK113" s="1030">
        <v>1626988</v>
      </c>
      <c r="AL113" s="1028"/>
      <c r="AM113" s="1028"/>
      <c r="AN113" s="1028"/>
      <c r="AO113" s="1029"/>
      <c r="AP113" s="1031">
        <v>10.1</v>
      </c>
      <c r="AQ113" s="1032"/>
      <c r="AR113" s="1032"/>
      <c r="AS113" s="1032"/>
      <c r="AT113" s="1033"/>
      <c r="AU113" s="994"/>
      <c r="AV113" s="995"/>
      <c r="AW113" s="995"/>
      <c r="AX113" s="995"/>
      <c r="AY113" s="995"/>
      <c r="AZ113" s="1043" t="s">
        <v>446</v>
      </c>
      <c r="BA113" s="1044"/>
      <c r="BB113" s="1044"/>
      <c r="BC113" s="1044"/>
      <c r="BD113" s="1044"/>
      <c r="BE113" s="1044"/>
      <c r="BF113" s="1044"/>
      <c r="BG113" s="1044"/>
      <c r="BH113" s="1044"/>
      <c r="BI113" s="1044"/>
      <c r="BJ113" s="1044"/>
      <c r="BK113" s="1044"/>
      <c r="BL113" s="1044"/>
      <c r="BM113" s="1044"/>
      <c r="BN113" s="1044"/>
      <c r="BO113" s="1044"/>
      <c r="BP113" s="1045"/>
      <c r="BQ113" s="1013" t="s">
        <v>128</v>
      </c>
      <c r="BR113" s="1014"/>
      <c r="BS113" s="1014"/>
      <c r="BT113" s="1014"/>
      <c r="BU113" s="1014"/>
      <c r="BV113" s="1014">
        <v>61833</v>
      </c>
      <c r="BW113" s="1014"/>
      <c r="BX113" s="1014"/>
      <c r="BY113" s="1014"/>
      <c r="BZ113" s="1014"/>
      <c r="CA113" s="1014">
        <v>217865</v>
      </c>
      <c r="CB113" s="1014"/>
      <c r="CC113" s="1014"/>
      <c r="CD113" s="1014"/>
      <c r="CE113" s="1014"/>
      <c r="CF113" s="1008">
        <v>1.4</v>
      </c>
      <c r="CG113" s="1009"/>
      <c r="CH113" s="1009"/>
      <c r="CI113" s="1009"/>
      <c r="CJ113" s="1009"/>
      <c r="CK113" s="1039"/>
      <c r="CL113" s="1040"/>
      <c r="CM113" s="1010" t="s">
        <v>447</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444</v>
      </c>
      <c r="DH113" s="1053"/>
      <c r="DI113" s="1053"/>
      <c r="DJ113" s="1053"/>
      <c r="DK113" s="1054"/>
      <c r="DL113" s="1055" t="s">
        <v>128</v>
      </c>
      <c r="DM113" s="1053"/>
      <c r="DN113" s="1053"/>
      <c r="DO113" s="1053"/>
      <c r="DP113" s="1054"/>
      <c r="DQ113" s="1055" t="s">
        <v>128</v>
      </c>
      <c r="DR113" s="1053"/>
      <c r="DS113" s="1053"/>
      <c r="DT113" s="1053"/>
      <c r="DU113" s="1054"/>
      <c r="DV113" s="1056" t="s">
        <v>444</v>
      </c>
      <c r="DW113" s="1057"/>
      <c r="DX113" s="1057"/>
      <c r="DY113" s="1057"/>
      <c r="DZ113" s="1058"/>
    </row>
    <row r="114" spans="1:130" s="247" customFormat="1" ht="26.25" customHeight="1" x14ac:dyDescent="0.15">
      <c r="A114" s="1048"/>
      <c r="B114" s="1049"/>
      <c r="C114" s="1044" t="s">
        <v>448</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t="s">
        <v>444</v>
      </c>
      <c r="AB114" s="1053"/>
      <c r="AC114" s="1053"/>
      <c r="AD114" s="1053"/>
      <c r="AE114" s="1054"/>
      <c r="AF114" s="1055" t="s">
        <v>128</v>
      </c>
      <c r="AG114" s="1053"/>
      <c r="AH114" s="1053"/>
      <c r="AI114" s="1053"/>
      <c r="AJ114" s="1054"/>
      <c r="AK114" s="1055">
        <v>4533</v>
      </c>
      <c r="AL114" s="1053"/>
      <c r="AM114" s="1053"/>
      <c r="AN114" s="1053"/>
      <c r="AO114" s="1054"/>
      <c r="AP114" s="1056">
        <v>0</v>
      </c>
      <c r="AQ114" s="1057"/>
      <c r="AR114" s="1057"/>
      <c r="AS114" s="1057"/>
      <c r="AT114" s="1058"/>
      <c r="AU114" s="994"/>
      <c r="AV114" s="995"/>
      <c r="AW114" s="995"/>
      <c r="AX114" s="995"/>
      <c r="AY114" s="995"/>
      <c r="AZ114" s="1043" t="s">
        <v>449</v>
      </c>
      <c r="BA114" s="1044"/>
      <c r="BB114" s="1044"/>
      <c r="BC114" s="1044"/>
      <c r="BD114" s="1044"/>
      <c r="BE114" s="1044"/>
      <c r="BF114" s="1044"/>
      <c r="BG114" s="1044"/>
      <c r="BH114" s="1044"/>
      <c r="BI114" s="1044"/>
      <c r="BJ114" s="1044"/>
      <c r="BK114" s="1044"/>
      <c r="BL114" s="1044"/>
      <c r="BM114" s="1044"/>
      <c r="BN114" s="1044"/>
      <c r="BO114" s="1044"/>
      <c r="BP114" s="1045"/>
      <c r="BQ114" s="1013">
        <v>5231834</v>
      </c>
      <c r="BR114" s="1014"/>
      <c r="BS114" s="1014"/>
      <c r="BT114" s="1014"/>
      <c r="BU114" s="1014"/>
      <c r="BV114" s="1014">
        <v>4967990</v>
      </c>
      <c r="BW114" s="1014"/>
      <c r="BX114" s="1014"/>
      <c r="BY114" s="1014"/>
      <c r="BZ114" s="1014"/>
      <c r="CA114" s="1014">
        <v>4827756</v>
      </c>
      <c r="CB114" s="1014"/>
      <c r="CC114" s="1014"/>
      <c r="CD114" s="1014"/>
      <c r="CE114" s="1014"/>
      <c r="CF114" s="1008">
        <v>30.1</v>
      </c>
      <c r="CG114" s="1009"/>
      <c r="CH114" s="1009"/>
      <c r="CI114" s="1009"/>
      <c r="CJ114" s="1009"/>
      <c r="CK114" s="1039"/>
      <c r="CL114" s="1040"/>
      <c r="CM114" s="1010" t="s">
        <v>450</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444</v>
      </c>
      <c r="DH114" s="1053"/>
      <c r="DI114" s="1053"/>
      <c r="DJ114" s="1053"/>
      <c r="DK114" s="1054"/>
      <c r="DL114" s="1055" t="s">
        <v>128</v>
      </c>
      <c r="DM114" s="1053"/>
      <c r="DN114" s="1053"/>
      <c r="DO114" s="1053"/>
      <c r="DP114" s="1054"/>
      <c r="DQ114" s="1055" t="s">
        <v>128</v>
      </c>
      <c r="DR114" s="1053"/>
      <c r="DS114" s="1053"/>
      <c r="DT114" s="1053"/>
      <c r="DU114" s="1054"/>
      <c r="DV114" s="1056" t="s">
        <v>444</v>
      </c>
      <c r="DW114" s="1057"/>
      <c r="DX114" s="1057"/>
      <c r="DY114" s="1057"/>
      <c r="DZ114" s="1058"/>
    </row>
    <row r="115" spans="1:130" s="247" customFormat="1" ht="26.25" customHeight="1" x14ac:dyDescent="0.15">
      <c r="A115" s="1048"/>
      <c r="B115" s="1049"/>
      <c r="C115" s="1044" t="s">
        <v>451</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v>26894</v>
      </c>
      <c r="AB115" s="1028"/>
      <c r="AC115" s="1028"/>
      <c r="AD115" s="1028"/>
      <c r="AE115" s="1029"/>
      <c r="AF115" s="1030">
        <v>16892</v>
      </c>
      <c r="AG115" s="1028"/>
      <c r="AH115" s="1028"/>
      <c r="AI115" s="1028"/>
      <c r="AJ115" s="1029"/>
      <c r="AK115" s="1030">
        <v>3353</v>
      </c>
      <c r="AL115" s="1028"/>
      <c r="AM115" s="1028"/>
      <c r="AN115" s="1028"/>
      <c r="AO115" s="1029"/>
      <c r="AP115" s="1031">
        <v>0</v>
      </c>
      <c r="AQ115" s="1032"/>
      <c r="AR115" s="1032"/>
      <c r="AS115" s="1032"/>
      <c r="AT115" s="1033"/>
      <c r="AU115" s="994"/>
      <c r="AV115" s="995"/>
      <c r="AW115" s="995"/>
      <c r="AX115" s="995"/>
      <c r="AY115" s="995"/>
      <c r="AZ115" s="1043" t="s">
        <v>452</v>
      </c>
      <c r="BA115" s="1044"/>
      <c r="BB115" s="1044"/>
      <c r="BC115" s="1044"/>
      <c r="BD115" s="1044"/>
      <c r="BE115" s="1044"/>
      <c r="BF115" s="1044"/>
      <c r="BG115" s="1044"/>
      <c r="BH115" s="1044"/>
      <c r="BI115" s="1044"/>
      <c r="BJ115" s="1044"/>
      <c r="BK115" s="1044"/>
      <c r="BL115" s="1044"/>
      <c r="BM115" s="1044"/>
      <c r="BN115" s="1044"/>
      <c r="BO115" s="1044"/>
      <c r="BP115" s="1045"/>
      <c r="BQ115" s="1013" t="s">
        <v>128</v>
      </c>
      <c r="BR115" s="1014"/>
      <c r="BS115" s="1014"/>
      <c r="BT115" s="1014"/>
      <c r="BU115" s="1014"/>
      <c r="BV115" s="1014" t="s">
        <v>128</v>
      </c>
      <c r="BW115" s="1014"/>
      <c r="BX115" s="1014"/>
      <c r="BY115" s="1014"/>
      <c r="BZ115" s="1014"/>
      <c r="CA115" s="1014" t="s">
        <v>128</v>
      </c>
      <c r="CB115" s="1014"/>
      <c r="CC115" s="1014"/>
      <c r="CD115" s="1014"/>
      <c r="CE115" s="1014"/>
      <c r="CF115" s="1008" t="s">
        <v>128</v>
      </c>
      <c r="CG115" s="1009"/>
      <c r="CH115" s="1009"/>
      <c r="CI115" s="1009"/>
      <c r="CJ115" s="1009"/>
      <c r="CK115" s="1039"/>
      <c r="CL115" s="1040"/>
      <c r="CM115" s="1043" t="s">
        <v>453</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128</v>
      </c>
      <c r="DH115" s="1053"/>
      <c r="DI115" s="1053"/>
      <c r="DJ115" s="1053"/>
      <c r="DK115" s="1054"/>
      <c r="DL115" s="1055" t="s">
        <v>444</v>
      </c>
      <c r="DM115" s="1053"/>
      <c r="DN115" s="1053"/>
      <c r="DO115" s="1053"/>
      <c r="DP115" s="1054"/>
      <c r="DQ115" s="1055" t="s">
        <v>128</v>
      </c>
      <c r="DR115" s="1053"/>
      <c r="DS115" s="1053"/>
      <c r="DT115" s="1053"/>
      <c r="DU115" s="1054"/>
      <c r="DV115" s="1056" t="s">
        <v>128</v>
      </c>
      <c r="DW115" s="1057"/>
      <c r="DX115" s="1057"/>
      <c r="DY115" s="1057"/>
      <c r="DZ115" s="1058"/>
    </row>
    <row r="116" spans="1:130" s="247" customFormat="1" ht="26.25" customHeight="1" x14ac:dyDescent="0.15">
      <c r="A116" s="1050"/>
      <c r="B116" s="1051"/>
      <c r="C116" s="1059" t="s">
        <v>454</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444</v>
      </c>
      <c r="AB116" s="1053"/>
      <c r="AC116" s="1053"/>
      <c r="AD116" s="1053"/>
      <c r="AE116" s="1054"/>
      <c r="AF116" s="1055" t="s">
        <v>128</v>
      </c>
      <c r="AG116" s="1053"/>
      <c r="AH116" s="1053"/>
      <c r="AI116" s="1053"/>
      <c r="AJ116" s="1054"/>
      <c r="AK116" s="1055" t="s">
        <v>128</v>
      </c>
      <c r="AL116" s="1053"/>
      <c r="AM116" s="1053"/>
      <c r="AN116" s="1053"/>
      <c r="AO116" s="1054"/>
      <c r="AP116" s="1056" t="s">
        <v>128</v>
      </c>
      <c r="AQ116" s="1057"/>
      <c r="AR116" s="1057"/>
      <c r="AS116" s="1057"/>
      <c r="AT116" s="1058"/>
      <c r="AU116" s="994"/>
      <c r="AV116" s="995"/>
      <c r="AW116" s="995"/>
      <c r="AX116" s="995"/>
      <c r="AY116" s="995"/>
      <c r="AZ116" s="1061" t="s">
        <v>455</v>
      </c>
      <c r="BA116" s="1062"/>
      <c r="BB116" s="1062"/>
      <c r="BC116" s="1062"/>
      <c r="BD116" s="1062"/>
      <c r="BE116" s="1062"/>
      <c r="BF116" s="1062"/>
      <c r="BG116" s="1062"/>
      <c r="BH116" s="1062"/>
      <c r="BI116" s="1062"/>
      <c r="BJ116" s="1062"/>
      <c r="BK116" s="1062"/>
      <c r="BL116" s="1062"/>
      <c r="BM116" s="1062"/>
      <c r="BN116" s="1062"/>
      <c r="BO116" s="1062"/>
      <c r="BP116" s="1063"/>
      <c r="BQ116" s="1013" t="s">
        <v>128</v>
      </c>
      <c r="BR116" s="1014"/>
      <c r="BS116" s="1014"/>
      <c r="BT116" s="1014"/>
      <c r="BU116" s="1014"/>
      <c r="BV116" s="1014" t="s">
        <v>128</v>
      </c>
      <c r="BW116" s="1014"/>
      <c r="BX116" s="1014"/>
      <c r="BY116" s="1014"/>
      <c r="BZ116" s="1014"/>
      <c r="CA116" s="1014" t="s">
        <v>444</v>
      </c>
      <c r="CB116" s="1014"/>
      <c r="CC116" s="1014"/>
      <c r="CD116" s="1014"/>
      <c r="CE116" s="1014"/>
      <c r="CF116" s="1008" t="s">
        <v>128</v>
      </c>
      <c r="CG116" s="1009"/>
      <c r="CH116" s="1009"/>
      <c r="CI116" s="1009"/>
      <c r="CJ116" s="1009"/>
      <c r="CK116" s="1039"/>
      <c r="CL116" s="1040"/>
      <c r="CM116" s="1010" t="s">
        <v>456</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128</v>
      </c>
      <c r="DH116" s="1053"/>
      <c r="DI116" s="1053"/>
      <c r="DJ116" s="1053"/>
      <c r="DK116" s="1054"/>
      <c r="DL116" s="1055" t="s">
        <v>128</v>
      </c>
      <c r="DM116" s="1053"/>
      <c r="DN116" s="1053"/>
      <c r="DO116" s="1053"/>
      <c r="DP116" s="1054"/>
      <c r="DQ116" s="1055" t="s">
        <v>128</v>
      </c>
      <c r="DR116" s="1053"/>
      <c r="DS116" s="1053"/>
      <c r="DT116" s="1053"/>
      <c r="DU116" s="1054"/>
      <c r="DV116" s="1056" t="s">
        <v>444</v>
      </c>
      <c r="DW116" s="1057"/>
      <c r="DX116" s="1057"/>
      <c r="DY116" s="1057"/>
      <c r="DZ116" s="1058"/>
    </row>
    <row r="117" spans="1:130" s="247" customFormat="1" ht="26.25" customHeight="1" x14ac:dyDescent="0.15">
      <c r="A117" s="998" t="s">
        <v>183</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457</v>
      </c>
      <c r="Z117" s="980"/>
      <c r="AA117" s="1070">
        <v>6424471</v>
      </c>
      <c r="AB117" s="1071"/>
      <c r="AC117" s="1071"/>
      <c r="AD117" s="1071"/>
      <c r="AE117" s="1072"/>
      <c r="AF117" s="1073">
        <v>6156721</v>
      </c>
      <c r="AG117" s="1071"/>
      <c r="AH117" s="1071"/>
      <c r="AI117" s="1071"/>
      <c r="AJ117" s="1072"/>
      <c r="AK117" s="1073">
        <v>6207599</v>
      </c>
      <c r="AL117" s="1071"/>
      <c r="AM117" s="1071"/>
      <c r="AN117" s="1071"/>
      <c r="AO117" s="1072"/>
      <c r="AP117" s="1074"/>
      <c r="AQ117" s="1075"/>
      <c r="AR117" s="1075"/>
      <c r="AS117" s="1075"/>
      <c r="AT117" s="1076"/>
      <c r="AU117" s="994"/>
      <c r="AV117" s="995"/>
      <c r="AW117" s="995"/>
      <c r="AX117" s="995"/>
      <c r="AY117" s="995"/>
      <c r="AZ117" s="1061" t="s">
        <v>458</v>
      </c>
      <c r="BA117" s="1062"/>
      <c r="BB117" s="1062"/>
      <c r="BC117" s="1062"/>
      <c r="BD117" s="1062"/>
      <c r="BE117" s="1062"/>
      <c r="BF117" s="1062"/>
      <c r="BG117" s="1062"/>
      <c r="BH117" s="1062"/>
      <c r="BI117" s="1062"/>
      <c r="BJ117" s="1062"/>
      <c r="BK117" s="1062"/>
      <c r="BL117" s="1062"/>
      <c r="BM117" s="1062"/>
      <c r="BN117" s="1062"/>
      <c r="BO117" s="1062"/>
      <c r="BP117" s="1063"/>
      <c r="BQ117" s="1013" t="s">
        <v>128</v>
      </c>
      <c r="BR117" s="1014"/>
      <c r="BS117" s="1014"/>
      <c r="BT117" s="1014"/>
      <c r="BU117" s="1014"/>
      <c r="BV117" s="1014" t="s">
        <v>444</v>
      </c>
      <c r="BW117" s="1014"/>
      <c r="BX117" s="1014"/>
      <c r="BY117" s="1014"/>
      <c r="BZ117" s="1014"/>
      <c r="CA117" s="1014" t="s">
        <v>128</v>
      </c>
      <c r="CB117" s="1014"/>
      <c r="CC117" s="1014"/>
      <c r="CD117" s="1014"/>
      <c r="CE117" s="1014"/>
      <c r="CF117" s="1008" t="s">
        <v>444</v>
      </c>
      <c r="CG117" s="1009"/>
      <c r="CH117" s="1009"/>
      <c r="CI117" s="1009"/>
      <c r="CJ117" s="1009"/>
      <c r="CK117" s="1039"/>
      <c r="CL117" s="1040"/>
      <c r="CM117" s="1010" t="s">
        <v>459</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128</v>
      </c>
      <c r="DH117" s="1053"/>
      <c r="DI117" s="1053"/>
      <c r="DJ117" s="1053"/>
      <c r="DK117" s="1054"/>
      <c r="DL117" s="1055" t="s">
        <v>444</v>
      </c>
      <c r="DM117" s="1053"/>
      <c r="DN117" s="1053"/>
      <c r="DO117" s="1053"/>
      <c r="DP117" s="1054"/>
      <c r="DQ117" s="1055" t="s">
        <v>444</v>
      </c>
      <c r="DR117" s="1053"/>
      <c r="DS117" s="1053"/>
      <c r="DT117" s="1053"/>
      <c r="DU117" s="1054"/>
      <c r="DV117" s="1056" t="s">
        <v>460</v>
      </c>
      <c r="DW117" s="1057"/>
      <c r="DX117" s="1057"/>
      <c r="DY117" s="1057"/>
      <c r="DZ117" s="1058"/>
    </row>
    <row r="118" spans="1:130" s="247" customFormat="1" ht="26.25" customHeight="1" x14ac:dyDescent="0.15">
      <c r="A118" s="998" t="s">
        <v>430</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428</v>
      </c>
      <c r="AB118" s="979"/>
      <c r="AC118" s="979"/>
      <c r="AD118" s="979"/>
      <c r="AE118" s="980"/>
      <c r="AF118" s="978" t="s">
        <v>305</v>
      </c>
      <c r="AG118" s="979"/>
      <c r="AH118" s="979"/>
      <c r="AI118" s="979"/>
      <c r="AJ118" s="980"/>
      <c r="AK118" s="978" t="s">
        <v>304</v>
      </c>
      <c r="AL118" s="979"/>
      <c r="AM118" s="979"/>
      <c r="AN118" s="979"/>
      <c r="AO118" s="980"/>
      <c r="AP118" s="1065" t="s">
        <v>429</v>
      </c>
      <c r="AQ118" s="1066"/>
      <c r="AR118" s="1066"/>
      <c r="AS118" s="1066"/>
      <c r="AT118" s="1067"/>
      <c r="AU118" s="994"/>
      <c r="AV118" s="995"/>
      <c r="AW118" s="995"/>
      <c r="AX118" s="995"/>
      <c r="AY118" s="995"/>
      <c r="AZ118" s="1068" t="s">
        <v>461</v>
      </c>
      <c r="BA118" s="1059"/>
      <c r="BB118" s="1059"/>
      <c r="BC118" s="1059"/>
      <c r="BD118" s="1059"/>
      <c r="BE118" s="1059"/>
      <c r="BF118" s="1059"/>
      <c r="BG118" s="1059"/>
      <c r="BH118" s="1059"/>
      <c r="BI118" s="1059"/>
      <c r="BJ118" s="1059"/>
      <c r="BK118" s="1059"/>
      <c r="BL118" s="1059"/>
      <c r="BM118" s="1059"/>
      <c r="BN118" s="1059"/>
      <c r="BO118" s="1059"/>
      <c r="BP118" s="1060"/>
      <c r="BQ118" s="1091" t="s">
        <v>444</v>
      </c>
      <c r="BR118" s="1092"/>
      <c r="BS118" s="1092"/>
      <c r="BT118" s="1092"/>
      <c r="BU118" s="1092"/>
      <c r="BV118" s="1092" t="s">
        <v>128</v>
      </c>
      <c r="BW118" s="1092"/>
      <c r="BX118" s="1092"/>
      <c r="BY118" s="1092"/>
      <c r="BZ118" s="1092"/>
      <c r="CA118" s="1092" t="s">
        <v>444</v>
      </c>
      <c r="CB118" s="1092"/>
      <c r="CC118" s="1092"/>
      <c r="CD118" s="1092"/>
      <c r="CE118" s="1092"/>
      <c r="CF118" s="1008" t="s">
        <v>128</v>
      </c>
      <c r="CG118" s="1009"/>
      <c r="CH118" s="1009"/>
      <c r="CI118" s="1009"/>
      <c r="CJ118" s="1009"/>
      <c r="CK118" s="1039"/>
      <c r="CL118" s="1040"/>
      <c r="CM118" s="1010" t="s">
        <v>462</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128</v>
      </c>
      <c r="DH118" s="1053"/>
      <c r="DI118" s="1053"/>
      <c r="DJ118" s="1053"/>
      <c r="DK118" s="1054"/>
      <c r="DL118" s="1055" t="s">
        <v>128</v>
      </c>
      <c r="DM118" s="1053"/>
      <c r="DN118" s="1053"/>
      <c r="DO118" s="1053"/>
      <c r="DP118" s="1054"/>
      <c r="DQ118" s="1055" t="s">
        <v>444</v>
      </c>
      <c r="DR118" s="1053"/>
      <c r="DS118" s="1053"/>
      <c r="DT118" s="1053"/>
      <c r="DU118" s="1054"/>
      <c r="DV118" s="1056" t="s">
        <v>128</v>
      </c>
      <c r="DW118" s="1057"/>
      <c r="DX118" s="1057"/>
      <c r="DY118" s="1057"/>
      <c r="DZ118" s="1058"/>
    </row>
    <row r="119" spans="1:130" s="247" customFormat="1" ht="26.25" customHeight="1" x14ac:dyDescent="0.15">
      <c r="A119" s="1152" t="s">
        <v>433</v>
      </c>
      <c r="B119" s="1038"/>
      <c r="C119" s="1017" t="s">
        <v>434</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128</v>
      </c>
      <c r="AB119" s="986"/>
      <c r="AC119" s="986"/>
      <c r="AD119" s="986"/>
      <c r="AE119" s="987"/>
      <c r="AF119" s="988" t="s">
        <v>463</v>
      </c>
      <c r="AG119" s="986"/>
      <c r="AH119" s="986"/>
      <c r="AI119" s="986"/>
      <c r="AJ119" s="987"/>
      <c r="AK119" s="988" t="s">
        <v>128</v>
      </c>
      <c r="AL119" s="986"/>
      <c r="AM119" s="986"/>
      <c r="AN119" s="986"/>
      <c r="AO119" s="987"/>
      <c r="AP119" s="989" t="s">
        <v>444</v>
      </c>
      <c r="AQ119" s="990"/>
      <c r="AR119" s="990"/>
      <c r="AS119" s="990"/>
      <c r="AT119" s="991"/>
      <c r="AU119" s="996"/>
      <c r="AV119" s="997"/>
      <c r="AW119" s="997"/>
      <c r="AX119" s="997"/>
      <c r="AY119" s="997"/>
      <c r="AZ119" s="278" t="s">
        <v>183</v>
      </c>
      <c r="BA119" s="278"/>
      <c r="BB119" s="278"/>
      <c r="BC119" s="278"/>
      <c r="BD119" s="278"/>
      <c r="BE119" s="278"/>
      <c r="BF119" s="278"/>
      <c r="BG119" s="278"/>
      <c r="BH119" s="278"/>
      <c r="BI119" s="278"/>
      <c r="BJ119" s="278"/>
      <c r="BK119" s="278"/>
      <c r="BL119" s="278"/>
      <c r="BM119" s="278"/>
      <c r="BN119" s="278"/>
      <c r="BO119" s="1069" t="s">
        <v>464</v>
      </c>
      <c r="BP119" s="1100"/>
      <c r="BQ119" s="1091">
        <v>67348971</v>
      </c>
      <c r="BR119" s="1092"/>
      <c r="BS119" s="1092"/>
      <c r="BT119" s="1092"/>
      <c r="BU119" s="1092"/>
      <c r="BV119" s="1092">
        <v>66942713</v>
      </c>
      <c r="BW119" s="1092"/>
      <c r="BX119" s="1092"/>
      <c r="BY119" s="1092"/>
      <c r="BZ119" s="1092"/>
      <c r="CA119" s="1092">
        <v>63745733</v>
      </c>
      <c r="CB119" s="1092"/>
      <c r="CC119" s="1092"/>
      <c r="CD119" s="1092"/>
      <c r="CE119" s="1092"/>
      <c r="CF119" s="1093"/>
      <c r="CG119" s="1094"/>
      <c r="CH119" s="1094"/>
      <c r="CI119" s="1094"/>
      <c r="CJ119" s="1095"/>
      <c r="CK119" s="1041"/>
      <c r="CL119" s="1042"/>
      <c r="CM119" s="1096" t="s">
        <v>465</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v>22022</v>
      </c>
      <c r="DH119" s="1078"/>
      <c r="DI119" s="1078"/>
      <c r="DJ119" s="1078"/>
      <c r="DK119" s="1079"/>
      <c r="DL119" s="1077">
        <v>5625</v>
      </c>
      <c r="DM119" s="1078"/>
      <c r="DN119" s="1078"/>
      <c r="DO119" s="1078"/>
      <c r="DP119" s="1079"/>
      <c r="DQ119" s="1077">
        <v>2233</v>
      </c>
      <c r="DR119" s="1078"/>
      <c r="DS119" s="1078"/>
      <c r="DT119" s="1078"/>
      <c r="DU119" s="1079"/>
      <c r="DV119" s="1080">
        <v>0</v>
      </c>
      <c r="DW119" s="1081"/>
      <c r="DX119" s="1081"/>
      <c r="DY119" s="1081"/>
      <c r="DZ119" s="1082"/>
    </row>
    <row r="120" spans="1:130" s="247" customFormat="1" ht="26.25" customHeight="1" x14ac:dyDescent="0.15">
      <c r="A120" s="1153"/>
      <c r="B120" s="1040"/>
      <c r="C120" s="1010" t="s">
        <v>438</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128</v>
      </c>
      <c r="AB120" s="1053"/>
      <c r="AC120" s="1053"/>
      <c r="AD120" s="1053"/>
      <c r="AE120" s="1054"/>
      <c r="AF120" s="1055" t="s">
        <v>128</v>
      </c>
      <c r="AG120" s="1053"/>
      <c r="AH120" s="1053"/>
      <c r="AI120" s="1053"/>
      <c r="AJ120" s="1054"/>
      <c r="AK120" s="1055" t="s">
        <v>444</v>
      </c>
      <c r="AL120" s="1053"/>
      <c r="AM120" s="1053"/>
      <c r="AN120" s="1053"/>
      <c r="AO120" s="1054"/>
      <c r="AP120" s="1056" t="s">
        <v>444</v>
      </c>
      <c r="AQ120" s="1057"/>
      <c r="AR120" s="1057"/>
      <c r="AS120" s="1057"/>
      <c r="AT120" s="1058"/>
      <c r="AU120" s="1083" t="s">
        <v>466</v>
      </c>
      <c r="AV120" s="1084"/>
      <c r="AW120" s="1084"/>
      <c r="AX120" s="1084"/>
      <c r="AY120" s="1085"/>
      <c r="AZ120" s="1034" t="s">
        <v>467</v>
      </c>
      <c r="BA120" s="983"/>
      <c r="BB120" s="983"/>
      <c r="BC120" s="983"/>
      <c r="BD120" s="983"/>
      <c r="BE120" s="983"/>
      <c r="BF120" s="983"/>
      <c r="BG120" s="983"/>
      <c r="BH120" s="983"/>
      <c r="BI120" s="983"/>
      <c r="BJ120" s="983"/>
      <c r="BK120" s="983"/>
      <c r="BL120" s="983"/>
      <c r="BM120" s="983"/>
      <c r="BN120" s="983"/>
      <c r="BO120" s="983"/>
      <c r="BP120" s="984"/>
      <c r="BQ120" s="1020">
        <v>12836489</v>
      </c>
      <c r="BR120" s="1021"/>
      <c r="BS120" s="1021"/>
      <c r="BT120" s="1021"/>
      <c r="BU120" s="1021"/>
      <c r="BV120" s="1021">
        <v>13143125</v>
      </c>
      <c r="BW120" s="1021"/>
      <c r="BX120" s="1021"/>
      <c r="BY120" s="1021"/>
      <c r="BZ120" s="1021"/>
      <c r="CA120" s="1021">
        <v>14474806</v>
      </c>
      <c r="CB120" s="1021"/>
      <c r="CC120" s="1021"/>
      <c r="CD120" s="1021"/>
      <c r="CE120" s="1021"/>
      <c r="CF120" s="1035">
        <v>90.2</v>
      </c>
      <c r="CG120" s="1036"/>
      <c r="CH120" s="1036"/>
      <c r="CI120" s="1036"/>
      <c r="CJ120" s="1036"/>
      <c r="CK120" s="1101" t="s">
        <v>468</v>
      </c>
      <c r="CL120" s="1102"/>
      <c r="CM120" s="1102"/>
      <c r="CN120" s="1102"/>
      <c r="CO120" s="1103"/>
      <c r="CP120" s="1109" t="s">
        <v>469</v>
      </c>
      <c r="CQ120" s="1110"/>
      <c r="CR120" s="1110"/>
      <c r="CS120" s="1110"/>
      <c r="CT120" s="1110"/>
      <c r="CU120" s="1110"/>
      <c r="CV120" s="1110"/>
      <c r="CW120" s="1110"/>
      <c r="CX120" s="1110"/>
      <c r="CY120" s="1110"/>
      <c r="CZ120" s="1110"/>
      <c r="DA120" s="1110"/>
      <c r="DB120" s="1110"/>
      <c r="DC120" s="1110"/>
      <c r="DD120" s="1110"/>
      <c r="DE120" s="1110"/>
      <c r="DF120" s="1111"/>
      <c r="DG120" s="1020">
        <v>23919873</v>
      </c>
      <c r="DH120" s="1021"/>
      <c r="DI120" s="1021"/>
      <c r="DJ120" s="1021"/>
      <c r="DK120" s="1021"/>
      <c r="DL120" s="1021">
        <v>21832046</v>
      </c>
      <c r="DM120" s="1021"/>
      <c r="DN120" s="1021"/>
      <c r="DO120" s="1021"/>
      <c r="DP120" s="1021"/>
      <c r="DQ120" s="1021">
        <v>19766143</v>
      </c>
      <c r="DR120" s="1021"/>
      <c r="DS120" s="1021"/>
      <c r="DT120" s="1021"/>
      <c r="DU120" s="1021"/>
      <c r="DV120" s="1022">
        <v>123.2</v>
      </c>
      <c r="DW120" s="1022"/>
      <c r="DX120" s="1022"/>
      <c r="DY120" s="1022"/>
      <c r="DZ120" s="1023"/>
    </row>
    <row r="121" spans="1:130" s="247" customFormat="1" ht="26.25" customHeight="1" x14ac:dyDescent="0.15">
      <c r="A121" s="1153"/>
      <c r="B121" s="1040"/>
      <c r="C121" s="1061" t="s">
        <v>470</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463</v>
      </c>
      <c r="AB121" s="1053"/>
      <c r="AC121" s="1053"/>
      <c r="AD121" s="1053"/>
      <c r="AE121" s="1054"/>
      <c r="AF121" s="1055" t="s">
        <v>128</v>
      </c>
      <c r="AG121" s="1053"/>
      <c r="AH121" s="1053"/>
      <c r="AI121" s="1053"/>
      <c r="AJ121" s="1054"/>
      <c r="AK121" s="1055" t="s">
        <v>444</v>
      </c>
      <c r="AL121" s="1053"/>
      <c r="AM121" s="1053"/>
      <c r="AN121" s="1053"/>
      <c r="AO121" s="1054"/>
      <c r="AP121" s="1056" t="s">
        <v>444</v>
      </c>
      <c r="AQ121" s="1057"/>
      <c r="AR121" s="1057"/>
      <c r="AS121" s="1057"/>
      <c r="AT121" s="1058"/>
      <c r="AU121" s="1086"/>
      <c r="AV121" s="1087"/>
      <c r="AW121" s="1087"/>
      <c r="AX121" s="1087"/>
      <c r="AY121" s="1088"/>
      <c r="AZ121" s="1043" t="s">
        <v>471</v>
      </c>
      <c r="BA121" s="1044"/>
      <c r="BB121" s="1044"/>
      <c r="BC121" s="1044"/>
      <c r="BD121" s="1044"/>
      <c r="BE121" s="1044"/>
      <c r="BF121" s="1044"/>
      <c r="BG121" s="1044"/>
      <c r="BH121" s="1044"/>
      <c r="BI121" s="1044"/>
      <c r="BJ121" s="1044"/>
      <c r="BK121" s="1044"/>
      <c r="BL121" s="1044"/>
      <c r="BM121" s="1044"/>
      <c r="BN121" s="1044"/>
      <c r="BO121" s="1044"/>
      <c r="BP121" s="1045"/>
      <c r="BQ121" s="1013">
        <v>851495</v>
      </c>
      <c r="BR121" s="1014"/>
      <c r="BS121" s="1014"/>
      <c r="BT121" s="1014"/>
      <c r="BU121" s="1014"/>
      <c r="BV121" s="1014">
        <v>669589</v>
      </c>
      <c r="BW121" s="1014"/>
      <c r="BX121" s="1014"/>
      <c r="BY121" s="1014"/>
      <c r="BZ121" s="1014"/>
      <c r="CA121" s="1014">
        <v>565084</v>
      </c>
      <c r="CB121" s="1014"/>
      <c r="CC121" s="1014"/>
      <c r="CD121" s="1014"/>
      <c r="CE121" s="1014"/>
      <c r="CF121" s="1008">
        <v>3.5</v>
      </c>
      <c r="CG121" s="1009"/>
      <c r="CH121" s="1009"/>
      <c r="CI121" s="1009"/>
      <c r="CJ121" s="1009"/>
      <c r="CK121" s="1104"/>
      <c r="CL121" s="1105"/>
      <c r="CM121" s="1105"/>
      <c r="CN121" s="1105"/>
      <c r="CO121" s="1106"/>
      <c r="CP121" s="1114" t="s">
        <v>406</v>
      </c>
      <c r="CQ121" s="1115"/>
      <c r="CR121" s="1115"/>
      <c r="CS121" s="1115"/>
      <c r="CT121" s="1115"/>
      <c r="CU121" s="1115"/>
      <c r="CV121" s="1115"/>
      <c r="CW121" s="1115"/>
      <c r="CX121" s="1115"/>
      <c r="CY121" s="1115"/>
      <c r="CZ121" s="1115"/>
      <c r="DA121" s="1115"/>
      <c r="DB121" s="1115"/>
      <c r="DC121" s="1115"/>
      <c r="DD121" s="1115"/>
      <c r="DE121" s="1115"/>
      <c r="DF121" s="1116"/>
      <c r="DG121" s="1013">
        <v>2611639</v>
      </c>
      <c r="DH121" s="1014"/>
      <c r="DI121" s="1014"/>
      <c r="DJ121" s="1014"/>
      <c r="DK121" s="1014"/>
      <c r="DL121" s="1014">
        <v>2530625</v>
      </c>
      <c r="DM121" s="1014"/>
      <c r="DN121" s="1014"/>
      <c r="DO121" s="1014"/>
      <c r="DP121" s="1014"/>
      <c r="DQ121" s="1014">
        <v>1749418</v>
      </c>
      <c r="DR121" s="1014"/>
      <c r="DS121" s="1014"/>
      <c r="DT121" s="1014"/>
      <c r="DU121" s="1014"/>
      <c r="DV121" s="1015">
        <v>10.9</v>
      </c>
      <c r="DW121" s="1015"/>
      <c r="DX121" s="1015"/>
      <c r="DY121" s="1015"/>
      <c r="DZ121" s="1016"/>
    </row>
    <row r="122" spans="1:130" s="247" customFormat="1" ht="26.25" customHeight="1" x14ac:dyDescent="0.15">
      <c r="A122" s="1153"/>
      <c r="B122" s="1040"/>
      <c r="C122" s="1010" t="s">
        <v>450</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128</v>
      </c>
      <c r="AB122" s="1053"/>
      <c r="AC122" s="1053"/>
      <c r="AD122" s="1053"/>
      <c r="AE122" s="1054"/>
      <c r="AF122" s="1055" t="s">
        <v>444</v>
      </c>
      <c r="AG122" s="1053"/>
      <c r="AH122" s="1053"/>
      <c r="AI122" s="1053"/>
      <c r="AJ122" s="1054"/>
      <c r="AK122" s="1055" t="s">
        <v>128</v>
      </c>
      <c r="AL122" s="1053"/>
      <c r="AM122" s="1053"/>
      <c r="AN122" s="1053"/>
      <c r="AO122" s="1054"/>
      <c r="AP122" s="1056" t="s">
        <v>444</v>
      </c>
      <c r="AQ122" s="1057"/>
      <c r="AR122" s="1057"/>
      <c r="AS122" s="1057"/>
      <c r="AT122" s="1058"/>
      <c r="AU122" s="1086"/>
      <c r="AV122" s="1087"/>
      <c r="AW122" s="1087"/>
      <c r="AX122" s="1087"/>
      <c r="AY122" s="1088"/>
      <c r="AZ122" s="1068" t="s">
        <v>472</v>
      </c>
      <c r="BA122" s="1059"/>
      <c r="BB122" s="1059"/>
      <c r="BC122" s="1059"/>
      <c r="BD122" s="1059"/>
      <c r="BE122" s="1059"/>
      <c r="BF122" s="1059"/>
      <c r="BG122" s="1059"/>
      <c r="BH122" s="1059"/>
      <c r="BI122" s="1059"/>
      <c r="BJ122" s="1059"/>
      <c r="BK122" s="1059"/>
      <c r="BL122" s="1059"/>
      <c r="BM122" s="1059"/>
      <c r="BN122" s="1059"/>
      <c r="BO122" s="1059"/>
      <c r="BP122" s="1060"/>
      <c r="BQ122" s="1091">
        <v>50953299</v>
      </c>
      <c r="BR122" s="1092"/>
      <c r="BS122" s="1092"/>
      <c r="BT122" s="1092"/>
      <c r="BU122" s="1092"/>
      <c r="BV122" s="1092">
        <v>50878378</v>
      </c>
      <c r="BW122" s="1092"/>
      <c r="BX122" s="1092"/>
      <c r="BY122" s="1092"/>
      <c r="BZ122" s="1092"/>
      <c r="CA122" s="1092">
        <v>48948817</v>
      </c>
      <c r="CB122" s="1092"/>
      <c r="CC122" s="1092"/>
      <c r="CD122" s="1092"/>
      <c r="CE122" s="1092"/>
      <c r="CF122" s="1112">
        <v>305</v>
      </c>
      <c r="CG122" s="1113"/>
      <c r="CH122" s="1113"/>
      <c r="CI122" s="1113"/>
      <c r="CJ122" s="1113"/>
      <c r="CK122" s="1104"/>
      <c r="CL122" s="1105"/>
      <c r="CM122" s="1105"/>
      <c r="CN122" s="1105"/>
      <c r="CO122" s="1106"/>
      <c r="CP122" s="1114" t="s">
        <v>400</v>
      </c>
      <c r="CQ122" s="1115"/>
      <c r="CR122" s="1115"/>
      <c r="CS122" s="1115"/>
      <c r="CT122" s="1115"/>
      <c r="CU122" s="1115"/>
      <c r="CV122" s="1115"/>
      <c r="CW122" s="1115"/>
      <c r="CX122" s="1115"/>
      <c r="CY122" s="1115"/>
      <c r="CZ122" s="1115"/>
      <c r="DA122" s="1115"/>
      <c r="DB122" s="1115"/>
      <c r="DC122" s="1115"/>
      <c r="DD122" s="1115"/>
      <c r="DE122" s="1115"/>
      <c r="DF122" s="1116"/>
      <c r="DG122" s="1013">
        <v>80364</v>
      </c>
      <c r="DH122" s="1014"/>
      <c r="DI122" s="1014"/>
      <c r="DJ122" s="1014"/>
      <c r="DK122" s="1014"/>
      <c r="DL122" s="1014">
        <v>65315</v>
      </c>
      <c r="DM122" s="1014"/>
      <c r="DN122" s="1014"/>
      <c r="DO122" s="1014"/>
      <c r="DP122" s="1014"/>
      <c r="DQ122" s="1014">
        <v>53444</v>
      </c>
      <c r="DR122" s="1014"/>
      <c r="DS122" s="1014"/>
      <c r="DT122" s="1014"/>
      <c r="DU122" s="1014"/>
      <c r="DV122" s="1015">
        <v>0.3</v>
      </c>
      <c r="DW122" s="1015"/>
      <c r="DX122" s="1015"/>
      <c r="DY122" s="1015"/>
      <c r="DZ122" s="1016"/>
    </row>
    <row r="123" spans="1:130" s="247" customFormat="1" ht="26.25" customHeight="1" x14ac:dyDescent="0.15">
      <c r="A123" s="1153"/>
      <c r="B123" s="1040"/>
      <c r="C123" s="1010" t="s">
        <v>456</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128</v>
      </c>
      <c r="AB123" s="1053"/>
      <c r="AC123" s="1053"/>
      <c r="AD123" s="1053"/>
      <c r="AE123" s="1054"/>
      <c r="AF123" s="1055" t="s">
        <v>128</v>
      </c>
      <c r="AG123" s="1053"/>
      <c r="AH123" s="1053"/>
      <c r="AI123" s="1053"/>
      <c r="AJ123" s="1054"/>
      <c r="AK123" s="1055" t="s">
        <v>128</v>
      </c>
      <c r="AL123" s="1053"/>
      <c r="AM123" s="1053"/>
      <c r="AN123" s="1053"/>
      <c r="AO123" s="1054"/>
      <c r="AP123" s="1056" t="s">
        <v>444</v>
      </c>
      <c r="AQ123" s="1057"/>
      <c r="AR123" s="1057"/>
      <c r="AS123" s="1057"/>
      <c r="AT123" s="1058"/>
      <c r="AU123" s="1089"/>
      <c r="AV123" s="1090"/>
      <c r="AW123" s="1090"/>
      <c r="AX123" s="1090"/>
      <c r="AY123" s="1090"/>
      <c r="AZ123" s="278" t="s">
        <v>183</v>
      </c>
      <c r="BA123" s="278"/>
      <c r="BB123" s="278"/>
      <c r="BC123" s="278"/>
      <c r="BD123" s="278"/>
      <c r="BE123" s="278"/>
      <c r="BF123" s="278"/>
      <c r="BG123" s="278"/>
      <c r="BH123" s="278"/>
      <c r="BI123" s="278"/>
      <c r="BJ123" s="278"/>
      <c r="BK123" s="278"/>
      <c r="BL123" s="278"/>
      <c r="BM123" s="278"/>
      <c r="BN123" s="278"/>
      <c r="BO123" s="1069" t="s">
        <v>473</v>
      </c>
      <c r="BP123" s="1100"/>
      <c r="BQ123" s="1159">
        <v>64641283</v>
      </c>
      <c r="BR123" s="1160"/>
      <c r="BS123" s="1160"/>
      <c r="BT123" s="1160"/>
      <c r="BU123" s="1160"/>
      <c r="BV123" s="1160">
        <v>64691092</v>
      </c>
      <c r="BW123" s="1160"/>
      <c r="BX123" s="1160"/>
      <c r="BY123" s="1160"/>
      <c r="BZ123" s="1160"/>
      <c r="CA123" s="1160">
        <v>63988707</v>
      </c>
      <c r="CB123" s="1160"/>
      <c r="CC123" s="1160"/>
      <c r="CD123" s="1160"/>
      <c r="CE123" s="1160"/>
      <c r="CF123" s="1093"/>
      <c r="CG123" s="1094"/>
      <c r="CH123" s="1094"/>
      <c r="CI123" s="1094"/>
      <c r="CJ123" s="1095"/>
      <c r="CK123" s="1104"/>
      <c r="CL123" s="1105"/>
      <c r="CM123" s="1105"/>
      <c r="CN123" s="1105"/>
      <c r="CO123" s="1106"/>
      <c r="CP123" s="1114" t="s">
        <v>403</v>
      </c>
      <c r="CQ123" s="1115"/>
      <c r="CR123" s="1115"/>
      <c r="CS123" s="1115"/>
      <c r="CT123" s="1115"/>
      <c r="CU123" s="1115"/>
      <c r="CV123" s="1115"/>
      <c r="CW123" s="1115"/>
      <c r="CX123" s="1115"/>
      <c r="CY123" s="1115"/>
      <c r="CZ123" s="1115"/>
      <c r="DA123" s="1115"/>
      <c r="DB123" s="1115"/>
      <c r="DC123" s="1115"/>
      <c r="DD123" s="1115"/>
      <c r="DE123" s="1115"/>
      <c r="DF123" s="1116"/>
      <c r="DG123" s="1052" t="s">
        <v>128</v>
      </c>
      <c r="DH123" s="1053"/>
      <c r="DI123" s="1053"/>
      <c r="DJ123" s="1053"/>
      <c r="DK123" s="1054"/>
      <c r="DL123" s="1055" t="s">
        <v>444</v>
      </c>
      <c r="DM123" s="1053"/>
      <c r="DN123" s="1053"/>
      <c r="DO123" s="1053"/>
      <c r="DP123" s="1054"/>
      <c r="DQ123" s="1055" t="s">
        <v>128</v>
      </c>
      <c r="DR123" s="1053"/>
      <c r="DS123" s="1053"/>
      <c r="DT123" s="1053"/>
      <c r="DU123" s="1054"/>
      <c r="DV123" s="1056" t="s">
        <v>444</v>
      </c>
      <c r="DW123" s="1057"/>
      <c r="DX123" s="1057"/>
      <c r="DY123" s="1057"/>
      <c r="DZ123" s="1058"/>
    </row>
    <row r="124" spans="1:130" s="247" customFormat="1" ht="26.25" customHeight="1" thickBot="1" x14ac:dyDescent="0.2">
      <c r="A124" s="1153"/>
      <c r="B124" s="1040"/>
      <c r="C124" s="1010" t="s">
        <v>459</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463</v>
      </c>
      <c r="AB124" s="1053"/>
      <c r="AC124" s="1053"/>
      <c r="AD124" s="1053"/>
      <c r="AE124" s="1054"/>
      <c r="AF124" s="1055" t="s">
        <v>444</v>
      </c>
      <c r="AG124" s="1053"/>
      <c r="AH124" s="1053"/>
      <c r="AI124" s="1053"/>
      <c r="AJ124" s="1054"/>
      <c r="AK124" s="1055" t="s">
        <v>128</v>
      </c>
      <c r="AL124" s="1053"/>
      <c r="AM124" s="1053"/>
      <c r="AN124" s="1053"/>
      <c r="AO124" s="1054"/>
      <c r="AP124" s="1056" t="s">
        <v>128</v>
      </c>
      <c r="AQ124" s="1057"/>
      <c r="AR124" s="1057"/>
      <c r="AS124" s="1057"/>
      <c r="AT124" s="1058"/>
      <c r="AU124" s="1155" t="s">
        <v>474</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v>16.8</v>
      </c>
      <c r="BR124" s="1122"/>
      <c r="BS124" s="1122"/>
      <c r="BT124" s="1122"/>
      <c r="BU124" s="1122"/>
      <c r="BV124" s="1122">
        <v>13.8</v>
      </c>
      <c r="BW124" s="1122"/>
      <c r="BX124" s="1122"/>
      <c r="BY124" s="1122"/>
      <c r="BZ124" s="1122"/>
      <c r="CA124" s="1122" t="s">
        <v>128</v>
      </c>
      <c r="CB124" s="1122"/>
      <c r="CC124" s="1122"/>
      <c r="CD124" s="1122"/>
      <c r="CE124" s="1122"/>
      <c r="CF124" s="1123"/>
      <c r="CG124" s="1124"/>
      <c r="CH124" s="1124"/>
      <c r="CI124" s="1124"/>
      <c r="CJ124" s="1125"/>
      <c r="CK124" s="1107"/>
      <c r="CL124" s="1107"/>
      <c r="CM124" s="1107"/>
      <c r="CN124" s="1107"/>
      <c r="CO124" s="1108"/>
      <c r="CP124" s="1114" t="s">
        <v>475</v>
      </c>
      <c r="CQ124" s="1115"/>
      <c r="CR124" s="1115"/>
      <c r="CS124" s="1115"/>
      <c r="CT124" s="1115"/>
      <c r="CU124" s="1115"/>
      <c r="CV124" s="1115"/>
      <c r="CW124" s="1115"/>
      <c r="CX124" s="1115"/>
      <c r="CY124" s="1115"/>
      <c r="CZ124" s="1115"/>
      <c r="DA124" s="1115"/>
      <c r="DB124" s="1115"/>
      <c r="DC124" s="1115"/>
      <c r="DD124" s="1115"/>
      <c r="DE124" s="1115"/>
      <c r="DF124" s="1116"/>
      <c r="DG124" s="1099" t="s">
        <v>444</v>
      </c>
      <c r="DH124" s="1078"/>
      <c r="DI124" s="1078"/>
      <c r="DJ124" s="1078"/>
      <c r="DK124" s="1079"/>
      <c r="DL124" s="1077" t="s">
        <v>128</v>
      </c>
      <c r="DM124" s="1078"/>
      <c r="DN124" s="1078"/>
      <c r="DO124" s="1078"/>
      <c r="DP124" s="1079"/>
      <c r="DQ124" s="1077" t="s">
        <v>128</v>
      </c>
      <c r="DR124" s="1078"/>
      <c r="DS124" s="1078"/>
      <c r="DT124" s="1078"/>
      <c r="DU124" s="1079"/>
      <c r="DV124" s="1080" t="s">
        <v>444</v>
      </c>
      <c r="DW124" s="1081"/>
      <c r="DX124" s="1081"/>
      <c r="DY124" s="1081"/>
      <c r="DZ124" s="1082"/>
    </row>
    <row r="125" spans="1:130" s="247" customFormat="1" ht="26.25" customHeight="1" x14ac:dyDescent="0.15">
      <c r="A125" s="1153"/>
      <c r="B125" s="1040"/>
      <c r="C125" s="1010" t="s">
        <v>462</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444</v>
      </c>
      <c r="AB125" s="1053"/>
      <c r="AC125" s="1053"/>
      <c r="AD125" s="1053"/>
      <c r="AE125" s="1054"/>
      <c r="AF125" s="1055" t="s">
        <v>128</v>
      </c>
      <c r="AG125" s="1053"/>
      <c r="AH125" s="1053"/>
      <c r="AI125" s="1053"/>
      <c r="AJ125" s="1054"/>
      <c r="AK125" s="1055" t="s">
        <v>463</v>
      </c>
      <c r="AL125" s="1053"/>
      <c r="AM125" s="1053"/>
      <c r="AN125" s="1053"/>
      <c r="AO125" s="1054"/>
      <c r="AP125" s="1056" t="s">
        <v>128</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476</v>
      </c>
      <c r="CL125" s="1102"/>
      <c r="CM125" s="1102"/>
      <c r="CN125" s="1102"/>
      <c r="CO125" s="1103"/>
      <c r="CP125" s="1034" t="s">
        <v>477</v>
      </c>
      <c r="CQ125" s="983"/>
      <c r="CR125" s="983"/>
      <c r="CS125" s="983"/>
      <c r="CT125" s="983"/>
      <c r="CU125" s="983"/>
      <c r="CV125" s="983"/>
      <c r="CW125" s="983"/>
      <c r="CX125" s="983"/>
      <c r="CY125" s="983"/>
      <c r="CZ125" s="983"/>
      <c r="DA125" s="983"/>
      <c r="DB125" s="983"/>
      <c r="DC125" s="983"/>
      <c r="DD125" s="983"/>
      <c r="DE125" s="983"/>
      <c r="DF125" s="984"/>
      <c r="DG125" s="1020" t="s">
        <v>444</v>
      </c>
      <c r="DH125" s="1021"/>
      <c r="DI125" s="1021"/>
      <c r="DJ125" s="1021"/>
      <c r="DK125" s="1021"/>
      <c r="DL125" s="1021" t="s">
        <v>463</v>
      </c>
      <c r="DM125" s="1021"/>
      <c r="DN125" s="1021"/>
      <c r="DO125" s="1021"/>
      <c r="DP125" s="1021"/>
      <c r="DQ125" s="1021" t="s">
        <v>128</v>
      </c>
      <c r="DR125" s="1021"/>
      <c r="DS125" s="1021"/>
      <c r="DT125" s="1021"/>
      <c r="DU125" s="1021"/>
      <c r="DV125" s="1022" t="s">
        <v>128</v>
      </c>
      <c r="DW125" s="1022"/>
      <c r="DX125" s="1022"/>
      <c r="DY125" s="1022"/>
      <c r="DZ125" s="1023"/>
    </row>
    <row r="126" spans="1:130" s="247" customFormat="1" ht="26.25" customHeight="1" thickBot="1" x14ac:dyDescent="0.2">
      <c r="A126" s="1153"/>
      <c r="B126" s="1040"/>
      <c r="C126" s="1010" t="s">
        <v>465</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v>25972</v>
      </c>
      <c r="AB126" s="1053"/>
      <c r="AC126" s="1053"/>
      <c r="AD126" s="1053"/>
      <c r="AE126" s="1054"/>
      <c r="AF126" s="1055">
        <v>16213</v>
      </c>
      <c r="AG126" s="1053"/>
      <c r="AH126" s="1053"/>
      <c r="AI126" s="1053"/>
      <c r="AJ126" s="1054"/>
      <c r="AK126" s="1055">
        <v>2960</v>
      </c>
      <c r="AL126" s="1053"/>
      <c r="AM126" s="1053"/>
      <c r="AN126" s="1053"/>
      <c r="AO126" s="1054"/>
      <c r="AP126" s="1056">
        <v>0</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478</v>
      </c>
      <c r="CQ126" s="1044"/>
      <c r="CR126" s="1044"/>
      <c r="CS126" s="1044"/>
      <c r="CT126" s="1044"/>
      <c r="CU126" s="1044"/>
      <c r="CV126" s="1044"/>
      <c r="CW126" s="1044"/>
      <c r="CX126" s="1044"/>
      <c r="CY126" s="1044"/>
      <c r="CZ126" s="1044"/>
      <c r="DA126" s="1044"/>
      <c r="DB126" s="1044"/>
      <c r="DC126" s="1044"/>
      <c r="DD126" s="1044"/>
      <c r="DE126" s="1044"/>
      <c r="DF126" s="1045"/>
      <c r="DG126" s="1013" t="s">
        <v>128</v>
      </c>
      <c r="DH126" s="1014"/>
      <c r="DI126" s="1014"/>
      <c r="DJ126" s="1014"/>
      <c r="DK126" s="1014"/>
      <c r="DL126" s="1014" t="s">
        <v>444</v>
      </c>
      <c r="DM126" s="1014"/>
      <c r="DN126" s="1014"/>
      <c r="DO126" s="1014"/>
      <c r="DP126" s="1014"/>
      <c r="DQ126" s="1014" t="s">
        <v>128</v>
      </c>
      <c r="DR126" s="1014"/>
      <c r="DS126" s="1014"/>
      <c r="DT126" s="1014"/>
      <c r="DU126" s="1014"/>
      <c r="DV126" s="1015" t="s">
        <v>128</v>
      </c>
      <c r="DW126" s="1015"/>
      <c r="DX126" s="1015"/>
      <c r="DY126" s="1015"/>
      <c r="DZ126" s="1016"/>
    </row>
    <row r="127" spans="1:130" s="247" customFormat="1" ht="26.25" customHeight="1" x14ac:dyDescent="0.15">
      <c r="A127" s="1154"/>
      <c r="B127" s="1042"/>
      <c r="C127" s="1096" t="s">
        <v>479</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v>922</v>
      </c>
      <c r="AB127" s="1053"/>
      <c r="AC127" s="1053"/>
      <c r="AD127" s="1053"/>
      <c r="AE127" s="1054"/>
      <c r="AF127" s="1055">
        <v>679</v>
      </c>
      <c r="AG127" s="1053"/>
      <c r="AH127" s="1053"/>
      <c r="AI127" s="1053"/>
      <c r="AJ127" s="1054"/>
      <c r="AK127" s="1055">
        <v>393</v>
      </c>
      <c r="AL127" s="1053"/>
      <c r="AM127" s="1053"/>
      <c r="AN127" s="1053"/>
      <c r="AO127" s="1054"/>
      <c r="AP127" s="1056">
        <v>0</v>
      </c>
      <c r="AQ127" s="1057"/>
      <c r="AR127" s="1057"/>
      <c r="AS127" s="1057"/>
      <c r="AT127" s="1058"/>
      <c r="AU127" s="283"/>
      <c r="AV127" s="283"/>
      <c r="AW127" s="283"/>
      <c r="AX127" s="1126" t="s">
        <v>480</v>
      </c>
      <c r="AY127" s="1127"/>
      <c r="AZ127" s="1127"/>
      <c r="BA127" s="1127"/>
      <c r="BB127" s="1127"/>
      <c r="BC127" s="1127"/>
      <c r="BD127" s="1127"/>
      <c r="BE127" s="1128"/>
      <c r="BF127" s="1129" t="s">
        <v>481</v>
      </c>
      <c r="BG127" s="1127"/>
      <c r="BH127" s="1127"/>
      <c r="BI127" s="1127"/>
      <c r="BJ127" s="1127"/>
      <c r="BK127" s="1127"/>
      <c r="BL127" s="1128"/>
      <c r="BM127" s="1129" t="s">
        <v>482</v>
      </c>
      <c r="BN127" s="1127"/>
      <c r="BO127" s="1127"/>
      <c r="BP127" s="1127"/>
      <c r="BQ127" s="1127"/>
      <c r="BR127" s="1127"/>
      <c r="BS127" s="1128"/>
      <c r="BT127" s="1129" t="s">
        <v>483</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484</v>
      </c>
      <c r="CQ127" s="1044"/>
      <c r="CR127" s="1044"/>
      <c r="CS127" s="1044"/>
      <c r="CT127" s="1044"/>
      <c r="CU127" s="1044"/>
      <c r="CV127" s="1044"/>
      <c r="CW127" s="1044"/>
      <c r="CX127" s="1044"/>
      <c r="CY127" s="1044"/>
      <c r="CZ127" s="1044"/>
      <c r="DA127" s="1044"/>
      <c r="DB127" s="1044"/>
      <c r="DC127" s="1044"/>
      <c r="DD127" s="1044"/>
      <c r="DE127" s="1044"/>
      <c r="DF127" s="1045"/>
      <c r="DG127" s="1013" t="s">
        <v>463</v>
      </c>
      <c r="DH127" s="1014"/>
      <c r="DI127" s="1014"/>
      <c r="DJ127" s="1014"/>
      <c r="DK127" s="1014"/>
      <c r="DL127" s="1014" t="s">
        <v>128</v>
      </c>
      <c r="DM127" s="1014"/>
      <c r="DN127" s="1014"/>
      <c r="DO127" s="1014"/>
      <c r="DP127" s="1014"/>
      <c r="DQ127" s="1014" t="s">
        <v>128</v>
      </c>
      <c r="DR127" s="1014"/>
      <c r="DS127" s="1014"/>
      <c r="DT127" s="1014"/>
      <c r="DU127" s="1014"/>
      <c r="DV127" s="1015" t="s">
        <v>463</v>
      </c>
      <c r="DW127" s="1015"/>
      <c r="DX127" s="1015"/>
      <c r="DY127" s="1015"/>
      <c r="DZ127" s="1016"/>
    </row>
    <row r="128" spans="1:130" s="247" customFormat="1" ht="26.25" customHeight="1" thickBot="1" x14ac:dyDescent="0.2">
      <c r="A128" s="1137" t="s">
        <v>485</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486</v>
      </c>
      <c r="X128" s="1139"/>
      <c r="Y128" s="1139"/>
      <c r="Z128" s="1140"/>
      <c r="AA128" s="1141">
        <v>141381</v>
      </c>
      <c r="AB128" s="1142"/>
      <c r="AC128" s="1142"/>
      <c r="AD128" s="1142"/>
      <c r="AE128" s="1143"/>
      <c r="AF128" s="1144">
        <v>126179</v>
      </c>
      <c r="AG128" s="1142"/>
      <c r="AH128" s="1142"/>
      <c r="AI128" s="1142"/>
      <c r="AJ128" s="1143"/>
      <c r="AK128" s="1144">
        <v>119950</v>
      </c>
      <c r="AL128" s="1142"/>
      <c r="AM128" s="1142"/>
      <c r="AN128" s="1142"/>
      <c r="AO128" s="1143"/>
      <c r="AP128" s="1145"/>
      <c r="AQ128" s="1146"/>
      <c r="AR128" s="1146"/>
      <c r="AS128" s="1146"/>
      <c r="AT128" s="1147"/>
      <c r="AU128" s="283"/>
      <c r="AV128" s="283"/>
      <c r="AW128" s="283"/>
      <c r="AX128" s="982" t="s">
        <v>487</v>
      </c>
      <c r="AY128" s="983"/>
      <c r="AZ128" s="983"/>
      <c r="BA128" s="983"/>
      <c r="BB128" s="983"/>
      <c r="BC128" s="983"/>
      <c r="BD128" s="983"/>
      <c r="BE128" s="984"/>
      <c r="BF128" s="1148" t="s">
        <v>444</v>
      </c>
      <c r="BG128" s="1149"/>
      <c r="BH128" s="1149"/>
      <c r="BI128" s="1149"/>
      <c r="BJ128" s="1149"/>
      <c r="BK128" s="1149"/>
      <c r="BL128" s="1150"/>
      <c r="BM128" s="1148">
        <v>12.38</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488</v>
      </c>
      <c r="CQ128" s="1131"/>
      <c r="CR128" s="1131"/>
      <c r="CS128" s="1131"/>
      <c r="CT128" s="1131"/>
      <c r="CU128" s="1131"/>
      <c r="CV128" s="1131"/>
      <c r="CW128" s="1131"/>
      <c r="CX128" s="1131"/>
      <c r="CY128" s="1131"/>
      <c r="CZ128" s="1131"/>
      <c r="DA128" s="1131"/>
      <c r="DB128" s="1131"/>
      <c r="DC128" s="1131"/>
      <c r="DD128" s="1131"/>
      <c r="DE128" s="1131"/>
      <c r="DF128" s="1132"/>
      <c r="DG128" s="1133" t="s">
        <v>128</v>
      </c>
      <c r="DH128" s="1134"/>
      <c r="DI128" s="1134"/>
      <c r="DJ128" s="1134"/>
      <c r="DK128" s="1134"/>
      <c r="DL128" s="1134" t="s">
        <v>444</v>
      </c>
      <c r="DM128" s="1134"/>
      <c r="DN128" s="1134"/>
      <c r="DO128" s="1134"/>
      <c r="DP128" s="1134"/>
      <c r="DQ128" s="1134" t="s">
        <v>460</v>
      </c>
      <c r="DR128" s="1134"/>
      <c r="DS128" s="1134"/>
      <c r="DT128" s="1134"/>
      <c r="DU128" s="1134"/>
      <c r="DV128" s="1135" t="s">
        <v>460</v>
      </c>
      <c r="DW128" s="1135"/>
      <c r="DX128" s="1135"/>
      <c r="DY128" s="1135"/>
      <c r="DZ128" s="1136"/>
    </row>
    <row r="129" spans="1:131" s="247" customFormat="1" ht="26.25" customHeight="1" x14ac:dyDescent="0.15">
      <c r="A129" s="1024" t="s">
        <v>106</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489</v>
      </c>
      <c r="X129" s="1168"/>
      <c r="Y129" s="1168"/>
      <c r="Z129" s="1169"/>
      <c r="AA129" s="1052">
        <v>21295221</v>
      </c>
      <c r="AB129" s="1053"/>
      <c r="AC129" s="1053"/>
      <c r="AD129" s="1053"/>
      <c r="AE129" s="1054"/>
      <c r="AF129" s="1055">
        <v>21268877</v>
      </c>
      <c r="AG129" s="1053"/>
      <c r="AH129" s="1053"/>
      <c r="AI129" s="1053"/>
      <c r="AJ129" s="1054"/>
      <c r="AK129" s="1055">
        <v>21203798</v>
      </c>
      <c r="AL129" s="1053"/>
      <c r="AM129" s="1053"/>
      <c r="AN129" s="1053"/>
      <c r="AO129" s="1054"/>
      <c r="AP129" s="1170"/>
      <c r="AQ129" s="1171"/>
      <c r="AR129" s="1171"/>
      <c r="AS129" s="1171"/>
      <c r="AT129" s="1172"/>
      <c r="AU129" s="285"/>
      <c r="AV129" s="285"/>
      <c r="AW129" s="285"/>
      <c r="AX129" s="1161" t="s">
        <v>490</v>
      </c>
      <c r="AY129" s="1044"/>
      <c r="AZ129" s="1044"/>
      <c r="BA129" s="1044"/>
      <c r="BB129" s="1044"/>
      <c r="BC129" s="1044"/>
      <c r="BD129" s="1044"/>
      <c r="BE129" s="1045"/>
      <c r="BF129" s="1162" t="s">
        <v>128</v>
      </c>
      <c r="BG129" s="1163"/>
      <c r="BH129" s="1163"/>
      <c r="BI129" s="1163"/>
      <c r="BJ129" s="1163"/>
      <c r="BK129" s="1163"/>
      <c r="BL129" s="1164"/>
      <c r="BM129" s="1162">
        <v>17.38</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1024" t="s">
        <v>491</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492</v>
      </c>
      <c r="X130" s="1168"/>
      <c r="Y130" s="1168"/>
      <c r="Z130" s="1169"/>
      <c r="AA130" s="1052">
        <v>5192170</v>
      </c>
      <c r="AB130" s="1053"/>
      <c r="AC130" s="1053"/>
      <c r="AD130" s="1053"/>
      <c r="AE130" s="1054"/>
      <c r="AF130" s="1055">
        <v>5063159</v>
      </c>
      <c r="AG130" s="1053"/>
      <c r="AH130" s="1053"/>
      <c r="AI130" s="1053"/>
      <c r="AJ130" s="1054"/>
      <c r="AK130" s="1055">
        <v>5156160</v>
      </c>
      <c r="AL130" s="1053"/>
      <c r="AM130" s="1053"/>
      <c r="AN130" s="1053"/>
      <c r="AO130" s="1054"/>
      <c r="AP130" s="1170"/>
      <c r="AQ130" s="1171"/>
      <c r="AR130" s="1171"/>
      <c r="AS130" s="1171"/>
      <c r="AT130" s="1172"/>
      <c r="AU130" s="285"/>
      <c r="AV130" s="285"/>
      <c r="AW130" s="285"/>
      <c r="AX130" s="1161" t="s">
        <v>493</v>
      </c>
      <c r="AY130" s="1044"/>
      <c r="AZ130" s="1044"/>
      <c r="BA130" s="1044"/>
      <c r="BB130" s="1044"/>
      <c r="BC130" s="1044"/>
      <c r="BD130" s="1044"/>
      <c r="BE130" s="1045"/>
      <c r="BF130" s="1198">
        <v>6.1</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494</v>
      </c>
      <c r="X131" s="1206"/>
      <c r="Y131" s="1206"/>
      <c r="Z131" s="1207"/>
      <c r="AA131" s="1099">
        <v>16103051</v>
      </c>
      <c r="AB131" s="1078"/>
      <c r="AC131" s="1078"/>
      <c r="AD131" s="1078"/>
      <c r="AE131" s="1079"/>
      <c r="AF131" s="1077">
        <v>16205718</v>
      </c>
      <c r="AG131" s="1078"/>
      <c r="AH131" s="1078"/>
      <c r="AI131" s="1078"/>
      <c r="AJ131" s="1079"/>
      <c r="AK131" s="1077">
        <v>16047638</v>
      </c>
      <c r="AL131" s="1078"/>
      <c r="AM131" s="1078"/>
      <c r="AN131" s="1078"/>
      <c r="AO131" s="1079"/>
      <c r="AP131" s="1208"/>
      <c r="AQ131" s="1209"/>
      <c r="AR131" s="1209"/>
      <c r="AS131" s="1209"/>
      <c r="AT131" s="1210"/>
      <c r="AU131" s="285"/>
      <c r="AV131" s="285"/>
      <c r="AW131" s="285"/>
      <c r="AX131" s="1180" t="s">
        <v>495</v>
      </c>
      <c r="AY131" s="1131"/>
      <c r="AZ131" s="1131"/>
      <c r="BA131" s="1131"/>
      <c r="BB131" s="1131"/>
      <c r="BC131" s="1131"/>
      <c r="BD131" s="1131"/>
      <c r="BE131" s="1132"/>
      <c r="BF131" s="1181" t="s">
        <v>444</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1187" t="s">
        <v>496</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497</v>
      </c>
      <c r="W132" s="1191"/>
      <c r="X132" s="1191"/>
      <c r="Y132" s="1191"/>
      <c r="Z132" s="1192"/>
      <c r="AA132" s="1193">
        <v>6.7746168100000004</v>
      </c>
      <c r="AB132" s="1194"/>
      <c r="AC132" s="1194"/>
      <c r="AD132" s="1194"/>
      <c r="AE132" s="1195"/>
      <c r="AF132" s="1196">
        <v>5.9693930249999996</v>
      </c>
      <c r="AG132" s="1194"/>
      <c r="AH132" s="1194"/>
      <c r="AI132" s="1194"/>
      <c r="AJ132" s="1195"/>
      <c r="AK132" s="1196">
        <v>5.8045240050000002</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498</v>
      </c>
      <c r="W133" s="1174"/>
      <c r="X133" s="1174"/>
      <c r="Y133" s="1174"/>
      <c r="Z133" s="1175"/>
      <c r="AA133" s="1176">
        <v>6.3</v>
      </c>
      <c r="AB133" s="1177"/>
      <c r="AC133" s="1177"/>
      <c r="AD133" s="1177"/>
      <c r="AE133" s="1178"/>
      <c r="AF133" s="1176">
        <v>6.7</v>
      </c>
      <c r="AG133" s="1177"/>
      <c r="AH133" s="1177"/>
      <c r="AI133" s="1177"/>
      <c r="AJ133" s="1178"/>
      <c r="AK133" s="1176">
        <v>6.1</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h02TYmykR5XsxdQK3dCTlE+sHOZqffg8f2eH2CWaGckhWm/YM7Trqm0ztWjg/Xv2GTRpRjkzD/O/Avew+cZTzQ==" saltValue="abI17W2n4cV1kNhafareZ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topLeftCell="A25" zoomScaleNormal="85" zoomScaleSheetLayoutView="100" workbookViewId="0"/>
  </sheetViews>
  <sheetFormatPr defaultColWidth="0" defaultRowHeight="13.5" customHeight="1" zeroHeight="1" x14ac:dyDescent="0.15"/>
  <cols>
    <col min="1" max="120" width="2.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499</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Y3w7Na2RMTZox7j+navG1na83QdNynb5PZoxf+47Hy5rFL6+DAqt53p6N23z8KtotAeqokouuVGtI8L5sD73ug==" saltValue="h081Nm9wGJPOnO6sfbX4X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82PVNrUYFa49kkid5dJTUr1y8ugy2F8QasnXlA74+8SAdE2UPFSEtWvPwbCfciQB3x6dorY8Jm/9gf2f+1AEmw==" saltValue="lrRiENYaKxyNJOfl9mKSJ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3" customWidth="1"/>
    <col min="37" max="44" width="17" style="293" customWidth="1"/>
    <col min="45" max="45" width="6.125" style="300" customWidth="1"/>
    <col min="46" max="46" width="3" style="298" customWidth="1"/>
    <col min="47" max="47" width="19.125" style="293" hidden="1" customWidth="1"/>
    <col min="48" max="52" width="12.625" style="293" hidden="1" customWidth="1"/>
    <col min="53" max="16384" width="8.6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500</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501</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502</v>
      </c>
      <c r="AP7" s="304"/>
      <c r="AQ7" s="305" t="s">
        <v>503</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504</v>
      </c>
      <c r="AQ8" s="311" t="s">
        <v>505</v>
      </c>
      <c r="AR8" s="312" t="s">
        <v>506</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507</v>
      </c>
      <c r="AL9" s="1217"/>
      <c r="AM9" s="1217"/>
      <c r="AN9" s="1218"/>
      <c r="AO9" s="313">
        <v>4870456</v>
      </c>
      <c r="AP9" s="313">
        <v>76171</v>
      </c>
      <c r="AQ9" s="314">
        <v>63299</v>
      </c>
      <c r="AR9" s="315">
        <v>20.3</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508</v>
      </c>
      <c r="AL10" s="1217"/>
      <c r="AM10" s="1217"/>
      <c r="AN10" s="1218"/>
      <c r="AO10" s="316">
        <v>643908</v>
      </c>
      <c r="AP10" s="316">
        <v>10070</v>
      </c>
      <c r="AQ10" s="317">
        <v>6012</v>
      </c>
      <c r="AR10" s="318">
        <v>67.5</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509</v>
      </c>
      <c r="AL11" s="1217"/>
      <c r="AM11" s="1217"/>
      <c r="AN11" s="1218"/>
      <c r="AO11" s="316">
        <v>46177</v>
      </c>
      <c r="AP11" s="316">
        <v>722</v>
      </c>
      <c r="AQ11" s="317">
        <v>6006</v>
      </c>
      <c r="AR11" s="318">
        <v>-88</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510</v>
      </c>
      <c r="AL12" s="1217"/>
      <c r="AM12" s="1217"/>
      <c r="AN12" s="1218"/>
      <c r="AO12" s="316">
        <v>12129</v>
      </c>
      <c r="AP12" s="316">
        <v>190</v>
      </c>
      <c r="AQ12" s="317">
        <v>1513</v>
      </c>
      <c r="AR12" s="318">
        <v>-87.4</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511</v>
      </c>
      <c r="AL13" s="1217"/>
      <c r="AM13" s="1217"/>
      <c r="AN13" s="1218"/>
      <c r="AO13" s="316" t="s">
        <v>512</v>
      </c>
      <c r="AP13" s="316" t="s">
        <v>512</v>
      </c>
      <c r="AQ13" s="317">
        <v>6</v>
      </c>
      <c r="AR13" s="318" t="s">
        <v>512</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513</v>
      </c>
      <c r="AL14" s="1217"/>
      <c r="AM14" s="1217"/>
      <c r="AN14" s="1218"/>
      <c r="AO14" s="316" t="s">
        <v>512</v>
      </c>
      <c r="AP14" s="316" t="s">
        <v>512</v>
      </c>
      <c r="AQ14" s="317">
        <v>2299</v>
      </c>
      <c r="AR14" s="318" t="s">
        <v>512</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514</v>
      </c>
      <c r="AL15" s="1217"/>
      <c r="AM15" s="1217"/>
      <c r="AN15" s="1218"/>
      <c r="AO15" s="316" t="s">
        <v>512</v>
      </c>
      <c r="AP15" s="316" t="s">
        <v>512</v>
      </c>
      <c r="AQ15" s="317">
        <v>1728</v>
      </c>
      <c r="AR15" s="318" t="s">
        <v>512</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515</v>
      </c>
      <c r="AL16" s="1220"/>
      <c r="AM16" s="1220"/>
      <c r="AN16" s="1221"/>
      <c r="AO16" s="316">
        <v>-479134</v>
      </c>
      <c r="AP16" s="316">
        <v>-7493</v>
      </c>
      <c r="AQ16" s="317">
        <v>-4986</v>
      </c>
      <c r="AR16" s="318">
        <v>50.3</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183</v>
      </c>
      <c r="AL17" s="1220"/>
      <c r="AM17" s="1220"/>
      <c r="AN17" s="1221"/>
      <c r="AO17" s="316">
        <v>5093536</v>
      </c>
      <c r="AP17" s="316">
        <v>79660</v>
      </c>
      <c r="AQ17" s="317">
        <v>75877</v>
      </c>
      <c r="AR17" s="318">
        <v>5</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516</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517</v>
      </c>
      <c r="AP20" s="324" t="s">
        <v>518</v>
      </c>
      <c r="AQ20" s="325" t="s">
        <v>519</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520</v>
      </c>
      <c r="AL21" s="1212"/>
      <c r="AM21" s="1212"/>
      <c r="AN21" s="1213"/>
      <c r="AO21" s="328">
        <v>8.7899999999999991</v>
      </c>
      <c r="AP21" s="329">
        <v>7.41</v>
      </c>
      <c r="AQ21" s="330">
        <v>1.38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521</v>
      </c>
      <c r="AL22" s="1212"/>
      <c r="AM22" s="1212"/>
      <c r="AN22" s="1213"/>
      <c r="AO22" s="333">
        <v>97.3</v>
      </c>
      <c r="AP22" s="334">
        <v>98.4</v>
      </c>
      <c r="AQ22" s="335">
        <v>-1.1000000000000001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522</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523</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524</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502</v>
      </c>
      <c r="AP30" s="304"/>
      <c r="AQ30" s="305" t="s">
        <v>503</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504</v>
      </c>
      <c r="AQ31" s="311" t="s">
        <v>505</v>
      </c>
      <c r="AR31" s="312" t="s">
        <v>506</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525</v>
      </c>
      <c r="AL32" s="1228"/>
      <c r="AM32" s="1228"/>
      <c r="AN32" s="1229"/>
      <c r="AO32" s="343">
        <v>4572725</v>
      </c>
      <c r="AP32" s="343">
        <v>71515</v>
      </c>
      <c r="AQ32" s="344">
        <v>39476</v>
      </c>
      <c r="AR32" s="345">
        <v>81.2</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526</v>
      </c>
      <c r="AL33" s="1228"/>
      <c r="AM33" s="1228"/>
      <c r="AN33" s="1229"/>
      <c r="AO33" s="343" t="s">
        <v>512</v>
      </c>
      <c r="AP33" s="343" t="s">
        <v>512</v>
      </c>
      <c r="AQ33" s="344" t="s">
        <v>512</v>
      </c>
      <c r="AR33" s="345" t="s">
        <v>512</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527</v>
      </c>
      <c r="AL34" s="1228"/>
      <c r="AM34" s="1228"/>
      <c r="AN34" s="1229"/>
      <c r="AO34" s="343" t="s">
        <v>512</v>
      </c>
      <c r="AP34" s="343" t="s">
        <v>512</v>
      </c>
      <c r="AQ34" s="344">
        <v>57</v>
      </c>
      <c r="AR34" s="345" t="s">
        <v>512</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528</v>
      </c>
      <c r="AL35" s="1228"/>
      <c r="AM35" s="1228"/>
      <c r="AN35" s="1229"/>
      <c r="AO35" s="343">
        <v>1626988</v>
      </c>
      <c r="AP35" s="343">
        <v>25445</v>
      </c>
      <c r="AQ35" s="344">
        <v>13586</v>
      </c>
      <c r="AR35" s="345">
        <v>87.3</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529</v>
      </c>
      <c r="AL36" s="1228"/>
      <c r="AM36" s="1228"/>
      <c r="AN36" s="1229"/>
      <c r="AO36" s="343">
        <v>4533</v>
      </c>
      <c r="AP36" s="343">
        <v>71</v>
      </c>
      <c r="AQ36" s="344">
        <v>1761</v>
      </c>
      <c r="AR36" s="345">
        <v>-96</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530</v>
      </c>
      <c r="AL37" s="1228"/>
      <c r="AM37" s="1228"/>
      <c r="AN37" s="1229"/>
      <c r="AO37" s="343">
        <v>3353</v>
      </c>
      <c r="AP37" s="343">
        <v>52</v>
      </c>
      <c r="AQ37" s="344">
        <v>609</v>
      </c>
      <c r="AR37" s="345">
        <v>-91.5</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531</v>
      </c>
      <c r="AL38" s="1231"/>
      <c r="AM38" s="1231"/>
      <c r="AN38" s="1232"/>
      <c r="AO38" s="346" t="s">
        <v>512</v>
      </c>
      <c r="AP38" s="346" t="s">
        <v>512</v>
      </c>
      <c r="AQ38" s="347">
        <v>1</v>
      </c>
      <c r="AR38" s="335" t="s">
        <v>512</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532</v>
      </c>
      <c r="AL39" s="1231"/>
      <c r="AM39" s="1231"/>
      <c r="AN39" s="1232"/>
      <c r="AO39" s="343">
        <v>-119950</v>
      </c>
      <c r="AP39" s="343">
        <v>-1876</v>
      </c>
      <c r="AQ39" s="344">
        <v>-5546</v>
      </c>
      <c r="AR39" s="345">
        <v>-66.2</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533</v>
      </c>
      <c r="AL40" s="1228"/>
      <c r="AM40" s="1228"/>
      <c r="AN40" s="1229"/>
      <c r="AO40" s="343">
        <v>-5156160</v>
      </c>
      <c r="AP40" s="343">
        <v>-80639</v>
      </c>
      <c r="AQ40" s="344">
        <v>-36890</v>
      </c>
      <c r="AR40" s="345">
        <v>118.6</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296</v>
      </c>
      <c r="AL41" s="1234"/>
      <c r="AM41" s="1234"/>
      <c r="AN41" s="1235"/>
      <c r="AO41" s="343">
        <v>931489</v>
      </c>
      <c r="AP41" s="343">
        <v>14568</v>
      </c>
      <c r="AQ41" s="344">
        <v>13053</v>
      </c>
      <c r="AR41" s="345">
        <v>11.6</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534</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535</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536</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502</v>
      </c>
      <c r="AN49" s="1224" t="s">
        <v>537</v>
      </c>
      <c r="AO49" s="1225"/>
      <c r="AP49" s="1225"/>
      <c r="AQ49" s="1225"/>
      <c r="AR49" s="1226"/>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538</v>
      </c>
      <c r="AO50" s="360" t="s">
        <v>539</v>
      </c>
      <c r="AP50" s="361" t="s">
        <v>540</v>
      </c>
      <c r="AQ50" s="362" t="s">
        <v>541</v>
      </c>
      <c r="AR50" s="363" t="s">
        <v>542</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543</v>
      </c>
      <c r="AL51" s="356"/>
      <c r="AM51" s="364">
        <v>4248148</v>
      </c>
      <c r="AN51" s="365">
        <v>63540</v>
      </c>
      <c r="AO51" s="366">
        <v>-60.7</v>
      </c>
      <c r="AP51" s="367">
        <v>54227</v>
      </c>
      <c r="AQ51" s="368">
        <v>-18.2</v>
      </c>
      <c r="AR51" s="369">
        <v>-42.5</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544</v>
      </c>
      <c r="AM52" s="372">
        <v>2732387</v>
      </c>
      <c r="AN52" s="373">
        <v>40869</v>
      </c>
      <c r="AO52" s="374">
        <v>-40.299999999999997</v>
      </c>
      <c r="AP52" s="375">
        <v>29694</v>
      </c>
      <c r="AQ52" s="376">
        <v>-6.7</v>
      </c>
      <c r="AR52" s="377">
        <v>-33.6</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545</v>
      </c>
      <c r="AL53" s="356"/>
      <c r="AM53" s="364">
        <v>6285511</v>
      </c>
      <c r="AN53" s="365">
        <v>95079</v>
      </c>
      <c r="AO53" s="366">
        <v>49.6</v>
      </c>
      <c r="AP53" s="367">
        <v>57295</v>
      </c>
      <c r="AQ53" s="368">
        <v>5.7</v>
      </c>
      <c r="AR53" s="369">
        <v>43.9</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544</v>
      </c>
      <c r="AM54" s="372">
        <v>4044851</v>
      </c>
      <c r="AN54" s="373">
        <v>61185</v>
      </c>
      <c r="AO54" s="374">
        <v>49.7</v>
      </c>
      <c r="AP54" s="375">
        <v>32771</v>
      </c>
      <c r="AQ54" s="376">
        <v>10.4</v>
      </c>
      <c r="AR54" s="377">
        <v>39.299999999999997</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546</v>
      </c>
      <c r="AL55" s="356"/>
      <c r="AM55" s="364">
        <v>4123678</v>
      </c>
      <c r="AN55" s="365">
        <v>63007</v>
      </c>
      <c r="AO55" s="366">
        <v>-33.700000000000003</v>
      </c>
      <c r="AP55" s="367">
        <v>54110</v>
      </c>
      <c r="AQ55" s="368">
        <v>-5.6</v>
      </c>
      <c r="AR55" s="369">
        <v>-28.1</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544</v>
      </c>
      <c r="AM56" s="372">
        <v>2452884</v>
      </c>
      <c r="AN56" s="373">
        <v>37478</v>
      </c>
      <c r="AO56" s="374">
        <v>-38.700000000000003</v>
      </c>
      <c r="AP56" s="375">
        <v>30620</v>
      </c>
      <c r="AQ56" s="376">
        <v>-6.6</v>
      </c>
      <c r="AR56" s="377">
        <v>-32.1</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547</v>
      </c>
      <c r="AL57" s="356"/>
      <c r="AM57" s="364">
        <v>7694837</v>
      </c>
      <c r="AN57" s="365">
        <v>118948</v>
      </c>
      <c r="AO57" s="366">
        <v>88.8</v>
      </c>
      <c r="AP57" s="367">
        <v>54684</v>
      </c>
      <c r="AQ57" s="368">
        <v>1.1000000000000001</v>
      </c>
      <c r="AR57" s="369">
        <v>87.7</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544</v>
      </c>
      <c r="AM58" s="372">
        <v>5563714</v>
      </c>
      <c r="AN58" s="373">
        <v>86004</v>
      </c>
      <c r="AO58" s="374">
        <v>129.5</v>
      </c>
      <c r="AP58" s="375">
        <v>32829</v>
      </c>
      <c r="AQ58" s="376">
        <v>7.2</v>
      </c>
      <c r="AR58" s="377">
        <v>122.3</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548</v>
      </c>
      <c r="AL59" s="356"/>
      <c r="AM59" s="364">
        <v>4372231</v>
      </c>
      <c r="AN59" s="365">
        <v>68379</v>
      </c>
      <c r="AO59" s="366">
        <v>-42.5</v>
      </c>
      <c r="AP59" s="367">
        <v>62383</v>
      </c>
      <c r="AQ59" s="368">
        <v>14.1</v>
      </c>
      <c r="AR59" s="369">
        <v>-56.6</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544</v>
      </c>
      <c r="AM60" s="372">
        <v>2522906</v>
      </c>
      <c r="AN60" s="373">
        <v>39457</v>
      </c>
      <c r="AO60" s="374">
        <v>-54.1</v>
      </c>
      <c r="AP60" s="375">
        <v>35325</v>
      </c>
      <c r="AQ60" s="376">
        <v>7.6</v>
      </c>
      <c r="AR60" s="377">
        <v>-61.7</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549</v>
      </c>
      <c r="AL61" s="378"/>
      <c r="AM61" s="379">
        <v>5344881</v>
      </c>
      <c r="AN61" s="380">
        <v>81791</v>
      </c>
      <c r="AO61" s="381">
        <v>0.3</v>
      </c>
      <c r="AP61" s="382">
        <v>56540</v>
      </c>
      <c r="AQ61" s="383">
        <v>-0.6</v>
      </c>
      <c r="AR61" s="369">
        <v>0.9</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544</v>
      </c>
      <c r="AM62" s="372">
        <v>3463348</v>
      </c>
      <c r="AN62" s="373">
        <v>52999</v>
      </c>
      <c r="AO62" s="374">
        <v>9.1999999999999993</v>
      </c>
      <c r="AP62" s="375">
        <v>32248</v>
      </c>
      <c r="AQ62" s="376">
        <v>2.4</v>
      </c>
      <c r="AR62" s="377">
        <v>6.8</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0WH0SyGMT9Zn1Tar1d+/NyBwOXCG7xXZtBfdJ53xx4r5AUSW4ThnRWJpIlwt6eGpBHOAw1dip7Uw4tOndx5O8A==" saltValue="h1wtZNvKETt9NY4VdteGQ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551</v>
      </c>
    </row>
    <row r="120" spans="125:125" ht="13.5" hidden="1" customHeight="1" x14ac:dyDescent="0.15"/>
    <row r="121" spans="125:125" ht="13.5" hidden="1" customHeight="1" x14ac:dyDescent="0.15">
      <c r="DU121" s="291"/>
    </row>
  </sheetData>
  <sheetProtection algorithmName="SHA-512" hashValue="9MxkcVHYsEEMK2gdbwEq4K4eal5BFpe2Zp5a4cN3PjpFWTSI7RmxFpb2lSsHVwA0LvYckvmhKhNLhu9H1SwHvA==" saltValue="UACF2x1uVMeJjwcnS5yVu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552</v>
      </c>
    </row>
  </sheetData>
  <sheetProtection algorithmName="SHA-512" hashValue="ZsP6UAOdkZY9RA7sPGvCt5Vd008cleUw1BOMiJcHqt4k858+8wJpCNzCvKIKpbiPy8XLtwdgxZ/uy+QyCnj8Ew==" saltValue="UQNnLuFLQ7N7ZQ6ouCVvg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55" zoomScaleNormal="5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236" t="s">
        <v>3</v>
      </c>
      <c r="D47" s="1236"/>
      <c r="E47" s="1237"/>
      <c r="F47" s="11">
        <v>22.7</v>
      </c>
      <c r="G47" s="12">
        <v>23.39</v>
      </c>
      <c r="H47" s="12">
        <v>24.02</v>
      </c>
      <c r="I47" s="12">
        <v>23.13</v>
      </c>
      <c r="J47" s="13">
        <v>25.81</v>
      </c>
    </row>
    <row r="48" spans="2:10" ht="57.75" customHeight="1" x14ac:dyDescent="0.15">
      <c r="B48" s="14"/>
      <c r="C48" s="1238" t="s">
        <v>4</v>
      </c>
      <c r="D48" s="1238"/>
      <c r="E48" s="1239"/>
      <c r="F48" s="15">
        <v>14.55</v>
      </c>
      <c r="G48" s="16">
        <v>8.19</v>
      </c>
      <c r="H48" s="16">
        <v>5.83</v>
      </c>
      <c r="I48" s="16">
        <v>6.56</v>
      </c>
      <c r="J48" s="17">
        <v>5.73</v>
      </c>
    </row>
    <row r="49" spans="2:10" ht="57.75" customHeight="1" thickBot="1" x14ac:dyDescent="0.2">
      <c r="B49" s="18"/>
      <c r="C49" s="1240" t="s">
        <v>5</v>
      </c>
      <c r="D49" s="1240"/>
      <c r="E49" s="1241"/>
      <c r="F49" s="19">
        <v>10.42</v>
      </c>
      <c r="G49" s="20" t="s">
        <v>558</v>
      </c>
      <c r="H49" s="20" t="s">
        <v>559</v>
      </c>
      <c r="I49" s="20">
        <v>1.42</v>
      </c>
      <c r="J49" s="21">
        <v>1.76</v>
      </c>
    </row>
    <row r="50" spans="2:10" ht="13.5" customHeight="1" x14ac:dyDescent="0.15"/>
  </sheetData>
  <sheetProtection algorithmName="SHA-512" hashValue="f8MbsFHgrKwlw4iFi/Sa7UdKmkRfjlqqUGqlu9jz7UJ5We/fEw6eAUOxmhGC+hpeHGJI1u8hBhQhBin7bdGjDA==" saltValue="yRwuf6KXR714JU3Dgp3Qr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48" t="s">
        <v>560</v>
      </c>
      <c r="D34" s="1248"/>
      <c r="E34" s="1249"/>
      <c r="F34" s="32">
        <v>12.75</v>
      </c>
      <c r="G34" s="33">
        <v>14.87</v>
      </c>
      <c r="H34" s="33">
        <v>16.87</v>
      </c>
      <c r="I34" s="33">
        <v>18.04</v>
      </c>
      <c r="J34" s="34">
        <v>18.29</v>
      </c>
      <c r="K34" s="22"/>
      <c r="L34" s="22"/>
      <c r="M34" s="22"/>
      <c r="N34" s="22"/>
      <c r="O34" s="22"/>
      <c r="P34" s="22"/>
    </row>
    <row r="35" spans="1:16" ht="39" customHeight="1" x14ac:dyDescent="0.15">
      <c r="A35" s="22"/>
      <c r="B35" s="35"/>
      <c r="C35" s="1242" t="s">
        <v>561</v>
      </c>
      <c r="D35" s="1243"/>
      <c r="E35" s="1244"/>
      <c r="F35" s="36">
        <v>7.42</v>
      </c>
      <c r="G35" s="37">
        <v>10.050000000000001</v>
      </c>
      <c r="H35" s="37">
        <v>12.04</v>
      </c>
      <c r="I35" s="37">
        <v>13.21</v>
      </c>
      <c r="J35" s="38">
        <v>14.31</v>
      </c>
      <c r="K35" s="22"/>
      <c r="L35" s="22"/>
      <c r="M35" s="22"/>
      <c r="N35" s="22"/>
      <c r="O35" s="22"/>
      <c r="P35" s="22"/>
    </row>
    <row r="36" spans="1:16" ht="39" customHeight="1" x14ac:dyDescent="0.15">
      <c r="A36" s="22"/>
      <c r="B36" s="35"/>
      <c r="C36" s="1242" t="s">
        <v>562</v>
      </c>
      <c r="D36" s="1243"/>
      <c r="E36" s="1244"/>
      <c r="F36" s="36">
        <v>14.48</v>
      </c>
      <c r="G36" s="37">
        <v>8.1300000000000008</v>
      </c>
      <c r="H36" s="37">
        <v>5.75</v>
      </c>
      <c r="I36" s="37">
        <v>6.5</v>
      </c>
      <c r="J36" s="38">
        <v>5.66</v>
      </c>
      <c r="K36" s="22"/>
      <c r="L36" s="22"/>
      <c r="M36" s="22"/>
      <c r="N36" s="22"/>
      <c r="O36" s="22"/>
      <c r="P36" s="22"/>
    </row>
    <row r="37" spans="1:16" ht="39" customHeight="1" x14ac:dyDescent="0.15">
      <c r="A37" s="22"/>
      <c r="B37" s="35"/>
      <c r="C37" s="1242" t="s">
        <v>563</v>
      </c>
      <c r="D37" s="1243"/>
      <c r="E37" s="1244"/>
      <c r="F37" s="36">
        <v>0.66</v>
      </c>
      <c r="G37" s="37">
        <v>0.5</v>
      </c>
      <c r="H37" s="37">
        <v>0.73</v>
      </c>
      <c r="I37" s="37">
        <v>0.83</v>
      </c>
      <c r="J37" s="38">
        <v>1.81</v>
      </c>
      <c r="K37" s="22"/>
      <c r="L37" s="22"/>
      <c r="M37" s="22"/>
      <c r="N37" s="22"/>
      <c r="O37" s="22"/>
      <c r="P37" s="22"/>
    </row>
    <row r="38" spans="1:16" ht="39" customHeight="1" x14ac:dyDescent="0.15">
      <c r="A38" s="22"/>
      <c r="B38" s="35"/>
      <c r="C38" s="1242" t="s">
        <v>564</v>
      </c>
      <c r="D38" s="1243"/>
      <c r="E38" s="1244"/>
      <c r="F38" s="36">
        <v>0</v>
      </c>
      <c r="G38" s="37">
        <v>0.8</v>
      </c>
      <c r="H38" s="37">
        <v>0.79</v>
      </c>
      <c r="I38" s="37">
        <v>0.77</v>
      </c>
      <c r="J38" s="38">
        <v>0.74</v>
      </c>
      <c r="K38" s="22"/>
      <c r="L38" s="22"/>
      <c r="M38" s="22"/>
      <c r="N38" s="22"/>
      <c r="O38" s="22"/>
      <c r="P38" s="22"/>
    </row>
    <row r="39" spans="1:16" ht="39" customHeight="1" x14ac:dyDescent="0.15">
      <c r="A39" s="22"/>
      <c r="B39" s="35"/>
      <c r="C39" s="1242" t="s">
        <v>565</v>
      </c>
      <c r="D39" s="1243"/>
      <c r="E39" s="1244"/>
      <c r="F39" s="36">
        <v>1.65</v>
      </c>
      <c r="G39" s="37">
        <v>2.38</v>
      </c>
      <c r="H39" s="37">
        <v>2.69</v>
      </c>
      <c r="I39" s="37">
        <v>0.77</v>
      </c>
      <c r="J39" s="38">
        <v>0.46</v>
      </c>
      <c r="K39" s="22"/>
      <c r="L39" s="22"/>
      <c r="M39" s="22"/>
      <c r="N39" s="22"/>
      <c r="O39" s="22"/>
      <c r="P39" s="22"/>
    </row>
    <row r="40" spans="1:16" ht="39" customHeight="1" x14ac:dyDescent="0.15">
      <c r="A40" s="22"/>
      <c r="B40" s="35"/>
      <c r="C40" s="1242" t="s">
        <v>566</v>
      </c>
      <c r="D40" s="1243"/>
      <c r="E40" s="1244"/>
      <c r="F40" s="36">
        <v>7.0000000000000007E-2</v>
      </c>
      <c r="G40" s="37">
        <v>0.08</v>
      </c>
      <c r="H40" s="37">
        <v>0.08</v>
      </c>
      <c r="I40" s="37">
        <v>0.12</v>
      </c>
      <c r="J40" s="38">
        <v>0.09</v>
      </c>
      <c r="K40" s="22"/>
      <c r="L40" s="22"/>
      <c r="M40" s="22"/>
      <c r="N40" s="22"/>
      <c r="O40" s="22"/>
      <c r="P40" s="22"/>
    </row>
    <row r="41" spans="1:16" ht="39" customHeight="1" x14ac:dyDescent="0.15">
      <c r="A41" s="22"/>
      <c r="B41" s="35"/>
      <c r="C41" s="1242" t="s">
        <v>567</v>
      </c>
      <c r="D41" s="1243"/>
      <c r="E41" s="1244"/>
      <c r="F41" s="36">
        <v>7.0000000000000007E-2</v>
      </c>
      <c r="G41" s="37">
        <v>0.1</v>
      </c>
      <c r="H41" s="37">
        <v>0.12</v>
      </c>
      <c r="I41" s="37">
        <v>0.08</v>
      </c>
      <c r="J41" s="38">
        <v>7.0000000000000007E-2</v>
      </c>
      <c r="K41" s="22"/>
      <c r="L41" s="22"/>
      <c r="M41" s="22"/>
      <c r="N41" s="22"/>
      <c r="O41" s="22"/>
      <c r="P41" s="22"/>
    </row>
    <row r="42" spans="1:16" ht="39" customHeight="1" x14ac:dyDescent="0.15">
      <c r="A42" s="22"/>
      <c r="B42" s="39"/>
      <c r="C42" s="1242" t="s">
        <v>568</v>
      </c>
      <c r="D42" s="1243"/>
      <c r="E42" s="1244"/>
      <c r="F42" s="36" t="s">
        <v>512</v>
      </c>
      <c r="G42" s="37" t="s">
        <v>512</v>
      </c>
      <c r="H42" s="37" t="s">
        <v>512</v>
      </c>
      <c r="I42" s="37" t="s">
        <v>512</v>
      </c>
      <c r="J42" s="38" t="s">
        <v>512</v>
      </c>
      <c r="K42" s="22"/>
      <c r="L42" s="22"/>
      <c r="M42" s="22"/>
      <c r="N42" s="22"/>
      <c r="O42" s="22"/>
      <c r="P42" s="22"/>
    </row>
    <row r="43" spans="1:16" ht="39" customHeight="1" thickBot="1" x14ac:dyDescent="0.2">
      <c r="A43" s="22"/>
      <c r="B43" s="40"/>
      <c r="C43" s="1245" t="s">
        <v>569</v>
      </c>
      <c r="D43" s="1246"/>
      <c r="E43" s="1247"/>
      <c r="F43" s="41">
        <v>0.09</v>
      </c>
      <c r="G43" s="42">
        <v>0.1</v>
      </c>
      <c r="H43" s="42">
        <v>0.11</v>
      </c>
      <c r="I43" s="42">
        <v>0.1</v>
      </c>
      <c r="J43" s="43">
        <v>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fZ8CCinInYWpBbM5Dy5zLtP3DIYQRxbmW2/bIah3nF8M1NJWsysB2+QSxOhhoyowPDwzKm4H6VQ54j52BEdTAQ==" saltValue="uMa8JlZk9rfCN2NrH2RAs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50" t="s">
        <v>10</v>
      </c>
      <c r="C45" s="1251"/>
      <c r="D45" s="58"/>
      <c r="E45" s="1256" t="s">
        <v>11</v>
      </c>
      <c r="F45" s="1256"/>
      <c r="G45" s="1256"/>
      <c r="H45" s="1256"/>
      <c r="I45" s="1256"/>
      <c r="J45" s="1257"/>
      <c r="K45" s="59">
        <v>4225</v>
      </c>
      <c r="L45" s="60">
        <v>4206</v>
      </c>
      <c r="M45" s="60">
        <v>4406</v>
      </c>
      <c r="N45" s="60">
        <v>4499</v>
      </c>
      <c r="O45" s="61">
        <v>4573</v>
      </c>
      <c r="P45" s="48"/>
      <c r="Q45" s="48"/>
      <c r="R45" s="48"/>
      <c r="S45" s="48"/>
      <c r="T45" s="48"/>
      <c r="U45" s="48"/>
    </row>
    <row r="46" spans="1:21" ht="30.75" customHeight="1" x14ac:dyDescent="0.15">
      <c r="A46" s="48"/>
      <c r="B46" s="1252"/>
      <c r="C46" s="1253"/>
      <c r="D46" s="62"/>
      <c r="E46" s="1258" t="s">
        <v>12</v>
      </c>
      <c r="F46" s="1258"/>
      <c r="G46" s="1258"/>
      <c r="H46" s="1258"/>
      <c r="I46" s="1258"/>
      <c r="J46" s="1259"/>
      <c r="K46" s="63" t="s">
        <v>512</v>
      </c>
      <c r="L46" s="64" t="s">
        <v>512</v>
      </c>
      <c r="M46" s="64" t="s">
        <v>512</v>
      </c>
      <c r="N46" s="64" t="s">
        <v>512</v>
      </c>
      <c r="O46" s="65" t="s">
        <v>512</v>
      </c>
      <c r="P46" s="48"/>
      <c r="Q46" s="48"/>
      <c r="R46" s="48"/>
      <c r="S46" s="48"/>
      <c r="T46" s="48"/>
      <c r="U46" s="48"/>
    </row>
    <row r="47" spans="1:21" ht="30.75" customHeight="1" x14ac:dyDescent="0.15">
      <c r="A47" s="48"/>
      <c r="B47" s="1252"/>
      <c r="C47" s="1253"/>
      <c r="D47" s="62"/>
      <c r="E47" s="1258" t="s">
        <v>13</v>
      </c>
      <c r="F47" s="1258"/>
      <c r="G47" s="1258"/>
      <c r="H47" s="1258"/>
      <c r="I47" s="1258"/>
      <c r="J47" s="1259"/>
      <c r="K47" s="63" t="s">
        <v>512</v>
      </c>
      <c r="L47" s="64" t="s">
        <v>512</v>
      </c>
      <c r="M47" s="64" t="s">
        <v>512</v>
      </c>
      <c r="N47" s="64" t="s">
        <v>512</v>
      </c>
      <c r="O47" s="65" t="s">
        <v>512</v>
      </c>
      <c r="P47" s="48"/>
      <c r="Q47" s="48"/>
      <c r="R47" s="48"/>
      <c r="S47" s="48"/>
      <c r="T47" s="48"/>
      <c r="U47" s="48"/>
    </row>
    <row r="48" spans="1:21" ht="30.75" customHeight="1" x14ac:dyDescent="0.15">
      <c r="A48" s="48"/>
      <c r="B48" s="1252"/>
      <c r="C48" s="1253"/>
      <c r="D48" s="62"/>
      <c r="E48" s="1258" t="s">
        <v>14</v>
      </c>
      <c r="F48" s="1258"/>
      <c r="G48" s="1258"/>
      <c r="H48" s="1258"/>
      <c r="I48" s="1258"/>
      <c r="J48" s="1259"/>
      <c r="K48" s="63">
        <v>2074</v>
      </c>
      <c r="L48" s="64">
        <v>2313</v>
      </c>
      <c r="M48" s="64">
        <v>1991</v>
      </c>
      <c r="N48" s="64">
        <v>1640</v>
      </c>
      <c r="O48" s="65">
        <v>1627</v>
      </c>
      <c r="P48" s="48"/>
      <c r="Q48" s="48"/>
      <c r="R48" s="48"/>
      <c r="S48" s="48"/>
      <c r="T48" s="48"/>
      <c r="U48" s="48"/>
    </row>
    <row r="49" spans="1:21" ht="30.75" customHeight="1" x14ac:dyDescent="0.15">
      <c r="A49" s="48"/>
      <c r="B49" s="1252"/>
      <c r="C49" s="1253"/>
      <c r="D49" s="62"/>
      <c r="E49" s="1258" t="s">
        <v>15</v>
      </c>
      <c r="F49" s="1258"/>
      <c r="G49" s="1258"/>
      <c r="H49" s="1258"/>
      <c r="I49" s="1258"/>
      <c r="J49" s="1259"/>
      <c r="K49" s="63" t="s">
        <v>512</v>
      </c>
      <c r="L49" s="64" t="s">
        <v>512</v>
      </c>
      <c r="M49" s="64" t="s">
        <v>512</v>
      </c>
      <c r="N49" s="64" t="s">
        <v>512</v>
      </c>
      <c r="O49" s="65">
        <v>5</v>
      </c>
      <c r="P49" s="48"/>
      <c r="Q49" s="48"/>
      <c r="R49" s="48"/>
      <c r="S49" s="48"/>
      <c r="T49" s="48"/>
      <c r="U49" s="48"/>
    </row>
    <row r="50" spans="1:21" ht="30.75" customHeight="1" x14ac:dyDescent="0.15">
      <c r="A50" s="48"/>
      <c r="B50" s="1252"/>
      <c r="C50" s="1253"/>
      <c r="D50" s="62"/>
      <c r="E50" s="1258" t="s">
        <v>16</v>
      </c>
      <c r="F50" s="1258"/>
      <c r="G50" s="1258"/>
      <c r="H50" s="1258"/>
      <c r="I50" s="1258"/>
      <c r="J50" s="1259"/>
      <c r="K50" s="63">
        <v>73</v>
      </c>
      <c r="L50" s="64">
        <v>42</v>
      </c>
      <c r="M50" s="64">
        <v>27</v>
      </c>
      <c r="N50" s="64">
        <v>17</v>
      </c>
      <c r="O50" s="65">
        <v>3</v>
      </c>
      <c r="P50" s="48"/>
      <c r="Q50" s="48"/>
      <c r="R50" s="48"/>
      <c r="S50" s="48"/>
      <c r="T50" s="48"/>
      <c r="U50" s="48"/>
    </row>
    <row r="51" spans="1:21" ht="30.75" customHeight="1" x14ac:dyDescent="0.15">
      <c r="A51" s="48"/>
      <c r="B51" s="1254"/>
      <c r="C51" s="1255"/>
      <c r="D51" s="66"/>
      <c r="E51" s="1258" t="s">
        <v>17</v>
      </c>
      <c r="F51" s="1258"/>
      <c r="G51" s="1258"/>
      <c r="H51" s="1258"/>
      <c r="I51" s="1258"/>
      <c r="J51" s="1259"/>
      <c r="K51" s="63" t="s">
        <v>512</v>
      </c>
      <c r="L51" s="64" t="s">
        <v>512</v>
      </c>
      <c r="M51" s="64" t="s">
        <v>512</v>
      </c>
      <c r="N51" s="64" t="s">
        <v>512</v>
      </c>
      <c r="O51" s="65" t="s">
        <v>512</v>
      </c>
      <c r="P51" s="48"/>
      <c r="Q51" s="48"/>
      <c r="R51" s="48"/>
      <c r="S51" s="48"/>
      <c r="T51" s="48"/>
      <c r="U51" s="48"/>
    </row>
    <row r="52" spans="1:21" ht="30.75" customHeight="1" x14ac:dyDescent="0.15">
      <c r="A52" s="48"/>
      <c r="B52" s="1260" t="s">
        <v>18</v>
      </c>
      <c r="C52" s="1261"/>
      <c r="D52" s="66"/>
      <c r="E52" s="1258" t="s">
        <v>19</v>
      </c>
      <c r="F52" s="1258"/>
      <c r="G52" s="1258"/>
      <c r="H52" s="1258"/>
      <c r="I52" s="1258"/>
      <c r="J52" s="1259"/>
      <c r="K52" s="63">
        <v>5548</v>
      </c>
      <c r="L52" s="64">
        <v>5295</v>
      </c>
      <c r="M52" s="64">
        <v>5333</v>
      </c>
      <c r="N52" s="64">
        <v>5190</v>
      </c>
      <c r="O52" s="65">
        <v>5277</v>
      </c>
      <c r="P52" s="48"/>
      <c r="Q52" s="48"/>
      <c r="R52" s="48"/>
      <c r="S52" s="48"/>
      <c r="T52" s="48"/>
      <c r="U52" s="48"/>
    </row>
    <row r="53" spans="1:21" ht="30.75" customHeight="1" thickBot="1" x14ac:dyDescent="0.2">
      <c r="A53" s="48"/>
      <c r="B53" s="1262" t="s">
        <v>20</v>
      </c>
      <c r="C53" s="1263"/>
      <c r="D53" s="67"/>
      <c r="E53" s="1264" t="s">
        <v>21</v>
      </c>
      <c r="F53" s="1264"/>
      <c r="G53" s="1264"/>
      <c r="H53" s="1264"/>
      <c r="I53" s="1264"/>
      <c r="J53" s="1265"/>
      <c r="K53" s="68">
        <v>824</v>
      </c>
      <c r="L53" s="69">
        <v>1266</v>
      </c>
      <c r="M53" s="69">
        <v>1091</v>
      </c>
      <c r="N53" s="69">
        <v>966</v>
      </c>
      <c r="O53" s="70">
        <v>931</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570</v>
      </c>
      <c r="P55" s="48"/>
      <c r="Q55" s="48"/>
      <c r="R55" s="48"/>
      <c r="S55" s="48"/>
      <c r="T55" s="48"/>
      <c r="U55" s="48"/>
    </row>
    <row r="56" spans="1:21" ht="31.5" customHeight="1" thickBot="1" x14ac:dyDescent="0.2">
      <c r="A56" s="48"/>
      <c r="B56" s="76"/>
      <c r="C56" s="77"/>
      <c r="D56" s="77"/>
      <c r="E56" s="78"/>
      <c r="F56" s="78"/>
      <c r="G56" s="78"/>
      <c r="H56" s="78"/>
      <c r="I56" s="78"/>
      <c r="J56" s="79" t="s">
        <v>2</v>
      </c>
      <c r="K56" s="80" t="s">
        <v>571</v>
      </c>
      <c r="L56" s="81" t="s">
        <v>572</v>
      </c>
      <c r="M56" s="81" t="s">
        <v>573</v>
      </c>
      <c r="N56" s="81" t="s">
        <v>574</v>
      </c>
      <c r="O56" s="82" t="s">
        <v>575</v>
      </c>
      <c r="P56" s="48"/>
      <c r="Q56" s="48"/>
      <c r="R56" s="48"/>
      <c r="S56" s="48"/>
      <c r="T56" s="48"/>
      <c r="U56" s="48"/>
    </row>
    <row r="57" spans="1:21" ht="31.5" customHeight="1" x14ac:dyDescent="0.15">
      <c r="B57" s="1266" t="s">
        <v>24</v>
      </c>
      <c r="C57" s="1267"/>
      <c r="D57" s="1270" t="s">
        <v>25</v>
      </c>
      <c r="E57" s="1271"/>
      <c r="F57" s="1271"/>
      <c r="G57" s="1271"/>
      <c r="H57" s="1271"/>
      <c r="I57" s="1271"/>
      <c r="J57" s="1272"/>
      <c r="K57" s="83" t="s">
        <v>576</v>
      </c>
      <c r="L57" s="84" t="s">
        <v>576</v>
      </c>
      <c r="M57" s="84" t="s">
        <v>576</v>
      </c>
      <c r="N57" s="84" t="s">
        <v>576</v>
      </c>
      <c r="O57" s="85" t="s">
        <v>576</v>
      </c>
    </row>
    <row r="58" spans="1:21" ht="31.5" customHeight="1" thickBot="1" x14ac:dyDescent="0.2">
      <c r="B58" s="1268"/>
      <c r="C58" s="1269"/>
      <c r="D58" s="1273" t="s">
        <v>26</v>
      </c>
      <c r="E58" s="1274"/>
      <c r="F58" s="1274"/>
      <c r="G58" s="1274"/>
      <c r="H58" s="1274"/>
      <c r="I58" s="1274"/>
      <c r="J58" s="1275"/>
      <c r="K58" s="86" t="s">
        <v>576</v>
      </c>
      <c r="L58" s="87" t="s">
        <v>576</v>
      </c>
      <c r="M58" s="87" t="s">
        <v>576</v>
      </c>
      <c r="N58" s="87" t="s">
        <v>576</v>
      </c>
      <c r="O58" s="88" t="s">
        <v>576</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Y8jD9OXGHhjKe0GDduWwH/wSiYidIuO9CHfvdFaiRT83zTImpDT5VUf+o2Fd+rHGl82CYduIYnWeKMcixyZAHQ==" saltValue="M6sTOv+9GKHA8b5xBmrHf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553</v>
      </c>
      <c r="J40" s="100" t="s">
        <v>554</v>
      </c>
      <c r="K40" s="100" t="s">
        <v>555</v>
      </c>
      <c r="L40" s="100" t="s">
        <v>556</v>
      </c>
      <c r="M40" s="101" t="s">
        <v>557</v>
      </c>
    </row>
    <row r="41" spans="2:13" ht="27.75" customHeight="1" x14ac:dyDescent="0.15">
      <c r="B41" s="1276" t="s">
        <v>29</v>
      </c>
      <c r="C41" s="1277"/>
      <c r="D41" s="102"/>
      <c r="E41" s="1282" t="s">
        <v>30</v>
      </c>
      <c r="F41" s="1282"/>
      <c r="G41" s="1282"/>
      <c r="H41" s="1283"/>
      <c r="I41" s="103">
        <v>35794</v>
      </c>
      <c r="J41" s="104">
        <v>36322</v>
      </c>
      <c r="K41" s="104">
        <v>35483</v>
      </c>
      <c r="L41" s="104">
        <v>37479</v>
      </c>
      <c r="M41" s="105">
        <v>37129</v>
      </c>
    </row>
    <row r="42" spans="2:13" ht="27.75" customHeight="1" x14ac:dyDescent="0.15">
      <c r="B42" s="1278"/>
      <c r="C42" s="1279"/>
      <c r="D42" s="106"/>
      <c r="E42" s="1284" t="s">
        <v>31</v>
      </c>
      <c r="F42" s="1284"/>
      <c r="G42" s="1284"/>
      <c r="H42" s="1285"/>
      <c r="I42" s="107">
        <v>94</v>
      </c>
      <c r="J42" s="108">
        <v>54</v>
      </c>
      <c r="K42" s="108">
        <v>22</v>
      </c>
      <c r="L42" s="108">
        <v>6</v>
      </c>
      <c r="M42" s="109">
        <v>2</v>
      </c>
    </row>
    <row r="43" spans="2:13" ht="27.75" customHeight="1" x14ac:dyDescent="0.15">
      <c r="B43" s="1278"/>
      <c r="C43" s="1279"/>
      <c r="D43" s="106"/>
      <c r="E43" s="1284" t="s">
        <v>32</v>
      </c>
      <c r="F43" s="1284"/>
      <c r="G43" s="1284"/>
      <c r="H43" s="1285"/>
      <c r="I43" s="107">
        <v>28246</v>
      </c>
      <c r="J43" s="108">
        <v>27682</v>
      </c>
      <c r="K43" s="108">
        <v>26612</v>
      </c>
      <c r="L43" s="108">
        <v>24428</v>
      </c>
      <c r="M43" s="109">
        <v>21569</v>
      </c>
    </row>
    <row r="44" spans="2:13" ht="27.75" customHeight="1" x14ac:dyDescent="0.15">
      <c r="B44" s="1278"/>
      <c r="C44" s="1279"/>
      <c r="D44" s="106"/>
      <c r="E44" s="1284" t="s">
        <v>33</v>
      </c>
      <c r="F44" s="1284"/>
      <c r="G44" s="1284"/>
      <c r="H44" s="1285"/>
      <c r="I44" s="107" t="s">
        <v>512</v>
      </c>
      <c r="J44" s="108" t="s">
        <v>512</v>
      </c>
      <c r="K44" s="108" t="s">
        <v>512</v>
      </c>
      <c r="L44" s="108">
        <v>62</v>
      </c>
      <c r="M44" s="109">
        <v>218</v>
      </c>
    </row>
    <row r="45" spans="2:13" ht="27.75" customHeight="1" x14ac:dyDescent="0.15">
      <c r="B45" s="1278"/>
      <c r="C45" s="1279"/>
      <c r="D45" s="106"/>
      <c r="E45" s="1284" t="s">
        <v>34</v>
      </c>
      <c r="F45" s="1284"/>
      <c r="G45" s="1284"/>
      <c r="H45" s="1285"/>
      <c r="I45" s="107">
        <v>5737</v>
      </c>
      <c r="J45" s="108">
        <v>5650</v>
      </c>
      <c r="K45" s="108">
        <v>5232</v>
      </c>
      <c r="L45" s="108">
        <v>4968</v>
      </c>
      <c r="M45" s="109">
        <v>4828</v>
      </c>
    </row>
    <row r="46" spans="2:13" ht="27.75" customHeight="1" x14ac:dyDescent="0.15">
      <c r="B46" s="1278"/>
      <c r="C46" s="1279"/>
      <c r="D46" s="110"/>
      <c r="E46" s="1284" t="s">
        <v>35</v>
      </c>
      <c r="F46" s="1284"/>
      <c r="G46" s="1284"/>
      <c r="H46" s="1285"/>
      <c r="I46" s="107" t="s">
        <v>512</v>
      </c>
      <c r="J46" s="108" t="s">
        <v>512</v>
      </c>
      <c r="K46" s="108" t="s">
        <v>512</v>
      </c>
      <c r="L46" s="108" t="s">
        <v>512</v>
      </c>
      <c r="M46" s="109" t="s">
        <v>512</v>
      </c>
    </row>
    <row r="47" spans="2:13" ht="27.75" customHeight="1" x14ac:dyDescent="0.15">
      <c r="B47" s="1278"/>
      <c r="C47" s="1279"/>
      <c r="D47" s="111"/>
      <c r="E47" s="1286" t="s">
        <v>36</v>
      </c>
      <c r="F47" s="1287"/>
      <c r="G47" s="1287"/>
      <c r="H47" s="1288"/>
      <c r="I47" s="107" t="s">
        <v>512</v>
      </c>
      <c r="J47" s="108" t="s">
        <v>512</v>
      </c>
      <c r="K47" s="108" t="s">
        <v>512</v>
      </c>
      <c r="L47" s="108" t="s">
        <v>512</v>
      </c>
      <c r="M47" s="109" t="s">
        <v>512</v>
      </c>
    </row>
    <row r="48" spans="2:13" ht="27.75" customHeight="1" x14ac:dyDescent="0.15">
      <c r="B48" s="1278"/>
      <c r="C48" s="1279"/>
      <c r="D48" s="106"/>
      <c r="E48" s="1284" t="s">
        <v>37</v>
      </c>
      <c r="F48" s="1284"/>
      <c r="G48" s="1284"/>
      <c r="H48" s="1285"/>
      <c r="I48" s="107" t="s">
        <v>512</v>
      </c>
      <c r="J48" s="108" t="s">
        <v>512</v>
      </c>
      <c r="K48" s="108" t="s">
        <v>512</v>
      </c>
      <c r="L48" s="108" t="s">
        <v>512</v>
      </c>
      <c r="M48" s="109" t="s">
        <v>512</v>
      </c>
    </row>
    <row r="49" spans="2:13" ht="27.75" customHeight="1" x14ac:dyDescent="0.15">
      <c r="B49" s="1280"/>
      <c r="C49" s="1281"/>
      <c r="D49" s="106"/>
      <c r="E49" s="1284" t="s">
        <v>38</v>
      </c>
      <c r="F49" s="1284"/>
      <c r="G49" s="1284"/>
      <c r="H49" s="1285"/>
      <c r="I49" s="107" t="s">
        <v>512</v>
      </c>
      <c r="J49" s="108" t="s">
        <v>512</v>
      </c>
      <c r="K49" s="108" t="s">
        <v>512</v>
      </c>
      <c r="L49" s="108" t="s">
        <v>512</v>
      </c>
      <c r="M49" s="109" t="s">
        <v>512</v>
      </c>
    </row>
    <row r="50" spans="2:13" ht="27.75" customHeight="1" x14ac:dyDescent="0.15">
      <c r="B50" s="1289" t="s">
        <v>39</v>
      </c>
      <c r="C50" s="1290"/>
      <c r="D50" s="112"/>
      <c r="E50" s="1284" t="s">
        <v>40</v>
      </c>
      <c r="F50" s="1284"/>
      <c r="G50" s="1284"/>
      <c r="H50" s="1285"/>
      <c r="I50" s="107">
        <v>11861</v>
      </c>
      <c r="J50" s="108">
        <v>12380</v>
      </c>
      <c r="K50" s="108">
        <v>12836</v>
      </c>
      <c r="L50" s="108">
        <v>13143</v>
      </c>
      <c r="M50" s="109">
        <v>14475</v>
      </c>
    </row>
    <row r="51" spans="2:13" ht="27.75" customHeight="1" x14ac:dyDescent="0.15">
      <c r="B51" s="1278"/>
      <c r="C51" s="1279"/>
      <c r="D51" s="106"/>
      <c r="E51" s="1284" t="s">
        <v>41</v>
      </c>
      <c r="F51" s="1284"/>
      <c r="G51" s="1284"/>
      <c r="H51" s="1285"/>
      <c r="I51" s="107">
        <v>1302</v>
      </c>
      <c r="J51" s="108">
        <v>1057</v>
      </c>
      <c r="K51" s="108">
        <v>851</v>
      </c>
      <c r="L51" s="108">
        <v>670</v>
      </c>
      <c r="M51" s="109">
        <v>565</v>
      </c>
    </row>
    <row r="52" spans="2:13" ht="27.75" customHeight="1" x14ac:dyDescent="0.15">
      <c r="B52" s="1280"/>
      <c r="C52" s="1281"/>
      <c r="D52" s="106"/>
      <c r="E52" s="1284" t="s">
        <v>42</v>
      </c>
      <c r="F52" s="1284"/>
      <c r="G52" s="1284"/>
      <c r="H52" s="1285"/>
      <c r="I52" s="107">
        <v>53546</v>
      </c>
      <c r="J52" s="108">
        <v>53613</v>
      </c>
      <c r="K52" s="108">
        <v>50953</v>
      </c>
      <c r="L52" s="108">
        <v>50878</v>
      </c>
      <c r="M52" s="109">
        <v>48949</v>
      </c>
    </row>
    <row r="53" spans="2:13" ht="27.75" customHeight="1" thickBot="1" x14ac:dyDescent="0.2">
      <c r="B53" s="1291" t="s">
        <v>43</v>
      </c>
      <c r="C53" s="1292"/>
      <c r="D53" s="113"/>
      <c r="E53" s="1293" t="s">
        <v>44</v>
      </c>
      <c r="F53" s="1293"/>
      <c r="G53" s="1293"/>
      <c r="H53" s="1294"/>
      <c r="I53" s="114">
        <v>3163</v>
      </c>
      <c r="J53" s="115">
        <v>2657</v>
      </c>
      <c r="K53" s="115">
        <v>2708</v>
      </c>
      <c r="L53" s="115">
        <v>2252</v>
      </c>
      <c r="M53" s="116">
        <v>-243</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AXVOeIrTcFuwSMkGnv7lo0CtjvxCUDj55fydk83wDN9lbPmgzasVWdeSqy1J7R97tK8kFkRkdRi3vMuoWeCEIw==" saltValue="vSUwkBCDscaI7Dj15Vexf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40" zoomScaleNormal="40" zoomScaleSheetLayoutView="100" workbookViewId="0">
      <selection activeCell="F63" sqref="F63"/>
    </sheetView>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555</v>
      </c>
      <c r="G54" s="125" t="s">
        <v>556</v>
      </c>
      <c r="H54" s="126" t="s">
        <v>557</v>
      </c>
    </row>
    <row r="55" spans="2:8" ht="52.5" customHeight="1" x14ac:dyDescent="0.15">
      <c r="B55" s="127"/>
      <c r="C55" s="1303" t="s">
        <v>47</v>
      </c>
      <c r="D55" s="1303"/>
      <c r="E55" s="1304"/>
      <c r="F55" s="128">
        <v>5115</v>
      </c>
      <c r="G55" s="128">
        <v>4919</v>
      </c>
      <c r="H55" s="129">
        <v>5472</v>
      </c>
    </row>
    <row r="56" spans="2:8" ht="52.5" customHeight="1" x14ac:dyDescent="0.15">
      <c r="B56" s="130"/>
      <c r="C56" s="1305" t="s">
        <v>48</v>
      </c>
      <c r="D56" s="1305"/>
      <c r="E56" s="1306"/>
      <c r="F56" s="131">
        <v>1266</v>
      </c>
      <c r="G56" s="131">
        <v>926</v>
      </c>
      <c r="H56" s="132">
        <v>928</v>
      </c>
    </row>
    <row r="57" spans="2:8" ht="53.25" customHeight="1" x14ac:dyDescent="0.15">
      <c r="B57" s="130"/>
      <c r="C57" s="1307" t="s">
        <v>49</v>
      </c>
      <c r="D57" s="1307"/>
      <c r="E57" s="1308"/>
      <c r="F57" s="133">
        <v>8133</v>
      </c>
      <c r="G57" s="133">
        <v>8327</v>
      </c>
      <c r="H57" s="134">
        <v>8947</v>
      </c>
    </row>
    <row r="58" spans="2:8" ht="45.75" customHeight="1" x14ac:dyDescent="0.15">
      <c r="B58" s="135"/>
      <c r="C58" s="1295" t="s">
        <v>587</v>
      </c>
      <c r="D58" s="1296"/>
      <c r="E58" s="1297"/>
      <c r="F58" s="136">
        <v>4241</v>
      </c>
      <c r="G58" s="136">
        <v>4245</v>
      </c>
      <c r="H58" s="137">
        <v>4188</v>
      </c>
    </row>
    <row r="59" spans="2:8" ht="45.75" customHeight="1" x14ac:dyDescent="0.15">
      <c r="B59" s="135"/>
      <c r="C59" s="1295" t="s">
        <v>588</v>
      </c>
      <c r="D59" s="1296"/>
      <c r="E59" s="1297"/>
      <c r="F59" s="136">
        <v>1225</v>
      </c>
      <c r="G59" s="136">
        <v>1629</v>
      </c>
      <c r="H59" s="137">
        <v>2234</v>
      </c>
    </row>
    <row r="60" spans="2:8" ht="45.75" customHeight="1" x14ac:dyDescent="0.15">
      <c r="B60" s="135"/>
      <c r="C60" s="1295" t="s">
        <v>589</v>
      </c>
      <c r="D60" s="1296"/>
      <c r="E60" s="1297"/>
      <c r="F60" s="136">
        <v>421</v>
      </c>
      <c r="G60" s="136">
        <v>472</v>
      </c>
      <c r="H60" s="137">
        <v>526</v>
      </c>
    </row>
    <row r="61" spans="2:8" ht="45.75" customHeight="1" x14ac:dyDescent="0.15">
      <c r="B61" s="135"/>
      <c r="C61" s="1295" t="s">
        <v>590</v>
      </c>
      <c r="D61" s="1296"/>
      <c r="E61" s="1297"/>
      <c r="F61" s="136">
        <v>511</v>
      </c>
      <c r="G61" s="136">
        <v>544</v>
      </c>
      <c r="H61" s="137">
        <v>498</v>
      </c>
    </row>
    <row r="62" spans="2:8" ht="45.75" customHeight="1" thickBot="1" x14ac:dyDescent="0.2">
      <c r="B62" s="138"/>
      <c r="C62" s="1298" t="s">
        <v>591</v>
      </c>
      <c r="D62" s="1299"/>
      <c r="E62" s="1300"/>
      <c r="F62" s="139">
        <v>431</v>
      </c>
      <c r="G62" s="139">
        <v>432</v>
      </c>
      <c r="H62" s="140">
        <v>433</v>
      </c>
    </row>
    <row r="63" spans="2:8" ht="52.5" customHeight="1" thickBot="1" x14ac:dyDescent="0.2">
      <c r="B63" s="141"/>
      <c r="C63" s="1301" t="s">
        <v>50</v>
      </c>
      <c r="D63" s="1301"/>
      <c r="E63" s="1302"/>
      <c r="F63" s="142">
        <v>14514</v>
      </c>
      <c r="G63" s="142">
        <v>14171</v>
      </c>
      <c r="H63" s="143">
        <v>15347</v>
      </c>
    </row>
    <row r="64" spans="2:8" ht="15" customHeight="1" x14ac:dyDescent="0.15"/>
  </sheetData>
  <sheetProtection algorithmName="SHA-512" hashValue="nF9RaqPwYayrG/ggf00NKvIGIeBEt6TXxw66o3ERu1h1PaxTwi8Oy01evJx7XXQ7436z5VVRIIzshWqroUzbwA==" saltValue="9ryUx8TDL/oUIU950Spb9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60"/>
  <sheetViews>
    <sheetView showGridLines="0" zoomScale="70" zoomScaleNormal="70" zoomScaleSheetLayoutView="55" workbookViewId="0"/>
  </sheetViews>
  <sheetFormatPr defaultColWidth="0" defaultRowHeight="13.5" customHeight="1" zeroHeight="1" x14ac:dyDescent="0.15"/>
  <cols>
    <col min="1" max="1" width="6.375" style="388" customWidth="1"/>
    <col min="2" max="107" width="2.5" style="388" customWidth="1"/>
    <col min="108" max="108" width="6.125" style="396" customWidth="1"/>
    <col min="109" max="109" width="5.875" style="395" customWidth="1"/>
    <col min="110" max="110" width="19.125" style="388" hidden="1"/>
    <col min="111" max="115" width="12.625" style="388" hidden="1"/>
    <col min="116" max="349" width="8.625" style="388" hidden="1"/>
    <col min="350" max="355" width="14.875" style="388" hidden="1"/>
    <col min="356" max="357" width="15.875" style="388" hidden="1"/>
    <col min="358" max="363" width="16.125" style="388" hidden="1"/>
    <col min="364" max="364" width="6.125" style="388" hidden="1"/>
    <col min="365" max="365" width="3" style="388" hidden="1"/>
    <col min="366" max="605" width="8.625" style="388" hidden="1"/>
    <col min="606" max="611" width="14.875" style="388" hidden="1"/>
    <col min="612" max="613" width="15.875" style="388" hidden="1"/>
    <col min="614" max="619" width="16.125" style="388" hidden="1"/>
    <col min="620" max="620" width="6.125" style="388" hidden="1"/>
    <col min="621" max="621" width="3" style="388" hidden="1"/>
    <col min="622" max="861" width="8.625" style="388" hidden="1"/>
    <col min="862" max="867" width="14.875" style="388" hidden="1"/>
    <col min="868" max="869" width="15.875" style="388" hidden="1"/>
    <col min="870" max="875" width="16.125" style="388" hidden="1"/>
    <col min="876" max="876" width="6.125" style="388" hidden="1"/>
    <col min="877" max="877" width="3" style="388" hidden="1"/>
    <col min="878" max="1117" width="8.625" style="388" hidden="1"/>
    <col min="1118" max="1123" width="14.875" style="388" hidden="1"/>
    <col min="1124" max="1125" width="15.875" style="388" hidden="1"/>
    <col min="1126" max="1131" width="16.125" style="388" hidden="1"/>
    <col min="1132" max="1132" width="6.125" style="388" hidden="1"/>
    <col min="1133" max="1133" width="3" style="388" hidden="1"/>
    <col min="1134" max="1373" width="8.625" style="388" hidden="1"/>
    <col min="1374" max="1379" width="14.875" style="388" hidden="1"/>
    <col min="1380" max="1381" width="15.875" style="388" hidden="1"/>
    <col min="1382" max="1387" width="16.125" style="388" hidden="1"/>
    <col min="1388" max="1388" width="6.125" style="388" hidden="1"/>
    <col min="1389" max="1389" width="3" style="388" hidden="1"/>
    <col min="1390" max="1629" width="8.625" style="388" hidden="1"/>
    <col min="1630" max="1635" width="14.875" style="388" hidden="1"/>
    <col min="1636" max="1637" width="15.875" style="388" hidden="1"/>
    <col min="1638" max="1643" width="16.125" style="388" hidden="1"/>
    <col min="1644" max="1644" width="6.125" style="388" hidden="1"/>
    <col min="1645" max="1645" width="3" style="388" hidden="1"/>
    <col min="1646" max="1885" width="8.625" style="388" hidden="1"/>
    <col min="1886" max="1891" width="14.875" style="388" hidden="1"/>
    <col min="1892" max="1893" width="15.875" style="388" hidden="1"/>
    <col min="1894" max="1899" width="16.125" style="388" hidden="1"/>
    <col min="1900" max="1900" width="6.125" style="388" hidden="1"/>
    <col min="1901" max="1901" width="3" style="388" hidden="1"/>
    <col min="1902" max="2141" width="8.625" style="388" hidden="1"/>
    <col min="2142" max="2147" width="14.875" style="388" hidden="1"/>
    <col min="2148" max="2149" width="15.875" style="388" hidden="1"/>
    <col min="2150" max="2155" width="16.125" style="388" hidden="1"/>
    <col min="2156" max="2156" width="6.125" style="388" hidden="1"/>
    <col min="2157" max="2157" width="3" style="388" hidden="1"/>
    <col min="2158" max="2397" width="8.625" style="388" hidden="1"/>
    <col min="2398" max="2403" width="14.875" style="388" hidden="1"/>
    <col min="2404" max="2405" width="15.875" style="388" hidden="1"/>
    <col min="2406" max="2411" width="16.125" style="388" hidden="1"/>
    <col min="2412" max="2412" width="6.125" style="388" hidden="1"/>
    <col min="2413" max="2413" width="3" style="388" hidden="1"/>
    <col min="2414" max="2653" width="8.625" style="388" hidden="1"/>
    <col min="2654" max="2659" width="14.875" style="388" hidden="1"/>
    <col min="2660" max="2661" width="15.875" style="388" hidden="1"/>
    <col min="2662" max="2667" width="16.125" style="388" hidden="1"/>
    <col min="2668" max="2668" width="6.125" style="388" hidden="1"/>
    <col min="2669" max="2669" width="3" style="388" hidden="1"/>
    <col min="2670" max="2909" width="8.625" style="388" hidden="1"/>
    <col min="2910" max="2915" width="14.875" style="388" hidden="1"/>
    <col min="2916" max="2917" width="15.875" style="388" hidden="1"/>
    <col min="2918" max="2923" width="16.125" style="388" hidden="1"/>
    <col min="2924" max="2924" width="6.125" style="388" hidden="1"/>
    <col min="2925" max="2925" width="3" style="388" hidden="1"/>
    <col min="2926" max="3165" width="8.625" style="388" hidden="1"/>
    <col min="3166" max="3171" width="14.875" style="388" hidden="1"/>
    <col min="3172" max="3173" width="15.875" style="388" hidden="1"/>
    <col min="3174" max="3179" width="16.125" style="388" hidden="1"/>
    <col min="3180" max="3180" width="6.125" style="388" hidden="1"/>
    <col min="3181" max="3181" width="3" style="388" hidden="1"/>
    <col min="3182" max="3421" width="8.625" style="388" hidden="1"/>
    <col min="3422" max="3427" width="14.875" style="388" hidden="1"/>
    <col min="3428" max="3429" width="15.875" style="388" hidden="1"/>
    <col min="3430" max="3435" width="16.125" style="388" hidden="1"/>
    <col min="3436" max="3436" width="6.125" style="388" hidden="1"/>
    <col min="3437" max="3437" width="3" style="388" hidden="1"/>
    <col min="3438" max="3677" width="8.625" style="388" hidden="1"/>
    <col min="3678" max="3683" width="14.875" style="388" hidden="1"/>
    <col min="3684" max="3685" width="15.875" style="388" hidden="1"/>
    <col min="3686" max="3691" width="16.125" style="388" hidden="1"/>
    <col min="3692" max="3692" width="6.125" style="388" hidden="1"/>
    <col min="3693" max="3693" width="3" style="388" hidden="1"/>
    <col min="3694" max="3933" width="8.625" style="388" hidden="1"/>
    <col min="3934" max="3939" width="14.875" style="388" hidden="1"/>
    <col min="3940" max="3941" width="15.875" style="388" hidden="1"/>
    <col min="3942" max="3947" width="16.125" style="388" hidden="1"/>
    <col min="3948" max="3948" width="6.125" style="388" hidden="1"/>
    <col min="3949" max="3949" width="3" style="388" hidden="1"/>
    <col min="3950" max="4189" width="8.625" style="388" hidden="1"/>
    <col min="4190" max="4195" width="14.875" style="388" hidden="1"/>
    <col min="4196" max="4197" width="15.875" style="388" hidden="1"/>
    <col min="4198" max="4203" width="16.125" style="388" hidden="1"/>
    <col min="4204" max="4204" width="6.125" style="388" hidden="1"/>
    <col min="4205" max="4205" width="3" style="388" hidden="1"/>
    <col min="4206" max="4445" width="8.625" style="388" hidden="1"/>
    <col min="4446" max="4451" width="14.875" style="388" hidden="1"/>
    <col min="4452" max="4453" width="15.875" style="388" hidden="1"/>
    <col min="4454" max="4459" width="16.125" style="388" hidden="1"/>
    <col min="4460" max="4460" width="6.125" style="388" hidden="1"/>
    <col min="4461" max="4461" width="3" style="388" hidden="1"/>
    <col min="4462" max="4701" width="8.625" style="388" hidden="1"/>
    <col min="4702" max="4707" width="14.875" style="388" hidden="1"/>
    <col min="4708" max="4709" width="15.875" style="388" hidden="1"/>
    <col min="4710" max="4715" width="16.125" style="388" hidden="1"/>
    <col min="4716" max="4716" width="6.125" style="388" hidden="1"/>
    <col min="4717" max="4717" width="3" style="388" hidden="1"/>
    <col min="4718" max="4957" width="8.625" style="388" hidden="1"/>
    <col min="4958" max="4963" width="14.875" style="388" hidden="1"/>
    <col min="4964" max="4965" width="15.875" style="388" hidden="1"/>
    <col min="4966" max="4971" width="16.125" style="388" hidden="1"/>
    <col min="4972" max="4972" width="6.125" style="388" hidden="1"/>
    <col min="4973" max="4973" width="3" style="388" hidden="1"/>
    <col min="4974" max="5213" width="8.625" style="388" hidden="1"/>
    <col min="5214" max="5219" width="14.875" style="388" hidden="1"/>
    <col min="5220" max="5221" width="15.875" style="388" hidden="1"/>
    <col min="5222" max="5227" width="16.125" style="388" hidden="1"/>
    <col min="5228" max="5228" width="6.125" style="388" hidden="1"/>
    <col min="5229" max="5229" width="3" style="388" hidden="1"/>
    <col min="5230" max="5469" width="8.625" style="388" hidden="1"/>
    <col min="5470" max="5475" width="14.875" style="388" hidden="1"/>
    <col min="5476" max="5477" width="15.875" style="388" hidden="1"/>
    <col min="5478" max="5483" width="16.125" style="388" hidden="1"/>
    <col min="5484" max="5484" width="6.125" style="388" hidden="1"/>
    <col min="5485" max="5485" width="3" style="388" hidden="1"/>
    <col min="5486" max="5725" width="8.625" style="388" hidden="1"/>
    <col min="5726" max="5731" width="14.875" style="388" hidden="1"/>
    <col min="5732" max="5733" width="15.875" style="388" hidden="1"/>
    <col min="5734" max="5739" width="16.125" style="388" hidden="1"/>
    <col min="5740" max="5740" width="6.125" style="388" hidden="1"/>
    <col min="5741" max="5741" width="3" style="388" hidden="1"/>
    <col min="5742" max="5981" width="8.625" style="388" hidden="1"/>
    <col min="5982" max="5987" width="14.875" style="388" hidden="1"/>
    <col min="5988" max="5989" width="15.875" style="388" hidden="1"/>
    <col min="5990" max="5995" width="16.125" style="388" hidden="1"/>
    <col min="5996" max="5996" width="6.125" style="388" hidden="1"/>
    <col min="5997" max="5997" width="3" style="388" hidden="1"/>
    <col min="5998" max="6237" width="8.625" style="388" hidden="1"/>
    <col min="6238" max="6243" width="14.875" style="388" hidden="1"/>
    <col min="6244" max="6245" width="15.875" style="388" hidden="1"/>
    <col min="6246" max="6251" width="16.125" style="388" hidden="1"/>
    <col min="6252" max="6252" width="6.125" style="388" hidden="1"/>
    <col min="6253" max="6253" width="3" style="388" hidden="1"/>
    <col min="6254" max="6493" width="8.625" style="388" hidden="1"/>
    <col min="6494" max="6499" width="14.875" style="388" hidden="1"/>
    <col min="6500" max="6501" width="15.875" style="388" hidden="1"/>
    <col min="6502" max="6507" width="16.125" style="388" hidden="1"/>
    <col min="6508" max="6508" width="6.125" style="388" hidden="1"/>
    <col min="6509" max="6509" width="3" style="388" hidden="1"/>
    <col min="6510" max="6749" width="8.625" style="388" hidden="1"/>
    <col min="6750" max="6755" width="14.875" style="388" hidden="1"/>
    <col min="6756" max="6757" width="15.875" style="388" hidden="1"/>
    <col min="6758" max="6763" width="16.125" style="388" hidden="1"/>
    <col min="6764" max="6764" width="6.125" style="388" hidden="1"/>
    <col min="6765" max="6765" width="3" style="388" hidden="1"/>
    <col min="6766" max="7005" width="8.625" style="388" hidden="1"/>
    <col min="7006" max="7011" width="14.875" style="388" hidden="1"/>
    <col min="7012" max="7013" width="15.875" style="388" hidden="1"/>
    <col min="7014" max="7019" width="16.125" style="388" hidden="1"/>
    <col min="7020" max="7020" width="6.125" style="388" hidden="1"/>
    <col min="7021" max="7021" width="3" style="388" hidden="1"/>
    <col min="7022" max="7261" width="8.625" style="388" hidden="1"/>
    <col min="7262" max="7267" width="14.875" style="388" hidden="1"/>
    <col min="7268" max="7269" width="15.875" style="388" hidden="1"/>
    <col min="7270" max="7275" width="16.125" style="388" hidden="1"/>
    <col min="7276" max="7276" width="6.125" style="388" hidden="1"/>
    <col min="7277" max="7277" width="3" style="388" hidden="1"/>
    <col min="7278" max="7517" width="8.625" style="388" hidden="1"/>
    <col min="7518" max="7523" width="14.875" style="388" hidden="1"/>
    <col min="7524" max="7525" width="15.875" style="388" hidden="1"/>
    <col min="7526" max="7531" width="16.125" style="388" hidden="1"/>
    <col min="7532" max="7532" width="6.125" style="388" hidden="1"/>
    <col min="7533" max="7533" width="3" style="388" hidden="1"/>
    <col min="7534" max="7773" width="8.625" style="388" hidden="1"/>
    <col min="7774" max="7779" width="14.875" style="388" hidden="1"/>
    <col min="7780" max="7781" width="15.875" style="388" hidden="1"/>
    <col min="7782" max="7787" width="16.125" style="388" hidden="1"/>
    <col min="7788" max="7788" width="6.125" style="388" hidden="1"/>
    <col min="7789" max="7789" width="3" style="388" hidden="1"/>
    <col min="7790" max="8029" width="8.625" style="388" hidden="1"/>
    <col min="8030" max="8035" width="14.875" style="388" hidden="1"/>
    <col min="8036" max="8037" width="15.875" style="388" hidden="1"/>
    <col min="8038" max="8043" width="16.125" style="388" hidden="1"/>
    <col min="8044" max="8044" width="6.125" style="388" hidden="1"/>
    <col min="8045" max="8045" width="3" style="388" hidden="1"/>
    <col min="8046" max="8285" width="8.625" style="388" hidden="1"/>
    <col min="8286" max="8291" width="14.875" style="388" hidden="1"/>
    <col min="8292" max="8293" width="15.875" style="388" hidden="1"/>
    <col min="8294" max="8299" width="16.125" style="388" hidden="1"/>
    <col min="8300" max="8300" width="6.125" style="388" hidden="1"/>
    <col min="8301" max="8301" width="3" style="388" hidden="1"/>
    <col min="8302" max="8541" width="8.625" style="388" hidden="1"/>
    <col min="8542" max="8547" width="14.875" style="388" hidden="1"/>
    <col min="8548" max="8549" width="15.875" style="388" hidden="1"/>
    <col min="8550" max="8555" width="16.125" style="388" hidden="1"/>
    <col min="8556" max="8556" width="6.125" style="388" hidden="1"/>
    <col min="8557" max="8557" width="3" style="388" hidden="1"/>
    <col min="8558" max="8797" width="8.625" style="388" hidden="1"/>
    <col min="8798" max="8803" width="14.875" style="388" hidden="1"/>
    <col min="8804" max="8805" width="15.875" style="388" hidden="1"/>
    <col min="8806" max="8811" width="16.125" style="388" hidden="1"/>
    <col min="8812" max="8812" width="6.125" style="388" hidden="1"/>
    <col min="8813" max="8813" width="3" style="388" hidden="1"/>
    <col min="8814" max="9053" width="8.625" style="388" hidden="1"/>
    <col min="9054" max="9059" width="14.875" style="388" hidden="1"/>
    <col min="9060" max="9061" width="15.875" style="388" hidden="1"/>
    <col min="9062" max="9067" width="16.125" style="388" hidden="1"/>
    <col min="9068" max="9068" width="6.125" style="388" hidden="1"/>
    <col min="9069" max="9069" width="3" style="388" hidden="1"/>
    <col min="9070" max="9309" width="8.625" style="388" hidden="1"/>
    <col min="9310" max="9315" width="14.875" style="388" hidden="1"/>
    <col min="9316" max="9317" width="15.875" style="388" hidden="1"/>
    <col min="9318" max="9323" width="16.125" style="388" hidden="1"/>
    <col min="9324" max="9324" width="6.125" style="388" hidden="1"/>
    <col min="9325" max="9325" width="3" style="388" hidden="1"/>
    <col min="9326" max="9565" width="8.625" style="388" hidden="1"/>
    <col min="9566" max="9571" width="14.875" style="388" hidden="1"/>
    <col min="9572" max="9573" width="15.875" style="388" hidden="1"/>
    <col min="9574" max="9579" width="16.125" style="388" hidden="1"/>
    <col min="9580" max="9580" width="6.125" style="388" hidden="1"/>
    <col min="9581" max="9581" width="3" style="388" hidden="1"/>
    <col min="9582" max="9821" width="8.625" style="388" hidden="1"/>
    <col min="9822" max="9827" width="14.875" style="388" hidden="1"/>
    <col min="9828" max="9829" width="15.875" style="388" hidden="1"/>
    <col min="9830" max="9835" width="16.125" style="388" hidden="1"/>
    <col min="9836" max="9836" width="6.125" style="388" hidden="1"/>
    <col min="9837" max="9837" width="3" style="388" hidden="1"/>
    <col min="9838" max="10077" width="8.625" style="388" hidden="1"/>
    <col min="10078" max="10083" width="14.875" style="388" hidden="1"/>
    <col min="10084" max="10085" width="15.875" style="388" hidden="1"/>
    <col min="10086" max="10091" width="16.125" style="388" hidden="1"/>
    <col min="10092" max="10092" width="6.125" style="388" hidden="1"/>
    <col min="10093" max="10093" width="3" style="388" hidden="1"/>
    <col min="10094" max="10333" width="8.625" style="388" hidden="1"/>
    <col min="10334" max="10339" width="14.875" style="388" hidden="1"/>
    <col min="10340" max="10341" width="15.875" style="388" hidden="1"/>
    <col min="10342" max="10347" width="16.125" style="388" hidden="1"/>
    <col min="10348" max="10348" width="6.125" style="388" hidden="1"/>
    <col min="10349" max="10349" width="3" style="388" hidden="1"/>
    <col min="10350" max="10589" width="8.625" style="388" hidden="1"/>
    <col min="10590" max="10595" width="14.875" style="388" hidden="1"/>
    <col min="10596" max="10597" width="15.875" style="388" hidden="1"/>
    <col min="10598" max="10603" width="16.125" style="388" hidden="1"/>
    <col min="10604" max="10604" width="6.125" style="388" hidden="1"/>
    <col min="10605" max="10605" width="3" style="388" hidden="1"/>
    <col min="10606" max="10845" width="8.625" style="388" hidden="1"/>
    <col min="10846" max="10851" width="14.875" style="388" hidden="1"/>
    <col min="10852" max="10853" width="15.875" style="388" hidden="1"/>
    <col min="10854" max="10859" width="16.125" style="388" hidden="1"/>
    <col min="10860" max="10860" width="6.125" style="388" hidden="1"/>
    <col min="10861" max="10861" width="3" style="388" hidden="1"/>
    <col min="10862" max="11101" width="8.625" style="388" hidden="1"/>
    <col min="11102" max="11107" width="14.875" style="388" hidden="1"/>
    <col min="11108" max="11109" width="15.875" style="388" hidden="1"/>
    <col min="11110" max="11115" width="16.125" style="388" hidden="1"/>
    <col min="11116" max="11116" width="6.125" style="388" hidden="1"/>
    <col min="11117" max="11117" width="3" style="388" hidden="1"/>
    <col min="11118" max="11357" width="8.625" style="388" hidden="1"/>
    <col min="11358" max="11363" width="14.875" style="388" hidden="1"/>
    <col min="11364" max="11365" width="15.875" style="388" hidden="1"/>
    <col min="11366" max="11371" width="16.125" style="388" hidden="1"/>
    <col min="11372" max="11372" width="6.125" style="388" hidden="1"/>
    <col min="11373" max="11373" width="3" style="388" hidden="1"/>
    <col min="11374" max="11613" width="8.625" style="388" hidden="1"/>
    <col min="11614" max="11619" width="14.875" style="388" hidden="1"/>
    <col min="11620" max="11621" width="15.875" style="388" hidden="1"/>
    <col min="11622" max="11627" width="16.125" style="388" hidden="1"/>
    <col min="11628" max="11628" width="6.125" style="388" hidden="1"/>
    <col min="11629" max="11629" width="3" style="388" hidden="1"/>
    <col min="11630" max="11869" width="8.625" style="388" hidden="1"/>
    <col min="11870" max="11875" width="14.875" style="388" hidden="1"/>
    <col min="11876" max="11877" width="15.875" style="388" hidden="1"/>
    <col min="11878" max="11883" width="16.125" style="388" hidden="1"/>
    <col min="11884" max="11884" width="6.125" style="388" hidden="1"/>
    <col min="11885" max="11885" width="3" style="388" hidden="1"/>
    <col min="11886" max="12125" width="8.625" style="388" hidden="1"/>
    <col min="12126" max="12131" width="14.875" style="388" hidden="1"/>
    <col min="12132" max="12133" width="15.875" style="388" hidden="1"/>
    <col min="12134" max="12139" width="16.125" style="388" hidden="1"/>
    <col min="12140" max="12140" width="6.125" style="388" hidden="1"/>
    <col min="12141" max="12141" width="3" style="388" hidden="1"/>
    <col min="12142" max="12381" width="8.625" style="388" hidden="1"/>
    <col min="12382" max="12387" width="14.875" style="388" hidden="1"/>
    <col min="12388" max="12389" width="15.875" style="388" hidden="1"/>
    <col min="12390" max="12395" width="16.125" style="388" hidden="1"/>
    <col min="12396" max="12396" width="6.125" style="388" hidden="1"/>
    <col min="12397" max="12397" width="3" style="388" hidden="1"/>
    <col min="12398" max="12637" width="8.625" style="388" hidden="1"/>
    <col min="12638" max="12643" width="14.875" style="388" hidden="1"/>
    <col min="12644" max="12645" width="15.875" style="388" hidden="1"/>
    <col min="12646" max="12651" width="16.125" style="388" hidden="1"/>
    <col min="12652" max="12652" width="6.125" style="388" hidden="1"/>
    <col min="12653" max="12653" width="3" style="388" hidden="1"/>
    <col min="12654" max="12893" width="8.625" style="388" hidden="1"/>
    <col min="12894" max="12899" width="14.875" style="388" hidden="1"/>
    <col min="12900" max="12901" width="15.875" style="388" hidden="1"/>
    <col min="12902" max="12907" width="16.125" style="388" hidden="1"/>
    <col min="12908" max="12908" width="6.125" style="388" hidden="1"/>
    <col min="12909" max="12909" width="3" style="388" hidden="1"/>
    <col min="12910" max="13149" width="8.625" style="388" hidden="1"/>
    <col min="13150" max="13155" width="14.875" style="388" hidden="1"/>
    <col min="13156" max="13157" width="15.875" style="388" hidden="1"/>
    <col min="13158" max="13163" width="16.125" style="388" hidden="1"/>
    <col min="13164" max="13164" width="6.125" style="388" hidden="1"/>
    <col min="13165" max="13165" width="3" style="388" hidden="1"/>
    <col min="13166" max="13405" width="8.625" style="388" hidden="1"/>
    <col min="13406" max="13411" width="14.875" style="388" hidden="1"/>
    <col min="13412" max="13413" width="15.875" style="388" hidden="1"/>
    <col min="13414" max="13419" width="16.125" style="388" hidden="1"/>
    <col min="13420" max="13420" width="6.125" style="388" hidden="1"/>
    <col min="13421" max="13421" width="3" style="388" hidden="1"/>
    <col min="13422" max="13661" width="8.625" style="388" hidden="1"/>
    <col min="13662" max="13667" width="14.875" style="388" hidden="1"/>
    <col min="13668" max="13669" width="15.875" style="388" hidden="1"/>
    <col min="13670" max="13675" width="16.125" style="388" hidden="1"/>
    <col min="13676" max="13676" width="6.125" style="388" hidden="1"/>
    <col min="13677" max="13677" width="3" style="388" hidden="1"/>
    <col min="13678" max="13917" width="8.625" style="388" hidden="1"/>
    <col min="13918" max="13923" width="14.875" style="388" hidden="1"/>
    <col min="13924" max="13925" width="15.875" style="388" hidden="1"/>
    <col min="13926" max="13931" width="16.125" style="388" hidden="1"/>
    <col min="13932" max="13932" width="6.125" style="388" hidden="1"/>
    <col min="13933" max="13933" width="3" style="388" hidden="1"/>
    <col min="13934" max="14173" width="8.625" style="388" hidden="1"/>
    <col min="14174" max="14179" width="14.875" style="388" hidden="1"/>
    <col min="14180" max="14181" width="15.875" style="388" hidden="1"/>
    <col min="14182" max="14187" width="16.125" style="388" hidden="1"/>
    <col min="14188" max="14188" width="6.125" style="388" hidden="1"/>
    <col min="14189" max="14189" width="3" style="388" hidden="1"/>
    <col min="14190" max="14429" width="8.625" style="388" hidden="1"/>
    <col min="14430" max="14435" width="14.875" style="388" hidden="1"/>
    <col min="14436" max="14437" width="15.875" style="388" hidden="1"/>
    <col min="14438" max="14443" width="16.125" style="388" hidden="1"/>
    <col min="14444" max="14444" width="6.125" style="388" hidden="1"/>
    <col min="14445" max="14445" width="3" style="388" hidden="1"/>
    <col min="14446" max="14685" width="8.625" style="388" hidden="1"/>
    <col min="14686" max="14691" width="14.875" style="388" hidden="1"/>
    <col min="14692" max="14693" width="15.875" style="388" hidden="1"/>
    <col min="14694" max="14699" width="16.125" style="388" hidden="1"/>
    <col min="14700" max="14700" width="6.125" style="388" hidden="1"/>
    <col min="14701" max="14701" width="3" style="388" hidden="1"/>
    <col min="14702" max="14941" width="8.625" style="388" hidden="1"/>
    <col min="14942" max="14947" width="14.875" style="388" hidden="1"/>
    <col min="14948" max="14949" width="15.875" style="388" hidden="1"/>
    <col min="14950" max="14955" width="16.125" style="388" hidden="1"/>
    <col min="14956" max="14956" width="6.125" style="388" hidden="1"/>
    <col min="14957" max="14957" width="3" style="388" hidden="1"/>
    <col min="14958" max="15197" width="8.625" style="388" hidden="1"/>
    <col min="15198" max="15203" width="14.875" style="388" hidden="1"/>
    <col min="15204" max="15205" width="15.875" style="388" hidden="1"/>
    <col min="15206" max="15211" width="16.125" style="388" hidden="1"/>
    <col min="15212" max="15212" width="6.125" style="388" hidden="1"/>
    <col min="15213" max="15213" width="3" style="388" hidden="1"/>
    <col min="15214" max="15453" width="8.625" style="388" hidden="1"/>
    <col min="15454" max="15459" width="14.875" style="388" hidden="1"/>
    <col min="15460" max="15461" width="15.875" style="388" hidden="1"/>
    <col min="15462" max="15467" width="16.125" style="388" hidden="1"/>
    <col min="15468" max="15468" width="6.125" style="388" hidden="1"/>
    <col min="15469" max="15469" width="3" style="388" hidden="1"/>
    <col min="15470" max="15709" width="8.625" style="388" hidden="1"/>
    <col min="15710" max="15715" width="14.875" style="388" hidden="1"/>
    <col min="15716" max="15717" width="15.875" style="388" hidden="1"/>
    <col min="15718" max="15723" width="16.125" style="388" hidden="1"/>
    <col min="15724" max="15724" width="6.125" style="388" hidden="1"/>
    <col min="15725" max="15725" width="3" style="388" hidden="1"/>
    <col min="15726" max="15965" width="8.625" style="388" hidden="1"/>
    <col min="15966" max="15971" width="14.875" style="388" hidden="1"/>
    <col min="15972" max="15973" width="15.875" style="388" hidden="1"/>
    <col min="15974" max="15979" width="16.125" style="388" hidden="1"/>
    <col min="15980" max="15980" width="6.125" style="388" hidden="1"/>
    <col min="15981" max="15981" width="3" style="388" hidden="1"/>
    <col min="15982" max="16221" width="8.625" style="388" hidden="1"/>
    <col min="16222" max="16227" width="14.875" style="388" hidden="1"/>
    <col min="16228" max="16229" width="15.875" style="388" hidden="1"/>
    <col min="16230" max="16235" width="16.125" style="388" hidden="1"/>
    <col min="16236" max="16236" width="6.125" style="388" hidden="1"/>
    <col min="16237" max="16237" width="3" style="388" hidden="1"/>
    <col min="16238" max="16384" width="8.625" style="388" hidden="1"/>
  </cols>
  <sheetData>
    <row r="1" spans="1:143" ht="42.75" customHeight="1" x14ac:dyDescent="0.15">
      <c r="A1" s="386"/>
      <c r="B1" s="387"/>
      <c r="DD1" s="388"/>
      <c r="DE1" s="388"/>
    </row>
    <row r="2" spans="1:143" ht="25.5" customHeight="1" x14ac:dyDescent="0.15">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15">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x14ac:dyDescent="0.15">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593</v>
      </c>
    </row>
    <row r="11" spans="1:143" s="291" customFormat="1" x14ac:dyDescent="0.15">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593</v>
      </c>
    </row>
    <row r="13" spans="1:143" s="291" customFormat="1" x14ac:dyDescent="0.15">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388"/>
      <c r="DE19" s="388"/>
    </row>
    <row r="20" spans="1:351" x14ac:dyDescent="0.15">
      <c r="DD20" s="388"/>
      <c r="DE20" s="388"/>
    </row>
    <row r="21" spans="1:351" ht="17.25" x14ac:dyDescent="0.15">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7.25" x14ac:dyDescent="0.15">
      <c r="B22" s="395"/>
      <c r="MM22" s="394"/>
    </row>
    <row r="23" spans="1:351" x14ac:dyDescent="0.15">
      <c r="B23" s="395"/>
    </row>
    <row r="24" spans="1:351" x14ac:dyDescent="0.15">
      <c r="B24" s="395"/>
    </row>
    <row r="25" spans="1:351" x14ac:dyDescent="0.15">
      <c r="B25" s="395"/>
    </row>
    <row r="26" spans="1:351" x14ac:dyDescent="0.15">
      <c r="B26" s="395"/>
    </row>
    <row r="27" spans="1:351" x14ac:dyDescent="0.15">
      <c r="B27" s="395"/>
    </row>
    <row r="28" spans="1:351" x14ac:dyDescent="0.15">
      <c r="B28" s="395"/>
    </row>
    <row r="29" spans="1:351" x14ac:dyDescent="0.15">
      <c r="B29" s="395"/>
    </row>
    <row r="30" spans="1:351" x14ac:dyDescent="0.15">
      <c r="B30" s="395"/>
    </row>
    <row r="31" spans="1:351" x14ac:dyDescent="0.15">
      <c r="B31" s="395"/>
    </row>
    <row r="32" spans="1:351" x14ac:dyDescent="0.15">
      <c r="B32" s="395"/>
    </row>
    <row r="33" spans="2:109" x14ac:dyDescent="0.15">
      <c r="B33" s="395"/>
    </row>
    <row r="34" spans="2:109" x14ac:dyDescent="0.15">
      <c r="B34" s="395"/>
    </row>
    <row r="35" spans="2:109" x14ac:dyDescent="0.15">
      <c r="B35" s="395"/>
    </row>
    <row r="36" spans="2:109" x14ac:dyDescent="0.15">
      <c r="B36" s="395"/>
    </row>
    <row r="37" spans="2:109" x14ac:dyDescent="0.15">
      <c r="B37" s="395"/>
    </row>
    <row r="38" spans="2:109" x14ac:dyDescent="0.15">
      <c r="B38" s="395"/>
    </row>
    <row r="39" spans="2:109" x14ac:dyDescent="0.15">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x14ac:dyDescent="0.15">
      <c r="B40" s="400"/>
      <c r="DD40" s="400"/>
      <c r="DE40" s="388"/>
    </row>
    <row r="41" spans="2:109" ht="17.25" x14ac:dyDescent="0.15">
      <c r="B41" s="401" t="s">
        <v>594</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x14ac:dyDescent="0.15">
      <c r="B42" s="395"/>
      <c r="G42" s="402"/>
      <c r="I42" s="403"/>
      <c r="J42" s="403"/>
      <c r="K42" s="403"/>
      <c r="AM42" s="402"/>
      <c r="AN42" s="402" t="s">
        <v>595</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15">
      <c r="B43" s="395"/>
      <c r="AN43" s="1321" t="s">
        <v>596</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x14ac:dyDescent="0.15">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x14ac:dyDescent="0.15">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x14ac:dyDescent="0.15">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x14ac:dyDescent="0.15">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x14ac:dyDescent="0.15">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x14ac:dyDescent="0.15">
      <c r="B49" s="395"/>
      <c r="AN49" s="388" t="s">
        <v>597</v>
      </c>
    </row>
    <row r="50" spans="1:109" x14ac:dyDescent="0.15">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553</v>
      </c>
      <c r="BQ50" s="1314"/>
      <c r="BR50" s="1314"/>
      <c r="BS50" s="1314"/>
      <c r="BT50" s="1314"/>
      <c r="BU50" s="1314"/>
      <c r="BV50" s="1314"/>
      <c r="BW50" s="1314"/>
      <c r="BX50" s="1314" t="s">
        <v>554</v>
      </c>
      <c r="BY50" s="1314"/>
      <c r="BZ50" s="1314"/>
      <c r="CA50" s="1314"/>
      <c r="CB50" s="1314"/>
      <c r="CC50" s="1314"/>
      <c r="CD50" s="1314"/>
      <c r="CE50" s="1314"/>
      <c r="CF50" s="1314" t="s">
        <v>555</v>
      </c>
      <c r="CG50" s="1314"/>
      <c r="CH50" s="1314"/>
      <c r="CI50" s="1314"/>
      <c r="CJ50" s="1314"/>
      <c r="CK50" s="1314"/>
      <c r="CL50" s="1314"/>
      <c r="CM50" s="1314"/>
      <c r="CN50" s="1314" t="s">
        <v>556</v>
      </c>
      <c r="CO50" s="1314"/>
      <c r="CP50" s="1314"/>
      <c r="CQ50" s="1314"/>
      <c r="CR50" s="1314"/>
      <c r="CS50" s="1314"/>
      <c r="CT50" s="1314"/>
      <c r="CU50" s="1314"/>
      <c r="CV50" s="1314" t="s">
        <v>557</v>
      </c>
      <c r="CW50" s="1314"/>
      <c r="CX50" s="1314"/>
      <c r="CY50" s="1314"/>
      <c r="CZ50" s="1314"/>
      <c r="DA50" s="1314"/>
      <c r="DB50" s="1314"/>
      <c r="DC50" s="1314"/>
    </row>
    <row r="51" spans="1:109" ht="13.5" customHeight="1" x14ac:dyDescent="0.15">
      <c r="B51" s="395"/>
      <c r="G51" s="1317"/>
      <c r="H51" s="1317"/>
      <c r="I51" s="1330"/>
      <c r="J51" s="1330"/>
      <c r="K51" s="1316"/>
      <c r="L51" s="1316"/>
      <c r="M51" s="1316"/>
      <c r="N51" s="1316"/>
      <c r="AM51" s="404"/>
      <c r="AN51" s="1312" t="s">
        <v>598</v>
      </c>
      <c r="AO51" s="1312"/>
      <c r="AP51" s="1312"/>
      <c r="AQ51" s="1312"/>
      <c r="AR51" s="1312"/>
      <c r="AS51" s="1312"/>
      <c r="AT51" s="1312"/>
      <c r="AU51" s="1312"/>
      <c r="AV51" s="1312"/>
      <c r="AW51" s="1312"/>
      <c r="AX51" s="1312"/>
      <c r="AY51" s="1312"/>
      <c r="AZ51" s="1312"/>
      <c r="BA51" s="1312"/>
      <c r="BB51" s="1312" t="s">
        <v>599</v>
      </c>
      <c r="BC51" s="1312"/>
      <c r="BD51" s="1312"/>
      <c r="BE51" s="1312"/>
      <c r="BF51" s="1312"/>
      <c r="BG51" s="1312"/>
      <c r="BH51" s="1312"/>
      <c r="BI51" s="1312"/>
      <c r="BJ51" s="1312"/>
      <c r="BK51" s="1312"/>
      <c r="BL51" s="1312"/>
      <c r="BM51" s="1312"/>
      <c r="BN51" s="1312"/>
      <c r="BO51" s="1312"/>
      <c r="BP51" s="1309">
        <v>18.5</v>
      </c>
      <c r="BQ51" s="1309"/>
      <c r="BR51" s="1309"/>
      <c r="BS51" s="1309"/>
      <c r="BT51" s="1309"/>
      <c r="BU51" s="1309"/>
      <c r="BV51" s="1309"/>
      <c r="BW51" s="1309"/>
      <c r="BX51" s="1309">
        <v>15.9</v>
      </c>
      <c r="BY51" s="1309"/>
      <c r="BZ51" s="1309"/>
      <c r="CA51" s="1309"/>
      <c r="CB51" s="1309"/>
      <c r="CC51" s="1309"/>
      <c r="CD51" s="1309"/>
      <c r="CE51" s="1309"/>
      <c r="CF51" s="1309">
        <v>16.8</v>
      </c>
      <c r="CG51" s="1309"/>
      <c r="CH51" s="1309"/>
      <c r="CI51" s="1309"/>
      <c r="CJ51" s="1309"/>
      <c r="CK51" s="1309"/>
      <c r="CL51" s="1309"/>
      <c r="CM51" s="1309"/>
      <c r="CN51" s="1309">
        <v>13.8</v>
      </c>
      <c r="CO51" s="1309"/>
      <c r="CP51" s="1309"/>
      <c r="CQ51" s="1309"/>
      <c r="CR51" s="1309"/>
      <c r="CS51" s="1309"/>
      <c r="CT51" s="1309"/>
      <c r="CU51" s="1309"/>
      <c r="CV51" s="1309"/>
      <c r="CW51" s="1309"/>
      <c r="CX51" s="1309"/>
      <c r="CY51" s="1309"/>
      <c r="CZ51" s="1309"/>
      <c r="DA51" s="1309"/>
      <c r="DB51" s="1309"/>
      <c r="DC51" s="1309"/>
    </row>
    <row r="52" spans="1:109" x14ac:dyDescent="0.15">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600</v>
      </c>
      <c r="BC53" s="1312"/>
      <c r="BD53" s="1312"/>
      <c r="BE53" s="1312"/>
      <c r="BF53" s="1312"/>
      <c r="BG53" s="1312"/>
      <c r="BH53" s="1312"/>
      <c r="BI53" s="1312"/>
      <c r="BJ53" s="1312"/>
      <c r="BK53" s="1312"/>
      <c r="BL53" s="1312"/>
      <c r="BM53" s="1312"/>
      <c r="BN53" s="1312"/>
      <c r="BO53" s="1312"/>
      <c r="BP53" s="1309">
        <v>52.3</v>
      </c>
      <c r="BQ53" s="1309"/>
      <c r="BR53" s="1309"/>
      <c r="BS53" s="1309"/>
      <c r="BT53" s="1309"/>
      <c r="BU53" s="1309"/>
      <c r="BV53" s="1309"/>
      <c r="BW53" s="1309"/>
      <c r="BX53" s="1309">
        <v>53.5</v>
      </c>
      <c r="BY53" s="1309"/>
      <c r="BZ53" s="1309"/>
      <c r="CA53" s="1309"/>
      <c r="CB53" s="1309"/>
      <c r="CC53" s="1309"/>
      <c r="CD53" s="1309"/>
      <c r="CE53" s="1309"/>
      <c r="CF53" s="1309">
        <v>53.5</v>
      </c>
      <c r="CG53" s="1309"/>
      <c r="CH53" s="1309"/>
      <c r="CI53" s="1309"/>
      <c r="CJ53" s="1309"/>
      <c r="CK53" s="1309"/>
      <c r="CL53" s="1309"/>
      <c r="CM53" s="1309"/>
      <c r="CN53" s="1309">
        <v>54.2</v>
      </c>
      <c r="CO53" s="1309"/>
      <c r="CP53" s="1309"/>
      <c r="CQ53" s="1309"/>
      <c r="CR53" s="1309"/>
      <c r="CS53" s="1309"/>
      <c r="CT53" s="1309"/>
      <c r="CU53" s="1309"/>
      <c r="CV53" s="1309">
        <v>55.7</v>
      </c>
      <c r="CW53" s="1309"/>
      <c r="CX53" s="1309"/>
      <c r="CY53" s="1309"/>
      <c r="CZ53" s="1309"/>
      <c r="DA53" s="1309"/>
      <c r="DB53" s="1309"/>
      <c r="DC53" s="1309"/>
    </row>
    <row r="54" spans="1:109" x14ac:dyDescent="0.15">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3"/>
      <c r="B55" s="395"/>
      <c r="G55" s="1315"/>
      <c r="H55" s="1315"/>
      <c r="I55" s="1315"/>
      <c r="J55" s="1315"/>
      <c r="K55" s="1316"/>
      <c r="L55" s="1316"/>
      <c r="M55" s="1316"/>
      <c r="N55" s="1316"/>
      <c r="AN55" s="1314" t="s">
        <v>601</v>
      </c>
      <c r="AO55" s="1314"/>
      <c r="AP55" s="1314"/>
      <c r="AQ55" s="1314"/>
      <c r="AR55" s="1314"/>
      <c r="AS55" s="1314"/>
      <c r="AT55" s="1314"/>
      <c r="AU55" s="1314"/>
      <c r="AV55" s="1314"/>
      <c r="AW55" s="1314"/>
      <c r="AX55" s="1314"/>
      <c r="AY55" s="1314"/>
      <c r="AZ55" s="1314"/>
      <c r="BA55" s="1314"/>
      <c r="BB55" s="1312" t="s">
        <v>599</v>
      </c>
      <c r="BC55" s="1312"/>
      <c r="BD55" s="1312"/>
      <c r="BE55" s="1312"/>
      <c r="BF55" s="1312"/>
      <c r="BG55" s="1312"/>
      <c r="BH55" s="1312"/>
      <c r="BI55" s="1312"/>
      <c r="BJ55" s="1312"/>
      <c r="BK55" s="1312"/>
      <c r="BL55" s="1312"/>
      <c r="BM55" s="1312"/>
      <c r="BN55" s="1312"/>
      <c r="BO55" s="1312"/>
      <c r="BP55" s="1309">
        <v>37.299999999999997</v>
      </c>
      <c r="BQ55" s="1309"/>
      <c r="BR55" s="1309"/>
      <c r="BS55" s="1309"/>
      <c r="BT55" s="1309"/>
      <c r="BU55" s="1309"/>
      <c r="BV55" s="1309"/>
      <c r="BW55" s="1309"/>
      <c r="BX55" s="1309">
        <v>33.1</v>
      </c>
      <c r="BY55" s="1309"/>
      <c r="BZ55" s="1309"/>
      <c r="CA55" s="1309"/>
      <c r="CB55" s="1309"/>
      <c r="CC55" s="1309"/>
      <c r="CD55" s="1309"/>
      <c r="CE55" s="1309"/>
      <c r="CF55" s="1309">
        <v>31.3</v>
      </c>
      <c r="CG55" s="1309"/>
      <c r="CH55" s="1309"/>
      <c r="CI55" s="1309"/>
      <c r="CJ55" s="1309"/>
      <c r="CK55" s="1309"/>
      <c r="CL55" s="1309"/>
      <c r="CM55" s="1309"/>
      <c r="CN55" s="1309">
        <v>25.3</v>
      </c>
      <c r="CO55" s="1309"/>
      <c r="CP55" s="1309"/>
      <c r="CQ55" s="1309"/>
      <c r="CR55" s="1309"/>
      <c r="CS55" s="1309"/>
      <c r="CT55" s="1309"/>
      <c r="CU55" s="1309"/>
      <c r="CV55" s="1309">
        <v>25.5</v>
      </c>
      <c r="CW55" s="1309"/>
      <c r="CX55" s="1309"/>
      <c r="CY55" s="1309"/>
      <c r="CZ55" s="1309"/>
      <c r="DA55" s="1309"/>
      <c r="DB55" s="1309"/>
      <c r="DC55" s="1309"/>
    </row>
    <row r="56" spans="1:109" x14ac:dyDescent="0.15">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x14ac:dyDescent="0.15">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600</v>
      </c>
      <c r="BC57" s="1312"/>
      <c r="BD57" s="1312"/>
      <c r="BE57" s="1312"/>
      <c r="BF57" s="1312"/>
      <c r="BG57" s="1312"/>
      <c r="BH57" s="1312"/>
      <c r="BI57" s="1312"/>
      <c r="BJ57" s="1312"/>
      <c r="BK57" s="1312"/>
      <c r="BL57" s="1312"/>
      <c r="BM57" s="1312"/>
      <c r="BN57" s="1312"/>
      <c r="BO57" s="1312"/>
      <c r="BP57" s="1309">
        <v>55.2</v>
      </c>
      <c r="BQ57" s="1309"/>
      <c r="BR57" s="1309"/>
      <c r="BS57" s="1309"/>
      <c r="BT57" s="1309"/>
      <c r="BU57" s="1309"/>
      <c r="BV57" s="1309"/>
      <c r="BW57" s="1309"/>
      <c r="BX57" s="1309">
        <v>57.2</v>
      </c>
      <c r="BY57" s="1309"/>
      <c r="BZ57" s="1309"/>
      <c r="CA57" s="1309"/>
      <c r="CB57" s="1309"/>
      <c r="CC57" s="1309"/>
      <c r="CD57" s="1309"/>
      <c r="CE57" s="1309"/>
      <c r="CF57" s="1309">
        <v>58.5</v>
      </c>
      <c r="CG57" s="1309"/>
      <c r="CH57" s="1309"/>
      <c r="CI57" s="1309"/>
      <c r="CJ57" s="1309"/>
      <c r="CK57" s="1309"/>
      <c r="CL57" s="1309"/>
      <c r="CM57" s="1309"/>
      <c r="CN57" s="1309">
        <v>59.8</v>
      </c>
      <c r="CO57" s="1309"/>
      <c r="CP57" s="1309"/>
      <c r="CQ57" s="1309"/>
      <c r="CR57" s="1309"/>
      <c r="CS57" s="1309"/>
      <c r="CT57" s="1309"/>
      <c r="CU57" s="1309"/>
      <c r="CV57" s="1309">
        <v>60.6</v>
      </c>
      <c r="CW57" s="1309"/>
      <c r="CX57" s="1309"/>
      <c r="CY57" s="1309"/>
      <c r="CZ57" s="1309"/>
      <c r="DA57" s="1309"/>
      <c r="DB57" s="1309"/>
      <c r="DC57" s="1309"/>
      <c r="DD57" s="408"/>
      <c r="DE57" s="407"/>
    </row>
    <row r="58" spans="1:109" s="403" customFormat="1" x14ac:dyDescent="0.15">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x14ac:dyDescent="0.15">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x14ac:dyDescent="0.15">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x14ac:dyDescent="0.15">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x14ac:dyDescent="0.15">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7.25" x14ac:dyDescent="0.15">
      <c r="B63" s="414" t="s">
        <v>602</v>
      </c>
    </row>
    <row r="64" spans="1:109" x14ac:dyDescent="0.15">
      <c r="B64" s="395"/>
      <c r="G64" s="402"/>
      <c r="I64" s="415"/>
      <c r="J64" s="415"/>
      <c r="K64" s="415"/>
      <c r="L64" s="415"/>
      <c r="M64" s="415"/>
      <c r="N64" s="416"/>
      <c r="AM64" s="402"/>
      <c r="AN64" s="402" t="s">
        <v>595</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x14ac:dyDescent="0.15">
      <c r="B65" s="395"/>
      <c r="AN65" s="1321" t="s">
        <v>603</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x14ac:dyDescent="0.15">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x14ac:dyDescent="0.15">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x14ac:dyDescent="0.15">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x14ac:dyDescent="0.15">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x14ac:dyDescent="0.15">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x14ac:dyDescent="0.15">
      <c r="B71" s="395"/>
      <c r="G71" s="420"/>
      <c r="I71" s="421"/>
      <c r="J71" s="418"/>
      <c r="K71" s="418"/>
      <c r="L71" s="419"/>
      <c r="M71" s="418"/>
      <c r="N71" s="419"/>
      <c r="AM71" s="420"/>
      <c r="AN71" s="388" t="s">
        <v>597</v>
      </c>
    </row>
    <row r="72" spans="2:107" x14ac:dyDescent="0.15">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553</v>
      </c>
      <c r="BQ72" s="1314"/>
      <c r="BR72" s="1314"/>
      <c r="BS72" s="1314"/>
      <c r="BT72" s="1314"/>
      <c r="BU72" s="1314"/>
      <c r="BV72" s="1314"/>
      <c r="BW72" s="1314"/>
      <c r="BX72" s="1314" t="s">
        <v>554</v>
      </c>
      <c r="BY72" s="1314"/>
      <c r="BZ72" s="1314"/>
      <c r="CA72" s="1314"/>
      <c r="CB72" s="1314"/>
      <c r="CC72" s="1314"/>
      <c r="CD72" s="1314"/>
      <c r="CE72" s="1314"/>
      <c r="CF72" s="1314" t="s">
        <v>555</v>
      </c>
      <c r="CG72" s="1314"/>
      <c r="CH72" s="1314"/>
      <c r="CI72" s="1314"/>
      <c r="CJ72" s="1314"/>
      <c r="CK72" s="1314"/>
      <c r="CL72" s="1314"/>
      <c r="CM72" s="1314"/>
      <c r="CN72" s="1314" t="s">
        <v>556</v>
      </c>
      <c r="CO72" s="1314"/>
      <c r="CP72" s="1314"/>
      <c r="CQ72" s="1314"/>
      <c r="CR72" s="1314"/>
      <c r="CS72" s="1314"/>
      <c r="CT72" s="1314"/>
      <c r="CU72" s="1314"/>
      <c r="CV72" s="1314" t="s">
        <v>557</v>
      </c>
      <c r="CW72" s="1314"/>
      <c r="CX72" s="1314"/>
      <c r="CY72" s="1314"/>
      <c r="CZ72" s="1314"/>
      <c r="DA72" s="1314"/>
      <c r="DB72" s="1314"/>
      <c r="DC72" s="1314"/>
    </row>
    <row r="73" spans="2:107" x14ac:dyDescent="0.15">
      <c r="B73" s="395"/>
      <c r="G73" s="1317"/>
      <c r="H73" s="1317"/>
      <c r="I73" s="1317"/>
      <c r="J73" s="1317"/>
      <c r="K73" s="1313"/>
      <c r="L73" s="1313"/>
      <c r="M73" s="1313"/>
      <c r="N73" s="1313"/>
      <c r="AM73" s="404"/>
      <c r="AN73" s="1312" t="s">
        <v>598</v>
      </c>
      <c r="AO73" s="1312"/>
      <c r="AP73" s="1312"/>
      <c r="AQ73" s="1312"/>
      <c r="AR73" s="1312"/>
      <c r="AS73" s="1312"/>
      <c r="AT73" s="1312"/>
      <c r="AU73" s="1312"/>
      <c r="AV73" s="1312"/>
      <c r="AW73" s="1312"/>
      <c r="AX73" s="1312"/>
      <c r="AY73" s="1312"/>
      <c r="AZ73" s="1312"/>
      <c r="BA73" s="1312"/>
      <c r="BB73" s="1312" t="s">
        <v>599</v>
      </c>
      <c r="BC73" s="1312"/>
      <c r="BD73" s="1312"/>
      <c r="BE73" s="1312"/>
      <c r="BF73" s="1312"/>
      <c r="BG73" s="1312"/>
      <c r="BH73" s="1312"/>
      <c r="BI73" s="1312"/>
      <c r="BJ73" s="1312"/>
      <c r="BK73" s="1312"/>
      <c r="BL73" s="1312"/>
      <c r="BM73" s="1312"/>
      <c r="BN73" s="1312"/>
      <c r="BO73" s="1312"/>
      <c r="BP73" s="1309">
        <v>18.5</v>
      </c>
      <c r="BQ73" s="1309"/>
      <c r="BR73" s="1309"/>
      <c r="BS73" s="1309"/>
      <c r="BT73" s="1309"/>
      <c r="BU73" s="1309"/>
      <c r="BV73" s="1309"/>
      <c r="BW73" s="1309"/>
      <c r="BX73" s="1309">
        <v>15.9</v>
      </c>
      <c r="BY73" s="1309"/>
      <c r="BZ73" s="1309"/>
      <c r="CA73" s="1309"/>
      <c r="CB73" s="1309"/>
      <c r="CC73" s="1309"/>
      <c r="CD73" s="1309"/>
      <c r="CE73" s="1309"/>
      <c r="CF73" s="1309">
        <v>16.8</v>
      </c>
      <c r="CG73" s="1309"/>
      <c r="CH73" s="1309"/>
      <c r="CI73" s="1309"/>
      <c r="CJ73" s="1309"/>
      <c r="CK73" s="1309"/>
      <c r="CL73" s="1309"/>
      <c r="CM73" s="1309"/>
      <c r="CN73" s="1309">
        <v>13.8</v>
      </c>
      <c r="CO73" s="1309"/>
      <c r="CP73" s="1309"/>
      <c r="CQ73" s="1309"/>
      <c r="CR73" s="1309"/>
      <c r="CS73" s="1309"/>
      <c r="CT73" s="1309"/>
      <c r="CU73" s="1309"/>
      <c r="CV73" s="1309"/>
      <c r="CW73" s="1309"/>
      <c r="CX73" s="1309"/>
      <c r="CY73" s="1309"/>
      <c r="CZ73" s="1309"/>
      <c r="DA73" s="1309"/>
      <c r="DB73" s="1309"/>
      <c r="DC73" s="1309"/>
    </row>
    <row r="74" spans="2:107" x14ac:dyDescent="0.15">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604</v>
      </c>
      <c r="BC75" s="1312"/>
      <c r="BD75" s="1312"/>
      <c r="BE75" s="1312"/>
      <c r="BF75" s="1312"/>
      <c r="BG75" s="1312"/>
      <c r="BH75" s="1312"/>
      <c r="BI75" s="1312"/>
      <c r="BJ75" s="1312"/>
      <c r="BK75" s="1312"/>
      <c r="BL75" s="1312"/>
      <c r="BM75" s="1312"/>
      <c r="BN75" s="1312"/>
      <c r="BO75" s="1312"/>
      <c r="BP75" s="1309">
        <v>6.8</v>
      </c>
      <c r="BQ75" s="1309"/>
      <c r="BR75" s="1309"/>
      <c r="BS75" s="1309"/>
      <c r="BT75" s="1309"/>
      <c r="BU75" s="1309"/>
      <c r="BV75" s="1309"/>
      <c r="BW75" s="1309"/>
      <c r="BX75" s="1309">
        <v>6.4</v>
      </c>
      <c r="BY75" s="1309"/>
      <c r="BZ75" s="1309"/>
      <c r="CA75" s="1309"/>
      <c r="CB75" s="1309"/>
      <c r="CC75" s="1309"/>
      <c r="CD75" s="1309"/>
      <c r="CE75" s="1309"/>
      <c r="CF75" s="1309">
        <v>6.3</v>
      </c>
      <c r="CG75" s="1309"/>
      <c r="CH75" s="1309"/>
      <c r="CI75" s="1309"/>
      <c r="CJ75" s="1309"/>
      <c r="CK75" s="1309"/>
      <c r="CL75" s="1309"/>
      <c r="CM75" s="1309"/>
      <c r="CN75" s="1309">
        <v>6.7</v>
      </c>
      <c r="CO75" s="1309"/>
      <c r="CP75" s="1309"/>
      <c r="CQ75" s="1309"/>
      <c r="CR75" s="1309"/>
      <c r="CS75" s="1309"/>
      <c r="CT75" s="1309"/>
      <c r="CU75" s="1309"/>
      <c r="CV75" s="1309">
        <v>6.1</v>
      </c>
      <c r="CW75" s="1309"/>
      <c r="CX75" s="1309"/>
      <c r="CY75" s="1309"/>
      <c r="CZ75" s="1309"/>
      <c r="DA75" s="1309"/>
      <c r="DB75" s="1309"/>
      <c r="DC75" s="1309"/>
    </row>
    <row r="76" spans="2:107" x14ac:dyDescent="0.15">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5"/>
      <c r="G77" s="1315"/>
      <c r="H77" s="1315"/>
      <c r="I77" s="1315"/>
      <c r="J77" s="1315"/>
      <c r="K77" s="1313"/>
      <c r="L77" s="1313"/>
      <c r="M77" s="1313"/>
      <c r="N77" s="1313"/>
      <c r="AN77" s="1314" t="s">
        <v>601</v>
      </c>
      <c r="AO77" s="1314"/>
      <c r="AP77" s="1314"/>
      <c r="AQ77" s="1314"/>
      <c r="AR77" s="1314"/>
      <c r="AS77" s="1314"/>
      <c r="AT77" s="1314"/>
      <c r="AU77" s="1314"/>
      <c r="AV77" s="1314"/>
      <c r="AW77" s="1314"/>
      <c r="AX77" s="1314"/>
      <c r="AY77" s="1314"/>
      <c r="AZ77" s="1314"/>
      <c r="BA77" s="1314"/>
      <c r="BB77" s="1312" t="s">
        <v>599</v>
      </c>
      <c r="BC77" s="1312"/>
      <c r="BD77" s="1312"/>
      <c r="BE77" s="1312"/>
      <c r="BF77" s="1312"/>
      <c r="BG77" s="1312"/>
      <c r="BH77" s="1312"/>
      <c r="BI77" s="1312"/>
      <c r="BJ77" s="1312"/>
      <c r="BK77" s="1312"/>
      <c r="BL77" s="1312"/>
      <c r="BM77" s="1312"/>
      <c r="BN77" s="1312"/>
      <c r="BO77" s="1312"/>
      <c r="BP77" s="1309">
        <v>37.299999999999997</v>
      </c>
      <c r="BQ77" s="1309"/>
      <c r="BR77" s="1309"/>
      <c r="BS77" s="1309"/>
      <c r="BT77" s="1309"/>
      <c r="BU77" s="1309"/>
      <c r="BV77" s="1309"/>
      <c r="BW77" s="1309"/>
      <c r="BX77" s="1309">
        <v>33.1</v>
      </c>
      <c r="BY77" s="1309"/>
      <c r="BZ77" s="1309"/>
      <c r="CA77" s="1309"/>
      <c r="CB77" s="1309"/>
      <c r="CC77" s="1309"/>
      <c r="CD77" s="1309"/>
      <c r="CE77" s="1309"/>
      <c r="CF77" s="1309">
        <v>31.3</v>
      </c>
      <c r="CG77" s="1309"/>
      <c r="CH77" s="1309"/>
      <c r="CI77" s="1309"/>
      <c r="CJ77" s="1309"/>
      <c r="CK77" s="1309"/>
      <c r="CL77" s="1309"/>
      <c r="CM77" s="1309"/>
      <c r="CN77" s="1309">
        <v>25.3</v>
      </c>
      <c r="CO77" s="1309"/>
      <c r="CP77" s="1309"/>
      <c r="CQ77" s="1309"/>
      <c r="CR77" s="1309"/>
      <c r="CS77" s="1309"/>
      <c r="CT77" s="1309"/>
      <c r="CU77" s="1309"/>
      <c r="CV77" s="1309">
        <v>25.5</v>
      </c>
      <c r="CW77" s="1309"/>
      <c r="CX77" s="1309"/>
      <c r="CY77" s="1309"/>
      <c r="CZ77" s="1309"/>
      <c r="DA77" s="1309"/>
      <c r="DB77" s="1309"/>
      <c r="DC77" s="1309"/>
    </row>
    <row r="78" spans="2:107" x14ac:dyDescent="0.15">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604</v>
      </c>
      <c r="BC79" s="1312"/>
      <c r="BD79" s="1312"/>
      <c r="BE79" s="1312"/>
      <c r="BF79" s="1312"/>
      <c r="BG79" s="1312"/>
      <c r="BH79" s="1312"/>
      <c r="BI79" s="1312"/>
      <c r="BJ79" s="1312"/>
      <c r="BK79" s="1312"/>
      <c r="BL79" s="1312"/>
      <c r="BM79" s="1312"/>
      <c r="BN79" s="1312"/>
      <c r="BO79" s="1312"/>
      <c r="BP79" s="1309">
        <v>7.8</v>
      </c>
      <c r="BQ79" s="1309"/>
      <c r="BR79" s="1309"/>
      <c r="BS79" s="1309"/>
      <c r="BT79" s="1309"/>
      <c r="BU79" s="1309"/>
      <c r="BV79" s="1309"/>
      <c r="BW79" s="1309"/>
      <c r="BX79" s="1309">
        <v>7.5</v>
      </c>
      <c r="BY79" s="1309"/>
      <c r="BZ79" s="1309"/>
      <c r="CA79" s="1309"/>
      <c r="CB79" s="1309"/>
      <c r="CC79" s="1309"/>
      <c r="CD79" s="1309"/>
      <c r="CE79" s="1309"/>
      <c r="CF79" s="1309">
        <v>7.2</v>
      </c>
      <c r="CG79" s="1309"/>
      <c r="CH79" s="1309"/>
      <c r="CI79" s="1309"/>
      <c r="CJ79" s="1309"/>
      <c r="CK79" s="1309"/>
      <c r="CL79" s="1309"/>
      <c r="CM79" s="1309"/>
      <c r="CN79" s="1309">
        <v>6.9</v>
      </c>
      <c r="CO79" s="1309"/>
      <c r="CP79" s="1309"/>
      <c r="CQ79" s="1309"/>
      <c r="CR79" s="1309"/>
      <c r="CS79" s="1309"/>
      <c r="CT79" s="1309"/>
      <c r="CU79" s="1309"/>
      <c r="CV79" s="1309">
        <v>6.6</v>
      </c>
      <c r="CW79" s="1309"/>
      <c r="CX79" s="1309"/>
      <c r="CY79" s="1309"/>
      <c r="CZ79" s="1309"/>
      <c r="DA79" s="1309"/>
      <c r="DB79" s="1309"/>
      <c r="DC79" s="1309"/>
    </row>
    <row r="80" spans="2:107" x14ac:dyDescent="0.15">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5"/>
    </row>
    <row r="82" spans="2:109" ht="17.25" x14ac:dyDescent="0.15">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x14ac:dyDescent="0.15">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x14ac:dyDescent="0.15">
      <c r="DD84" s="388"/>
      <c r="DE84" s="388"/>
    </row>
    <row r="85" spans="2:109" x14ac:dyDescent="0.15">
      <c r="DD85" s="388"/>
      <c r="DE85" s="388"/>
    </row>
    <row r="86" spans="2:109" hidden="1" x14ac:dyDescent="0.15">
      <c r="DD86" s="388"/>
      <c r="DE86" s="388"/>
    </row>
    <row r="87" spans="2:109" hidden="1" x14ac:dyDescent="0.15">
      <c r="K87" s="423"/>
      <c r="AQ87" s="423"/>
      <c r="BC87" s="423"/>
      <c r="BO87" s="423"/>
      <c r="CA87" s="423"/>
      <c r="CM87" s="423"/>
      <c r="CY87" s="423"/>
      <c r="DD87" s="388"/>
      <c r="DE87" s="388"/>
    </row>
    <row r="88" spans="2:109" hidden="1" x14ac:dyDescent="0.15">
      <c r="DD88" s="388"/>
      <c r="DE88" s="388"/>
    </row>
    <row r="89" spans="2:109" hidden="1" x14ac:dyDescent="0.15">
      <c r="DD89" s="388"/>
      <c r="DE89" s="388"/>
    </row>
    <row r="90" spans="2:109" hidden="1" x14ac:dyDescent="0.15">
      <c r="DD90" s="388"/>
      <c r="DE90" s="388"/>
    </row>
    <row r="91" spans="2:109" hidden="1" x14ac:dyDescent="0.15">
      <c r="DD91" s="388"/>
      <c r="DE91" s="388"/>
    </row>
    <row r="92" spans="2:109" ht="13.5" hidden="1" customHeight="1" x14ac:dyDescent="0.15">
      <c r="DD92" s="388"/>
      <c r="DE92" s="388"/>
    </row>
    <row r="93" spans="2:109" ht="13.5" hidden="1" customHeight="1" x14ac:dyDescent="0.15">
      <c r="DD93" s="388"/>
      <c r="DE93" s="388"/>
    </row>
    <row r="94" spans="2:109" ht="13.5" hidden="1" customHeight="1" x14ac:dyDescent="0.15">
      <c r="DD94" s="388"/>
      <c r="DE94" s="388"/>
    </row>
    <row r="95" spans="2:109" ht="13.5" hidden="1" customHeight="1" x14ac:dyDescent="0.15">
      <c r="DD95" s="388"/>
      <c r="DE95" s="388"/>
    </row>
    <row r="96" spans="2:109" ht="13.5" hidden="1" customHeight="1" x14ac:dyDescent="0.15">
      <c r="DD96" s="388"/>
      <c r="DE96" s="388"/>
    </row>
    <row r="97" s="388" customFormat="1" ht="13.5" hidden="1" customHeight="1" x14ac:dyDescent="0.15"/>
    <row r="98" s="388" customFormat="1" ht="13.5" hidden="1" customHeight="1" x14ac:dyDescent="0.15"/>
    <row r="99" s="388" customFormat="1" ht="13.5" hidden="1" customHeight="1" x14ac:dyDescent="0.15"/>
    <row r="100" s="388" customFormat="1" ht="13.5" hidden="1" customHeight="1" x14ac:dyDescent="0.15"/>
    <row r="101" s="388" customFormat="1" ht="13.5" hidden="1" customHeight="1" x14ac:dyDescent="0.15"/>
    <row r="102" s="388" customFormat="1" ht="13.5" hidden="1" customHeight="1" x14ac:dyDescent="0.15"/>
    <row r="103" s="388" customFormat="1" ht="13.5" hidden="1" customHeight="1" x14ac:dyDescent="0.15"/>
    <row r="104" s="388" customFormat="1" ht="13.5" hidden="1" customHeight="1" x14ac:dyDescent="0.15"/>
    <row r="105" s="388" customFormat="1" ht="13.5" hidden="1" customHeight="1" x14ac:dyDescent="0.15"/>
    <row r="106" s="388" customFormat="1" ht="13.5" hidden="1" customHeight="1" x14ac:dyDescent="0.15"/>
    <row r="107" s="388" customFormat="1" ht="13.5" hidden="1" customHeight="1" x14ac:dyDescent="0.15"/>
    <row r="108" s="388" customFormat="1" ht="13.5" hidden="1" customHeight="1" x14ac:dyDescent="0.15"/>
    <row r="109" s="388" customFormat="1" ht="13.5" hidden="1" customHeight="1" x14ac:dyDescent="0.15"/>
    <row r="110" s="388" customFormat="1" ht="13.5" hidden="1" customHeight="1" x14ac:dyDescent="0.15"/>
    <row r="111" s="388" customFormat="1" ht="13.5" hidden="1" customHeight="1" x14ac:dyDescent="0.15"/>
    <row r="112" s="388" customFormat="1" ht="13.5" hidden="1" customHeight="1" x14ac:dyDescent="0.15"/>
    <row r="113" s="388" customFormat="1" ht="13.5" hidden="1" customHeight="1" x14ac:dyDescent="0.15"/>
    <row r="114" s="388" customFormat="1" ht="13.5" hidden="1" customHeight="1" x14ac:dyDescent="0.15"/>
    <row r="115" s="388" customFormat="1" ht="13.5" hidden="1" customHeight="1" x14ac:dyDescent="0.15"/>
    <row r="116" s="388" customFormat="1" ht="13.5" hidden="1" customHeight="1" x14ac:dyDescent="0.15"/>
    <row r="117" s="388" customFormat="1" ht="13.5" hidden="1" customHeight="1" x14ac:dyDescent="0.15"/>
    <row r="118" s="388" customFormat="1" ht="13.5" hidden="1" customHeight="1" x14ac:dyDescent="0.15"/>
    <row r="119" s="388" customFormat="1" ht="13.5" hidden="1" customHeight="1" x14ac:dyDescent="0.15"/>
    <row r="120" s="388" customFormat="1" ht="13.5" hidden="1" customHeight="1" x14ac:dyDescent="0.15"/>
    <row r="121" s="388" customFormat="1" ht="13.5" hidden="1" customHeight="1" x14ac:dyDescent="0.15"/>
    <row r="122" s="388" customFormat="1" ht="13.5" hidden="1" customHeight="1" x14ac:dyDescent="0.15"/>
    <row r="123" s="388" customFormat="1" ht="13.5" hidden="1" customHeight="1" x14ac:dyDescent="0.15"/>
    <row r="124" s="388" customFormat="1" ht="13.5" hidden="1" customHeight="1" x14ac:dyDescent="0.15"/>
    <row r="125" s="388" customFormat="1" ht="13.5" hidden="1" customHeight="1" x14ac:dyDescent="0.15"/>
    <row r="126" s="388" customFormat="1" ht="13.5" hidden="1" customHeight="1" x14ac:dyDescent="0.15"/>
    <row r="127" s="388" customFormat="1" ht="13.5" hidden="1" customHeight="1" x14ac:dyDescent="0.15"/>
    <row r="128" s="388" customFormat="1" ht="13.5" hidden="1" customHeight="1" x14ac:dyDescent="0.15"/>
    <row r="129" s="388" customFormat="1" ht="13.5" hidden="1" customHeight="1" x14ac:dyDescent="0.15"/>
    <row r="130" s="388" customFormat="1" ht="13.5" hidden="1" customHeight="1" x14ac:dyDescent="0.15"/>
    <row r="131" s="388" customFormat="1" ht="13.5" hidden="1" customHeight="1" x14ac:dyDescent="0.15"/>
    <row r="132" s="388" customFormat="1" ht="13.5" hidden="1" customHeight="1" x14ac:dyDescent="0.15"/>
    <row r="133" s="388" customFormat="1" ht="13.5" hidden="1" customHeight="1" x14ac:dyDescent="0.15"/>
    <row r="134" s="388" customFormat="1" ht="13.5" hidden="1" customHeight="1" x14ac:dyDescent="0.15"/>
    <row r="135" s="388" customFormat="1" ht="13.5" hidden="1" customHeight="1" x14ac:dyDescent="0.15"/>
    <row r="136" s="388" customFormat="1" ht="13.5" hidden="1" customHeight="1" x14ac:dyDescent="0.15"/>
    <row r="137" s="388" customFormat="1" ht="13.5" hidden="1" customHeight="1" x14ac:dyDescent="0.15"/>
    <row r="138" s="388" customFormat="1" ht="13.5" hidden="1" customHeight="1" x14ac:dyDescent="0.15"/>
    <row r="139" s="388" customFormat="1" ht="13.5" hidden="1" customHeight="1" x14ac:dyDescent="0.15"/>
    <row r="140" s="388" customFormat="1" ht="13.5" hidden="1" customHeight="1" x14ac:dyDescent="0.15"/>
    <row r="141" s="388" customFormat="1" ht="13.5" hidden="1" customHeight="1" x14ac:dyDescent="0.15"/>
    <row r="142" s="388" customFormat="1" ht="13.5" hidden="1" customHeight="1" x14ac:dyDescent="0.15"/>
    <row r="143" s="388" customFormat="1" ht="13.5" hidden="1" customHeight="1" x14ac:dyDescent="0.15"/>
    <row r="144" s="388" customFormat="1" ht="13.5" hidden="1" customHeight="1" x14ac:dyDescent="0.15"/>
    <row r="145" s="388" customFormat="1" ht="13.5" hidden="1" customHeight="1" x14ac:dyDescent="0.15"/>
    <row r="146" s="388" customFormat="1" ht="13.5" hidden="1" customHeight="1" x14ac:dyDescent="0.15"/>
    <row r="147" s="388" customFormat="1" ht="13.5" hidden="1" customHeight="1" x14ac:dyDescent="0.15"/>
    <row r="148" s="388" customFormat="1" ht="13.5" hidden="1" customHeight="1" x14ac:dyDescent="0.15"/>
    <row r="149" s="388" customFormat="1" ht="13.5" hidden="1" customHeight="1" x14ac:dyDescent="0.15"/>
    <row r="150" s="388" customFormat="1" ht="13.5" hidden="1" customHeight="1" x14ac:dyDescent="0.15"/>
    <row r="151" s="388" customFormat="1" ht="13.5" hidden="1" customHeight="1" x14ac:dyDescent="0.15"/>
    <row r="152" s="388" customFormat="1" ht="13.5" hidden="1" customHeight="1" x14ac:dyDescent="0.15"/>
    <row r="153" s="388" customFormat="1" ht="13.5" hidden="1" customHeight="1" x14ac:dyDescent="0.15"/>
    <row r="154" s="388" customFormat="1" ht="13.5" hidden="1" customHeight="1" x14ac:dyDescent="0.15"/>
    <row r="155" s="388" customFormat="1" ht="13.5" hidden="1" customHeight="1" x14ac:dyDescent="0.15"/>
    <row r="156" s="388" customFormat="1" ht="13.5" hidden="1" customHeight="1" x14ac:dyDescent="0.15"/>
    <row r="157" s="388" customFormat="1" ht="13.5" hidden="1" customHeight="1" x14ac:dyDescent="0.15"/>
    <row r="158" s="388" customFormat="1" ht="13.5" hidden="1" customHeight="1" x14ac:dyDescent="0.15"/>
    <row r="159" s="388" customFormat="1" ht="13.5" hidden="1" customHeight="1" x14ac:dyDescent="0.15"/>
    <row r="160" s="388" customFormat="1" ht="13.5" hidden="1" customHeight="1" x14ac:dyDescent="0.15"/>
  </sheetData>
  <sheetProtection algorithmName="SHA-512" hashValue="eeGQy3/Tca5KZ+wDmL4iqVlFgFa5nUsSpiEIklZGQzWs5BHtXA73zf+ZK19voGeK0MByr4JljqFXeokXx9ehzQ==" saltValue="FnH1W1mNGtxtTu4jSUAgF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25"/>
  <sheetViews>
    <sheetView showGridLines="0" zoomScale="70" zoomScaleNormal="70" zoomScaleSheetLayoutView="70"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ywCW8hx8RyKTXaafCnER05hcuE6ibC5W/qRRrxDi0mPOC2IJ8wZt+z/GTDBDCDsqQwG3Oox+dXeCBvqjA1j18A==" saltValue="1ecuVoL8BeppJy0DudXxSg=="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25"/>
  <sheetViews>
    <sheetView showGridLines="0" topLeftCell="A58" zoomScale="55" zoomScaleNormal="55" zoomScaleSheetLayoutView="55" workbookViewId="0"/>
  </sheetViews>
  <sheetFormatPr defaultColWidth="0" defaultRowHeight="13.5" customHeight="1" zeroHeight="1" x14ac:dyDescent="0.15"/>
  <cols>
    <col min="1" max="34" width="2.5" style="292" customWidth="1"/>
    <col min="35" max="122" width="2.5" style="291" customWidth="1"/>
    <col min="123" max="16384" width="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499</v>
      </c>
    </row>
  </sheetData>
  <sheetProtection algorithmName="SHA-512" hashValue="RVrM7JHFK/t5PCP3iIq7MT09MDHgLuilxX5pEg5KcaaDJBJFJtjAndxe1BpWy8onhUEym91ziws1qT9CYR447A==" saltValue="AR/p92Bm2LzdgWadm1EHtA==" spinCount="100000" sheet="1" objects="1" scenarios="1"/>
  <dataConsolidate/>
  <phoneticPr fontId="2"/>
  <printOptions horizontalCentered="1" verticalCentered="1"/>
  <pageMargins left="0" right="0" top="0.19685039370078741" bottom="0" header="0.39370078740157483" footer="0"/>
  <pageSetup paperSize="9" scale="36"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550</v>
      </c>
      <c r="G2" s="157"/>
      <c r="H2" s="158"/>
    </row>
    <row r="3" spans="1:8" x14ac:dyDescent="0.15">
      <c r="A3" s="154" t="s">
        <v>543</v>
      </c>
      <c r="B3" s="159"/>
      <c r="C3" s="160"/>
      <c r="D3" s="161">
        <v>63540</v>
      </c>
      <c r="E3" s="162"/>
      <c r="F3" s="163">
        <v>54227</v>
      </c>
      <c r="G3" s="164"/>
      <c r="H3" s="165"/>
    </row>
    <row r="4" spans="1:8" x14ac:dyDescent="0.15">
      <c r="A4" s="166"/>
      <c r="B4" s="167"/>
      <c r="C4" s="168"/>
      <c r="D4" s="169">
        <v>40869</v>
      </c>
      <c r="E4" s="170"/>
      <c r="F4" s="171">
        <v>29694</v>
      </c>
      <c r="G4" s="172"/>
      <c r="H4" s="173"/>
    </row>
    <row r="5" spans="1:8" x14ac:dyDescent="0.15">
      <c r="A5" s="154" t="s">
        <v>545</v>
      </c>
      <c r="B5" s="159"/>
      <c r="C5" s="160"/>
      <c r="D5" s="161">
        <v>95079</v>
      </c>
      <c r="E5" s="162"/>
      <c r="F5" s="163">
        <v>57295</v>
      </c>
      <c r="G5" s="164"/>
      <c r="H5" s="165"/>
    </row>
    <row r="6" spans="1:8" x14ac:dyDescent="0.15">
      <c r="A6" s="166"/>
      <c r="B6" s="167"/>
      <c r="C6" s="168"/>
      <c r="D6" s="169">
        <v>61185</v>
      </c>
      <c r="E6" s="170"/>
      <c r="F6" s="171">
        <v>32771</v>
      </c>
      <c r="G6" s="172"/>
      <c r="H6" s="173"/>
    </row>
    <row r="7" spans="1:8" x14ac:dyDescent="0.15">
      <c r="A7" s="154" t="s">
        <v>546</v>
      </c>
      <c r="B7" s="159"/>
      <c r="C7" s="160"/>
      <c r="D7" s="161">
        <v>63007</v>
      </c>
      <c r="E7" s="162"/>
      <c r="F7" s="163">
        <v>54110</v>
      </c>
      <c r="G7" s="164"/>
      <c r="H7" s="165"/>
    </row>
    <row r="8" spans="1:8" x14ac:dyDescent="0.15">
      <c r="A8" s="166"/>
      <c r="B8" s="167"/>
      <c r="C8" s="168"/>
      <c r="D8" s="169">
        <v>37478</v>
      </c>
      <c r="E8" s="170"/>
      <c r="F8" s="171">
        <v>30620</v>
      </c>
      <c r="G8" s="172"/>
      <c r="H8" s="173"/>
    </row>
    <row r="9" spans="1:8" x14ac:dyDescent="0.15">
      <c r="A9" s="154" t="s">
        <v>547</v>
      </c>
      <c r="B9" s="159"/>
      <c r="C9" s="160"/>
      <c r="D9" s="161">
        <v>118948</v>
      </c>
      <c r="E9" s="162"/>
      <c r="F9" s="163">
        <v>54684</v>
      </c>
      <c r="G9" s="164"/>
      <c r="H9" s="165"/>
    </row>
    <row r="10" spans="1:8" x14ac:dyDescent="0.15">
      <c r="A10" s="166"/>
      <c r="B10" s="167"/>
      <c r="C10" s="168"/>
      <c r="D10" s="169">
        <v>86004</v>
      </c>
      <c r="E10" s="170"/>
      <c r="F10" s="171">
        <v>32829</v>
      </c>
      <c r="G10" s="172"/>
      <c r="H10" s="173"/>
    </row>
    <row r="11" spans="1:8" x14ac:dyDescent="0.15">
      <c r="A11" s="154" t="s">
        <v>548</v>
      </c>
      <c r="B11" s="159"/>
      <c r="C11" s="160"/>
      <c r="D11" s="161">
        <v>68379</v>
      </c>
      <c r="E11" s="162"/>
      <c r="F11" s="163">
        <v>62383</v>
      </c>
      <c r="G11" s="164"/>
      <c r="H11" s="165"/>
    </row>
    <row r="12" spans="1:8" x14ac:dyDescent="0.15">
      <c r="A12" s="166"/>
      <c r="B12" s="167"/>
      <c r="C12" s="174"/>
      <c r="D12" s="169">
        <v>39457</v>
      </c>
      <c r="E12" s="170"/>
      <c r="F12" s="171">
        <v>35325</v>
      </c>
      <c r="G12" s="172"/>
      <c r="H12" s="173"/>
    </row>
    <row r="13" spans="1:8" x14ac:dyDescent="0.15">
      <c r="A13" s="154"/>
      <c r="B13" s="159"/>
      <c r="C13" s="175"/>
      <c r="D13" s="176">
        <v>81791</v>
      </c>
      <c r="E13" s="177"/>
      <c r="F13" s="178">
        <v>56540</v>
      </c>
      <c r="G13" s="179"/>
      <c r="H13" s="165"/>
    </row>
    <row r="14" spans="1:8" x14ac:dyDescent="0.15">
      <c r="A14" s="166"/>
      <c r="B14" s="167"/>
      <c r="C14" s="168"/>
      <c r="D14" s="169">
        <v>52999</v>
      </c>
      <c r="E14" s="170"/>
      <c r="F14" s="171">
        <v>32248</v>
      </c>
      <c r="G14" s="172"/>
      <c r="H14" s="173"/>
    </row>
    <row r="17" spans="1:11" x14ac:dyDescent="0.15">
      <c r="A17" s="150" t="s">
        <v>52</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53</v>
      </c>
      <c r="B19" s="180">
        <f>ROUND(VALUE(SUBSTITUTE(実質収支比率等に係る経年分析!F$48,"▲","-")),2)</f>
        <v>14.55</v>
      </c>
      <c r="C19" s="180">
        <f>ROUND(VALUE(SUBSTITUTE(実質収支比率等に係る経年分析!G$48,"▲","-")),2)</f>
        <v>8.19</v>
      </c>
      <c r="D19" s="180">
        <f>ROUND(VALUE(SUBSTITUTE(実質収支比率等に係る経年分析!H$48,"▲","-")),2)</f>
        <v>5.83</v>
      </c>
      <c r="E19" s="180">
        <f>ROUND(VALUE(SUBSTITUTE(実質収支比率等に係る経年分析!I$48,"▲","-")),2)</f>
        <v>6.56</v>
      </c>
      <c r="F19" s="180">
        <f>ROUND(VALUE(SUBSTITUTE(実質収支比率等に係る経年分析!J$48,"▲","-")),2)</f>
        <v>5.73</v>
      </c>
    </row>
    <row r="20" spans="1:11" x14ac:dyDescent="0.15">
      <c r="A20" s="180" t="s">
        <v>54</v>
      </c>
      <c r="B20" s="180">
        <f>ROUND(VALUE(SUBSTITUTE(実質収支比率等に係る経年分析!F$47,"▲","-")),2)</f>
        <v>22.7</v>
      </c>
      <c r="C20" s="180">
        <f>ROUND(VALUE(SUBSTITUTE(実質収支比率等に係る経年分析!G$47,"▲","-")),2)</f>
        <v>23.39</v>
      </c>
      <c r="D20" s="180">
        <f>ROUND(VALUE(SUBSTITUTE(実質収支比率等に係る経年分析!H$47,"▲","-")),2)</f>
        <v>24.02</v>
      </c>
      <c r="E20" s="180">
        <f>ROUND(VALUE(SUBSTITUTE(実質収支比率等に係る経年分析!I$47,"▲","-")),2)</f>
        <v>23.13</v>
      </c>
      <c r="F20" s="180">
        <f>ROUND(VALUE(SUBSTITUTE(実質収支比率等に係る経年分析!J$47,"▲","-")),2)</f>
        <v>25.81</v>
      </c>
    </row>
    <row r="21" spans="1:11" x14ac:dyDescent="0.15">
      <c r="A21" s="180" t="s">
        <v>55</v>
      </c>
      <c r="B21" s="180">
        <f>IF(ISNUMBER(VALUE(SUBSTITUTE(実質収支比率等に係る経年分析!F$49,"▲","-"))),ROUND(VALUE(SUBSTITUTE(実質収支比率等に係る経年分析!F$49,"▲","-")),2),NA())</f>
        <v>10.42</v>
      </c>
      <c r="C21" s="180">
        <f>IF(ISNUMBER(VALUE(SUBSTITUTE(実質収支比率等に係る経年分析!G$49,"▲","-"))),ROUND(VALUE(SUBSTITUTE(実質収支比率等に係る経年分析!G$49,"▲","-")),2),NA())</f>
        <v>-4.53</v>
      </c>
      <c r="D21" s="180">
        <f>IF(ISNUMBER(VALUE(SUBSTITUTE(実質収支比率等に係る経年分析!H$49,"▲","-"))),ROUND(VALUE(SUBSTITUTE(実質収支比率等に係る経年分析!H$49,"▲","-")),2),NA())</f>
        <v>-0.11</v>
      </c>
      <c r="E21" s="180">
        <f>IF(ISNUMBER(VALUE(SUBSTITUTE(実質収支比率等に係る経年分析!I$49,"▲","-"))),ROUND(VALUE(SUBSTITUTE(実質収支比率等に係る経年分析!I$49,"▲","-")),2),NA())</f>
        <v>1.42</v>
      </c>
      <c r="F21" s="180">
        <f>IF(ISNUMBER(VALUE(SUBSTITUTE(実質収支比率等に係る経年分析!J$49,"▲","-"))),ROUND(VALUE(SUBSTITUTE(実質収支比率等に係る経年分析!J$49,"▲","-")),2),NA())</f>
        <v>1.76</v>
      </c>
    </row>
    <row r="24" spans="1:11" x14ac:dyDescent="0.15">
      <c r="A24" s="150" t="s">
        <v>56</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0.09</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0.11</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0.1</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国民健康保険特別会計直診勘定</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7.0000000000000007E-2</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0.12</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7.0000000000000007E-2</v>
      </c>
    </row>
    <row r="30" spans="1:11" x14ac:dyDescent="0.15">
      <c r="A30" s="181" t="str">
        <f>IF(連結実質赤字比率に係る赤字・黒字の構成分析!C$40="",NA(),連結実質赤字比率に係る赤字・黒字の構成分析!C$40)</f>
        <v>後期高齢者医療特別会計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7.0000000000000007E-2</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0.08</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0.08</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0.12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0.09</v>
      </c>
    </row>
    <row r="31" spans="1:11" x14ac:dyDescent="0.15">
      <c r="A31" s="181" t="str">
        <f>IF(連結実質赤字比率に係る赤字・黒字の構成分析!C$39="",NA(),連結実質赤字比率に係る赤字・黒字の構成分析!C$39)</f>
        <v>国民健康保険特別会計事業勘定</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1.65</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2.38</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2.69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0.77</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0.46</v>
      </c>
    </row>
    <row r="32" spans="1:11" x14ac:dyDescent="0.15">
      <c r="A32" s="181" t="str">
        <f>IF(連結実質赤字比率に係る赤字・黒字の構成分析!C$38="",NA(),連結実質赤字比率に係る赤字・黒字の構成分析!C$38)</f>
        <v>農業共済特別会計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0.8</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0.79</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0.77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0.74</v>
      </c>
    </row>
    <row r="33" spans="1:16" x14ac:dyDescent="0.15">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0.66</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0.73</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0.83</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1.81</v>
      </c>
    </row>
    <row r="34" spans="1:16" x14ac:dyDescent="0.15">
      <c r="A34" s="181" t="str">
        <f>IF(連結実質赤字比率に係る赤字・黒字の構成分析!C$36="",NA(),連結実質赤字比率に係る赤字・黒字の構成分析!C$36)</f>
        <v>一般会計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14.48</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8.1300000000000008</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5.75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6.5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5.66</v>
      </c>
    </row>
    <row r="35" spans="1:16" x14ac:dyDescent="0.15">
      <c r="A35" s="181" t="str">
        <f>IF(連結実質赤字比率に係る赤字・黒字の構成分析!C$35="",NA(),連結実質赤字比率に係る赤字・黒字の構成分析!C$35)</f>
        <v>下水道事業会計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7.42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10.050000000000001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12.04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13.21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14.31</v>
      </c>
    </row>
    <row r="36" spans="1:16" x14ac:dyDescent="0.15">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12.75</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14.87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16.87</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18.04</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18.29</v>
      </c>
    </row>
    <row r="39" spans="1:16" x14ac:dyDescent="0.15">
      <c r="A39" s="150" t="s">
        <v>59</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5548</v>
      </c>
      <c r="E42" s="182"/>
      <c r="F42" s="182"/>
      <c r="G42" s="182">
        <f>'実質公債費比率（分子）の構造'!L$52</f>
        <v>5295</v>
      </c>
      <c r="H42" s="182"/>
      <c r="I42" s="182"/>
      <c r="J42" s="182">
        <f>'実質公債費比率（分子）の構造'!M$52</f>
        <v>5333</v>
      </c>
      <c r="K42" s="182"/>
      <c r="L42" s="182"/>
      <c r="M42" s="182">
        <f>'実質公債費比率（分子）の構造'!N$52</f>
        <v>5190</v>
      </c>
      <c r="N42" s="182"/>
      <c r="O42" s="182"/>
      <c r="P42" s="182">
        <f>'実質公債費比率（分子）の構造'!O$52</f>
        <v>5277</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73</v>
      </c>
      <c r="C44" s="182"/>
      <c r="D44" s="182"/>
      <c r="E44" s="182">
        <f>'実質公債費比率（分子）の構造'!L$50</f>
        <v>42</v>
      </c>
      <c r="F44" s="182"/>
      <c r="G44" s="182"/>
      <c r="H44" s="182">
        <f>'実質公債費比率（分子）の構造'!M$50</f>
        <v>27</v>
      </c>
      <c r="I44" s="182"/>
      <c r="J44" s="182"/>
      <c r="K44" s="182">
        <f>'実質公債費比率（分子）の構造'!N$50</f>
        <v>17</v>
      </c>
      <c r="L44" s="182"/>
      <c r="M44" s="182"/>
      <c r="N44" s="182">
        <f>'実質公債費比率（分子）の構造'!O$50</f>
        <v>3</v>
      </c>
      <c r="O44" s="182"/>
      <c r="P44" s="182"/>
    </row>
    <row r="45" spans="1:16" x14ac:dyDescent="0.15">
      <c r="A45" s="182" t="s">
        <v>65</v>
      </c>
      <c r="B45" s="182" t="str">
        <f>'実質公債費比率（分子）の構造'!K$49</f>
        <v>-</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f>'実質公債費比率（分子）の構造'!O$49</f>
        <v>5</v>
      </c>
      <c r="O45" s="182"/>
      <c r="P45" s="182"/>
    </row>
    <row r="46" spans="1:16" x14ac:dyDescent="0.15">
      <c r="A46" s="182" t="s">
        <v>66</v>
      </c>
      <c r="B46" s="182">
        <f>'実質公債費比率（分子）の構造'!K$48</f>
        <v>2074</v>
      </c>
      <c r="C46" s="182"/>
      <c r="D46" s="182"/>
      <c r="E46" s="182">
        <f>'実質公債費比率（分子）の構造'!L$48</f>
        <v>2313</v>
      </c>
      <c r="F46" s="182"/>
      <c r="G46" s="182"/>
      <c r="H46" s="182">
        <f>'実質公債費比率（分子）の構造'!M$48</f>
        <v>1991</v>
      </c>
      <c r="I46" s="182"/>
      <c r="J46" s="182"/>
      <c r="K46" s="182">
        <f>'実質公債費比率（分子）の構造'!N$48</f>
        <v>1640</v>
      </c>
      <c r="L46" s="182"/>
      <c r="M46" s="182"/>
      <c r="N46" s="182">
        <f>'実質公債費比率（分子）の構造'!O$48</f>
        <v>1627</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4225</v>
      </c>
      <c r="C49" s="182"/>
      <c r="D49" s="182"/>
      <c r="E49" s="182">
        <f>'実質公債費比率（分子）の構造'!L$45</f>
        <v>4206</v>
      </c>
      <c r="F49" s="182"/>
      <c r="G49" s="182"/>
      <c r="H49" s="182">
        <f>'実質公債費比率（分子）の構造'!M$45</f>
        <v>4406</v>
      </c>
      <c r="I49" s="182"/>
      <c r="J49" s="182"/>
      <c r="K49" s="182">
        <f>'実質公債費比率（分子）の構造'!N$45</f>
        <v>4499</v>
      </c>
      <c r="L49" s="182"/>
      <c r="M49" s="182"/>
      <c r="N49" s="182">
        <f>'実質公債費比率（分子）の構造'!O$45</f>
        <v>4573</v>
      </c>
      <c r="O49" s="182"/>
      <c r="P49" s="182"/>
    </row>
    <row r="50" spans="1:16" x14ac:dyDescent="0.15">
      <c r="A50" s="182" t="s">
        <v>70</v>
      </c>
      <c r="B50" s="182" t="e">
        <f>NA()</f>
        <v>#N/A</v>
      </c>
      <c r="C50" s="182">
        <f>IF(ISNUMBER('実質公債費比率（分子）の構造'!K$53),'実質公債費比率（分子）の構造'!K$53,NA())</f>
        <v>824</v>
      </c>
      <c r="D50" s="182" t="e">
        <f>NA()</f>
        <v>#N/A</v>
      </c>
      <c r="E50" s="182" t="e">
        <f>NA()</f>
        <v>#N/A</v>
      </c>
      <c r="F50" s="182">
        <f>IF(ISNUMBER('実質公債費比率（分子）の構造'!L$53),'実質公債費比率（分子）の構造'!L$53,NA())</f>
        <v>1266</v>
      </c>
      <c r="G50" s="182" t="e">
        <f>NA()</f>
        <v>#N/A</v>
      </c>
      <c r="H50" s="182" t="e">
        <f>NA()</f>
        <v>#N/A</v>
      </c>
      <c r="I50" s="182">
        <f>IF(ISNUMBER('実質公債費比率（分子）の構造'!M$53),'実質公債費比率（分子）の構造'!M$53,NA())</f>
        <v>1091</v>
      </c>
      <c r="J50" s="182" t="e">
        <f>NA()</f>
        <v>#N/A</v>
      </c>
      <c r="K50" s="182" t="e">
        <f>NA()</f>
        <v>#N/A</v>
      </c>
      <c r="L50" s="182">
        <f>IF(ISNUMBER('実質公債費比率（分子）の構造'!N$53),'実質公債費比率（分子）の構造'!N$53,NA())</f>
        <v>966</v>
      </c>
      <c r="M50" s="182" t="e">
        <f>NA()</f>
        <v>#N/A</v>
      </c>
      <c r="N50" s="182" t="e">
        <f>NA()</f>
        <v>#N/A</v>
      </c>
      <c r="O50" s="182">
        <f>IF(ISNUMBER('実質公債費比率（分子）の構造'!O$53),'実質公債費比率（分子）の構造'!O$53,NA())</f>
        <v>931</v>
      </c>
      <c r="P50" s="182" t="e">
        <f>NA()</f>
        <v>#N/A</v>
      </c>
    </row>
    <row r="53" spans="1:16" x14ac:dyDescent="0.15">
      <c r="A53" s="150" t="s">
        <v>71</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53546</v>
      </c>
      <c r="E56" s="181"/>
      <c r="F56" s="181"/>
      <c r="G56" s="181">
        <f>'将来負担比率（分子）の構造'!J$52</f>
        <v>53613</v>
      </c>
      <c r="H56" s="181"/>
      <c r="I56" s="181"/>
      <c r="J56" s="181">
        <f>'将来負担比率（分子）の構造'!K$52</f>
        <v>50953</v>
      </c>
      <c r="K56" s="181"/>
      <c r="L56" s="181"/>
      <c r="M56" s="181">
        <f>'将来負担比率（分子）の構造'!L$52</f>
        <v>50878</v>
      </c>
      <c r="N56" s="181"/>
      <c r="O56" s="181"/>
      <c r="P56" s="181">
        <f>'将来負担比率（分子）の構造'!M$52</f>
        <v>48949</v>
      </c>
    </row>
    <row r="57" spans="1:16" x14ac:dyDescent="0.15">
      <c r="A57" s="181" t="s">
        <v>41</v>
      </c>
      <c r="B57" s="181"/>
      <c r="C57" s="181"/>
      <c r="D57" s="181">
        <f>'将来負担比率（分子）の構造'!I$51</f>
        <v>1302</v>
      </c>
      <c r="E57" s="181"/>
      <c r="F57" s="181"/>
      <c r="G57" s="181">
        <f>'将来負担比率（分子）の構造'!J$51</f>
        <v>1057</v>
      </c>
      <c r="H57" s="181"/>
      <c r="I57" s="181"/>
      <c r="J57" s="181">
        <f>'将来負担比率（分子）の構造'!K$51</f>
        <v>851</v>
      </c>
      <c r="K57" s="181"/>
      <c r="L57" s="181"/>
      <c r="M57" s="181">
        <f>'将来負担比率（分子）の構造'!L$51</f>
        <v>670</v>
      </c>
      <c r="N57" s="181"/>
      <c r="O57" s="181"/>
      <c r="P57" s="181">
        <f>'将来負担比率（分子）の構造'!M$51</f>
        <v>565</v>
      </c>
    </row>
    <row r="58" spans="1:16" x14ac:dyDescent="0.15">
      <c r="A58" s="181" t="s">
        <v>40</v>
      </c>
      <c r="B58" s="181"/>
      <c r="C58" s="181"/>
      <c r="D58" s="181">
        <f>'将来負担比率（分子）の構造'!I$50</f>
        <v>11861</v>
      </c>
      <c r="E58" s="181"/>
      <c r="F58" s="181"/>
      <c r="G58" s="181">
        <f>'将来負担比率（分子）の構造'!J$50</f>
        <v>12380</v>
      </c>
      <c r="H58" s="181"/>
      <c r="I58" s="181"/>
      <c r="J58" s="181">
        <f>'将来負担比率（分子）の構造'!K$50</f>
        <v>12836</v>
      </c>
      <c r="K58" s="181"/>
      <c r="L58" s="181"/>
      <c r="M58" s="181">
        <f>'将来負担比率（分子）の構造'!L$50</f>
        <v>13143</v>
      </c>
      <c r="N58" s="181"/>
      <c r="O58" s="181"/>
      <c r="P58" s="181">
        <f>'将来負担比率（分子）の構造'!M$50</f>
        <v>14475</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34</v>
      </c>
      <c r="B62" s="181">
        <f>'将来負担比率（分子）の構造'!I$45</f>
        <v>5737</v>
      </c>
      <c r="C62" s="181"/>
      <c r="D62" s="181"/>
      <c r="E62" s="181">
        <f>'将来負担比率（分子）の構造'!J$45</f>
        <v>5650</v>
      </c>
      <c r="F62" s="181"/>
      <c r="G62" s="181"/>
      <c r="H62" s="181">
        <f>'将来負担比率（分子）の構造'!K$45</f>
        <v>5232</v>
      </c>
      <c r="I62" s="181"/>
      <c r="J62" s="181"/>
      <c r="K62" s="181">
        <f>'将来負担比率（分子）の構造'!L$45</f>
        <v>4968</v>
      </c>
      <c r="L62" s="181"/>
      <c r="M62" s="181"/>
      <c r="N62" s="181">
        <f>'将来負担比率（分子）の構造'!M$45</f>
        <v>4828</v>
      </c>
      <c r="O62" s="181"/>
      <c r="P62" s="181"/>
    </row>
    <row r="63" spans="1:16" x14ac:dyDescent="0.15">
      <c r="A63" s="181" t="s">
        <v>33</v>
      </c>
      <c r="B63" s="181" t="str">
        <f>'将来負担比率（分子）の構造'!I$44</f>
        <v>-</v>
      </c>
      <c r="C63" s="181"/>
      <c r="D63" s="181"/>
      <c r="E63" s="181" t="str">
        <f>'将来負担比率（分子）の構造'!J$44</f>
        <v>-</v>
      </c>
      <c r="F63" s="181"/>
      <c r="G63" s="181"/>
      <c r="H63" s="181" t="str">
        <f>'将来負担比率（分子）の構造'!K$44</f>
        <v>-</v>
      </c>
      <c r="I63" s="181"/>
      <c r="J63" s="181"/>
      <c r="K63" s="181">
        <f>'将来負担比率（分子）の構造'!L$44</f>
        <v>62</v>
      </c>
      <c r="L63" s="181"/>
      <c r="M63" s="181"/>
      <c r="N63" s="181">
        <f>'将来負担比率（分子）の構造'!M$44</f>
        <v>218</v>
      </c>
      <c r="O63" s="181"/>
      <c r="P63" s="181"/>
    </row>
    <row r="64" spans="1:16" x14ac:dyDescent="0.15">
      <c r="A64" s="181" t="s">
        <v>32</v>
      </c>
      <c r="B64" s="181">
        <f>'将来負担比率（分子）の構造'!I$43</f>
        <v>28246</v>
      </c>
      <c r="C64" s="181"/>
      <c r="D64" s="181"/>
      <c r="E64" s="181">
        <f>'将来負担比率（分子）の構造'!J$43</f>
        <v>27682</v>
      </c>
      <c r="F64" s="181"/>
      <c r="G64" s="181"/>
      <c r="H64" s="181">
        <f>'将来負担比率（分子）の構造'!K$43</f>
        <v>26612</v>
      </c>
      <c r="I64" s="181"/>
      <c r="J64" s="181"/>
      <c r="K64" s="181">
        <f>'将来負担比率（分子）の構造'!L$43</f>
        <v>24428</v>
      </c>
      <c r="L64" s="181"/>
      <c r="M64" s="181"/>
      <c r="N64" s="181">
        <f>'将来負担比率（分子）の構造'!M$43</f>
        <v>21569</v>
      </c>
      <c r="O64" s="181"/>
      <c r="P64" s="181"/>
    </row>
    <row r="65" spans="1:16" x14ac:dyDescent="0.15">
      <c r="A65" s="181" t="s">
        <v>31</v>
      </c>
      <c r="B65" s="181">
        <f>'将来負担比率（分子）の構造'!I$42</f>
        <v>94</v>
      </c>
      <c r="C65" s="181"/>
      <c r="D65" s="181"/>
      <c r="E65" s="181">
        <f>'将来負担比率（分子）の構造'!J$42</f>
        <v>54</v>
      </c>
      <c r="F65" s="181"/>
      <c r="G65" s="181"/>
      <c r="H65" s="181">
        <f>'将来負担比率（分子）の構造'!K$42</f>
        <v>22</v>
      </c>
      <c r="I65" s="181"/>
      <c r="J65" s="181"/>
      <c r="K65" s="181">
        <f>'将来負担比率（分子）の構造'!L$42</f>
        <v>6</v>
      </c>
      <c r="L65" s="181"/>
      <c r="M65" s="181"/>
      <c r="N65" s="181">
        <f>'将来負担比率（分子）の構造'!M$42</f>
        <v>2</v>
      </c>
      <c r="O65" s="181"/>
      <c r="P65" s="181"/>
    </row>
    <row r="66" spans="1:16" x14ac:dyDescent="0.15">
      <c r="A66" s="181" t="s">
        <v>30</v>
      </c>
      <c r="B66" s="181">
        <f>'将来負担比率（分子）の構造'!I$41</f>
        <v>35794</v>
      </c>
      <c r="C66" s="181"/>
      <c r="D66" s="181"/>
      <c r="E66" s="181">
        <f>'将来負担比率（分子）の構造'!J$41</f>
        <v>36322</v>
      </c>
      <c r="F66" s="181"/>
      <c r="G66" s="181"/>
      <c r="H66" s="181">
        <f>'将来負担比率（分子）の構造'!K$41</f>
        <v>35483</v>
      </c>
      <c r="I66" s="181"/>
      <c r="J66" s="181"/>
      <c r="K66" s="181">
        <f>'将来負担比率（分子）の構造'!L$41</f>
        <v>37479</v>
      </c>
      <c r="L66" s="181"/>
      <c r="M66" s="181"/>
      <c r="N66" s="181">
        <f>'将来負担比率（分子）の構造'!M$41</f>
        <v>37129</v>
      </c>
      <c r="O66" s="181"/>
      <c r="P66" s="181"/>
    </row>
    <row r="67" spans="1:16" x14ac:dyDescent="0.15">
      <c r="A67" s="181" t="s">
        <v>74</v>
      </c>
      <c r="B67" s="181" t="e">
        <f>NA()</f>
        <v>#N/A</v>
      </c>
      <c r="C67" s="181">
        <f>IF(ISNUMBER('将来負担比率（分子）の構造'!I$53), IF('将来負担比率（分子）の構造'!I$53 &lt; 0, 0, '将来負担比率（分子）の構造'!I$53), NA())</f>
        <v>3163</v>
      </c>
      <c r="D67" s="181" t="e">
        <f>NA()</f>
        <v>#N/A</v>
      </c>
      <c r="E67" s="181" t="e">
        <f>NA()</f>
        <v>#N/A</v>
      </c>
      <c r="F67" s="181">
        <f>IF(ISNUMBER('将来負担比率（分子）の構造'!J$53), IF('将来負担比率（分子）の構造'!J$53 &lt; 0, 0, '将来負担比率（分子）の構造'!J$53), NA())</f>
        <v>2657</v>
      </c>
      <c r="G67" s="181" t="e">
        <f>NA()</f>
        <v>#N/A</v>
      </c>
      <c r="H67" s="181" t="e">
        <f>NA()</f>
        <v>#N/A</v>
      </c>
      <c r="I67" s="181">
        <f>IF(ISNUMBER('将来負担比率（分子）の構造'!K$53), IF('将来負担比率（分子）の構造'!K$53 &lt; 0, 0, '将来負担比率（分子）の構造'!K$53), NA())</f>
        <v>2708</v>
      </c>
      <c r="J67" s="181" t="e">
        <f>NA()</f>
        <v>#N/A</v>
      </c>
      <c r="K67" s="181" t="e">
        <f>NA()</f>
        <v>#N/A</v>
      </c>
      <c r="L67" s="181">
        <f>IF(ISNUMBER('将来負担比率（分子）の構造'!L$53), IF('将来負担比率（分子）の構造'!L$53 &lt; 0, 0, '将来負担比率（分子）の構造'!L$53), NA())</f>
        <v>2252</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76</v>
      </c>
      <c r="B72" s="185">
        <f>基金残高に係る経年分析!F55</f>
        <v>5115</v>
      </c>
      <c r="C72" s="185">
        <f>基金残高に係る経年分析!G55</f>
        <v>4919</v>
      </c>
      <c r="D72" s="185">
        <f>基金残高に係る経年分析!H55</f>
        <v>5472</v>
      </c>
    </row>
    <row r="73" spans="1:16" x14ac:dyDescent="0.15">
      <c r="A73" s="184" t="s">
        <v>77</v>
      </c>
      <c r="B73" s="185">
        <f>基金残高に係る経年分析!F56</f>
        <v>1266</v>
      </c>
      <c r="C73" s="185">
        <f>基金残高に係る経年分析!G56</f>
        <v>926</v>
      </c>
      <c r="D73" s="185">
        <f>基金残高に係る経年分析!H56</f>
        <v>928</v>
      </c>
    </row>
    <row r="74" spans="1:16" x14ac:dyDescent="0.15">
      <c r="A74" s="184" t="s">
        <v>78</v>
      </c>
      <c r="B74" s="185">
        <f>基金残高に係る経年分析!F57</f>
        <v>8133</v>
      </c>
      <c r="C74" s="185">
        <f>基金残高に係る経年分析!G57</f>
        <v>8327</v>
      </c>
      <c r="D74" s="185">
        <f>基金残高に係る経年分析!H57</f>
        <v>8947</v>
      </c>
    </row>
  </sheetData>
  <sheetProtection algorithmName="SHA-512" hashValue="zog3N2NeB+ZjbyOhjKGz4v6LvOA+reygqw0Euh+6QO/jsXy91qPXqjOFq3eg+fq63C/vyYjPWRKBR3CUlQgOBQ==" saltValue="Oryt2Jp5CL/9evkIVIy2x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2021-03-09T04:54:01Z</cp:lastPrinted>
  <dcterms:created xsi:type="dcterms:W3CDTF">2021-02-05T03:29:46Z</dcterms:created>
  <dcterms:modified xsi:type="dcterms:W3CDTF">2021-10-19T08:33:03Z</dcterms:modified>
  <cp:category/>
</cp:coreProperties>
</file>