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605\Desktop\★公　会　計\県通知・照会等\R2\02 H30 財政状況資料集の作成について（公会計シート追加）\"/>
    </mc:Choice>
  </mc:AlternateContent>
  <bookViews>
    <workbookView xWindow="0" yWindow="0" windowWidth="15360" windowHeight="7635" firstSheet="14"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9" i="10" l="1"/>
  <c r="BG38" i="10"/>
  <c r="BG37" i="10"/>
  <c r="BG36" i="10"/>
  <c r="BG35" i="10"/>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BE36" i="10"/>
  <c r="AM36" i="10"/>
  <c r="U36" i="10"/>
  <c r="C36" i="10"/>
  <c r="BE35" i="10"/>
  <c r="AM35" i="10"/>
  <c r="U35" i="10"/>
  <c r="C35" i="10"/>
  <c r="BW34" i="10"/>
  <c r="BW35" i="10" s="1"/>
  <c r="BE34" i="10"/>
  <c r="AM34" i="10"/>
  <c r="U34" i="10"/>
  <c r="C34" i="10"/>
  <c r="BW36" i="10" l="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CO36" i="10" s="1"/>
</calcChain>
</file>

<file path=xl/sharedStrings.xml><?xml version="1.0" encoding="utf-8"?>
<sst xmlns="http://schemas.openxmlformats.org/spreadsheetml/2006/main" count="1178" uniqueCount="626">
  <si>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</si>
  <si>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</si>
  <si>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</si>
  <si>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</si>
  <si>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</si>
  <si>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</si>
  <si>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</si>
  <si>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</si>
  <si>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</si>
  <si>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</si>
  <si>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</si>
  <si>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</si>
  <si>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</si>
  <si>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</si>
  <si>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</si>
  <si>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</si>
  <si>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</si>
  <si>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</si>
  <si>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</si>
  <si>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</si>
  <si>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</si>
  <si>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</si>
  <si>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</si>
  <si>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</si>
  <si>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</si>
  <si>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</si>
  <si>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</si>
  <si>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</si>
  <si>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</si>
  <si>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</si>
  <si>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</si>
  <si>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</si>
  <si>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</si>
  <si>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</si>
  <si>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</si>
  <si>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</si>
  <si>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</si>
  <si>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</si>
  <si>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</si>
  <si>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</si>
  <si>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</si>
  <si>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</si>
  <si>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</si>
  <si>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</si>
  <si>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</si>
  <si>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</si>
  <si>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</si>
  <si>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</si>
  <si>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</si>
  <si>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</si>
  <si>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</si>
  <si>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</si>
  <si>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</si>
  <si>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</si>
  <si>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</si>
  <si>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</si>
  <si>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</si>
  <si>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</si>
  <si>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</si>
  <si>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</si>
  <si>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</si>
  <si>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</si>
  <si>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</si>
  <si>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</si>
  <si>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</si>
  <si>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</si>
  <si>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</si>
  <si>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</si>
  <si>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</si>
  <si>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</si>
  <si>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</si>
  <si>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</si>
  <si>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</si>
  <si>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</si>
  <si>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</si>
  <si>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</si>
  <si>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</si>
  <si>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</si>
  <si>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</si>
  <si>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</si>
  <si>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</si>
  <si>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</si>
  <si>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</si>
  <si>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</si>
  <si>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</si>
  <si>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</si>
  <si>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</si>
  <si>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</si>
  <si>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</si>
  <si>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</si>
  <si>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</si>
  <si>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</si>
  <si>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</si>
  <si>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</si>
  <si>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</si>
  <si>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</si>
  <si>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</si>
  <si>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淡路市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</si>
  <si>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</si>
  <si>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</si>
  <si>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</si>
  <si>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</si>
  <si>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</si>
  <si>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</si>
  <si>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</si>
  <si>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</si>
  <si>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</si>
  <si>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</si>
  <si>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</si>
  <si>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</si>
  <si>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</si>
  <si>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</si>
  <si>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</si>
  <si>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</si>
  <si>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</si>
  <si>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</si>
  <si>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</si>
  <si>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</si>
  <si>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</si>
  <si>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</si>
  <si>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</si>
  <si>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</si>
  <si>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</si>
  <si>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</si>
  <si>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</si>
  <si>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</si>
  <si>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</si>
  <si>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</si>
  <si>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</si>
  <si>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</si>
  <si>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</si>
  <si>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</si>
  <si>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</si>
  <si>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</si>
  <si>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</si>
  <si>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</si>
  <si>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</si>
  <si>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</si>
  <si>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</si>
  <si>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</si>
  <si>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</si>
  <si>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</si>
  <si>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</si>
  <si>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</si>
  <si>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</si>
  <si>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</si>
  <si>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</si>
  <si>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</si>
  <si>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</si>
  <si>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</si>
  <si>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</si>
  <si>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</si>
  <si>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</si>
  <si>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</si>
  <si>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</si>
  <si>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</si>
  <si>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</si>
  <si>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</si>
  <si>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</si>
  <si>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</si>
  <si>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</si>
  <si>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</si>
  <si>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</si>
  <si>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</si>
  <si>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</si>
  <si>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</si>
  <si>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</si>
  <si>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</si>
  <si>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</si>
  <si>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</si>
  <si>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</si>
  <si>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</si>
  <si>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</si>
  <si>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</si>
  <si>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</si>
  <si>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</si>
  <si>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</si>
  <si>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</si>
  <si>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</si>
  <si>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</si>
  <si>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</si>
  <si>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</si>
  <si>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</si>
  <si>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</si>
  <si>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</si>
  <si>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</si>
  <si>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</si>
  <si>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</si>
  <si>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</si>
  <si>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</si>
  <si>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</si>
  <si>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</si>
  <si>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</si>
  <si>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</si>
  <si>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</si>
  <si>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</si>
  <si>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</si>
  <si>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</si>
  <si>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</si>
  <si>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</si>
  <si>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</si>
  <si>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</si>
  <si>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</si>
  <si>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</si>
  <si>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</si>
  <si>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</si>
  <si>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</si>
  <si>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</si>
  <si>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</si>
  <si>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兵庫県淡路市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</si>
  <si>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</si>
  <si>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</si>
  <si>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</si>
  <si>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</si>
  <si>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</si>
  <si>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</si>
  <si>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</si>
  <si>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</si>
  <si>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</si>
  <si>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</si>
  <si>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</si>
  <si>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</si>
  <si>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</si>
  <si>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</si>
  <si>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</si>
  <si>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</si>
  <si>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</si>
  <si>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</si>
  <si>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</si>
  <si>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</si>
  <si>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</si>
  <si>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</si>
  <si>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</si>
  <si>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</si>
  <si>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</si>
  <si>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</si>
  <si>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</si>
  <si>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</si>
  <si>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</si>
  <si>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</si>
  <si>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</si>
  <si>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</si>
  <si>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</si>
  <si>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</si>
  <si>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</si>
  <si>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</si>
  <si>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</si>
  <si>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</si>
  <si>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</si>
  <si>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</si>
  <si>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</si>
  <si>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</si>
  <si>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</si>
  <si>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</si>
  <si>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</si>
  <si>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</si>
  <si>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</si>
  <si>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</si>
  <si>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</si>
  <si>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</si>
  <si>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</si>
  <si>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</si>
  <si>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</si>
  <si>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</si>
  <si>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</si>
  <si>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</si>
  <si>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</si>
  <si>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</si>
  <si>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</si>
  <si>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</si>
  <si>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</si>
  <si>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</si>
  <si>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</si>
  <si>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</si>
  <si>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</si>
  <si>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</si>
  <si>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</si>
  <si>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</si>
  <si>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</si>
  <si>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</si>
  <si>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</si>
  <si>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</si>
  <si>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</si>
  <si>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</si>
  <si>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</si>
  <si>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</si>
  <si>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</si>
  <si>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</si>
  <si>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</si>
  <si>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</si>
  <si>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</si>
  <si>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</si>
  <si>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</si>
  <si>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</si>
  <si>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</si>
  <si>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</si>
  <si>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</si>
  <si>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</si>
  <si>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</si>
  <si>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</si>
  <si>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</si>
  <si>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</si>
  <si>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</si>
  <si>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</si>
  <si>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</si>
  <si>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</si>
  <si>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</si>
  <si>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</si>
  <si>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</si>
  <si>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</si>
  <si>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</si>
  <si>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</si>
  <si>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</si>
  <si>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</si>
  <si>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</si>
  <si>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</si>
  <si>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</si>
  <si>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</si>
  <si>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</si>
  <si>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</si>
  <si>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</si>
  <si>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</si>
  <si>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</si>
  <si>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</si>
  <si>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</si>
  <si>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</si>
  <si>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</si>
  <si>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</si>
  <si>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</si>
  <si>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</si>
  <si>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</si>
  <si>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</si>
  <si>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と畜場</t>
    <phoneticPr fontId="5"/>
  </si>
  <si>
    <t>被保険者数(人)</t>
  </si>
  <si>
    <t>　繰出金</t>
    <phoneticPr fontId="5"/>
  </si>
  <si>
    <t>観光施設</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</si>
  <si>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</si>
  <si>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</si>
  <si>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</si>
  <si>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</si>
  <si>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</si>
  <si>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</si>
  <si>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</si>
  <si>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</si>
  <si>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</si>
  <si>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</si>
  <si>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</si>
  <si>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</si>
  <si>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</si>
  <si>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</si>
  <si>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</si>
  <si>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</si>
  <si>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</si>
  <si>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</si>
  <si>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</si>
  <si>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</si>
  <si>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</si>
  <si>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</si>
  <si>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兵庫県淡路市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</si>
  <si>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</si>
  <si>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</si>
  <si>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</si>
  <si>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</si>
  <si>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</si>
  <si>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</si>
  <si>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</si>
  <si>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</si>
  <si>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</si>
  <si>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</si>
  <si>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</si>
  <si>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</si>
  <si>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</si>
  <si>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</si>
  <si>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</si>
  <si>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</si>
  <si>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</si>
  <si>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</si>
  <si>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</si>
  <si>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</si>
  <si>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</si>
  <si>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</si>
  <si>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</si>
  <si>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</si>
  <si>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</si>
  <si>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</si>
  <si>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</si>
  <si>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</si>
  <si>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</si>
  <si>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</si>
  <si>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</si>
  <si>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</si>
  <si>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</si>
  <si>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</si>
  <si>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</si>
  <si>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</si>
  <si>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t>
    <phoneticPr fontId="5"/>
  </si>
  <si>
    <t>介護保険特別会計（保険事業勘定）</t>
    <phoneticPr fontId="5"/>
  </si>
  <si>
    <t>介護保険特別会計（サービス事業勘定）</t>
    <phoneticPr fontId="5"/>
  </si>
  <si>
    <t>後期高齢者医療特別会計</t>
    <phoneticPr fontId="5"/>
  </si>
  <si>
    <t>農業集落排水事業特別会計</t>
    <phoneticPr fontId="5"/>
  </si>
  <si>
    <t>法非適用企業</t>
    <phoneticPr fontId="5"/>
  </si>
  <si>
    <t>産地直売所事業特別会計</t>
    <phoneticPr fontId="5"/>
  </si>
  <si>
    <t>温泉事業特別会計</t>
    <phoneticPr fontId="5"/>
  </si>
  <si>
    <t>津名港ターミナル事業特別会計</t>
    <phoneticPr fontId="5"/>
  </si>
  <si>
    <t>公共下水道事業特別会計</t>
    <phoneticPr fontId="5"/>
  </si>
  <si>
    <t>住宅用地造成事業等特別会計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</si>
  <si>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</si>
  <si>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</si>
  <si>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</si>
  <si>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</si>
  <si>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</si>
  <si>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</si>
  <si>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</si>
  <si>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</si>
  <si>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</si>
  <si>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</si>
  <si>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</si>
  <si>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</si>
  <si>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</si>
  <si>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</si>
  <si>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</si>
  <si>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</si>
  <si>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</si>
  <si>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</si>
  <si>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</si>
  <si>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</si>
  <si>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</si>
  <si>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</si>
  <si>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</si>
  <si>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</si>
  <si>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</si>
  <si>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</si>
  <si>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</si>
  <si>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</si>
  <si>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</si>
  <si>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</si>
  <si>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</si>
  <si>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</si>
  <si>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</si>
  <si>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</si>
  <si>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</si>
  <si>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</si>
  <si>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</si>
  <si>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</si>
  <si>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</si>
  <si>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</si>
  <si>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</si>
  <si>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</si>
  <si>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</si>
  <si>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</si>
  <si>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</si>
  <si>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</si>
  <si>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</si>
  <si>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</si>
  <si>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</si>
  <si>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</si>
  <si>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</si>
  <si>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</si>
  <si>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</si>
  <si>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</si>
  <si>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</si>
  <si>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</si>
  <si>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</si>
  <si>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</si>
  <si>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</si>
  <si>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</si>
  <si>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</si>
  <si>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</si>
  <si>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</si>
  <si>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</si>
  <si>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</si>
  <si>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</si>
  <si>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</si>
  <si>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</si>
  <si>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</si>
  <si>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介護保険特別会計（サービス事業勘定）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</si>
  <si>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</si>
  <si>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</si>
  <si>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</si>
  <si>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</si>
  <si>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</si>
  <si>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</si>
  <si>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</si>
  <si>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</si>
  <si>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</si>
  <si>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</si>
  <si>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</si>
  <si>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</si>
  <si>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</si>
  <si>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</si>
  <si>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</si>
  <si>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</si>
  <si>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</si>
  <si>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</si>
  <si>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</si>
  <si>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</si>
  <si>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</si>
  <si>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</si>
  <si>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</si>
  <si>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</si>
  <si>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</si>
  <si>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</si>
  <si>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</si>
  <si>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</si>
  <si>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</si>
  <si>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</si>
  <si>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</si>
  <si>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</si>
  <si>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</si>
  <si>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</si>
  <si>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</si>
  <si>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</si>
  <si>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</si>
  <si>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</si>
  <si>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</si>
  <si>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</si>
  <si>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</si>
  <si>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</si>
  <si>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</si>
  <si>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</si>
  <si>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</si>
  <si>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</si>
  <si>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</si>
  <si>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</si>
  <si>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</si>
  <si>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</si>
  <si>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</si>
  <si>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</si>
  <si>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</si>
  <si>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</si>
  <si>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</si>
  <si>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</si>
  <si>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</si>
  <si>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</si>
  <si>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</si>
  <si>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</si>
  <si>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</si>
  <si>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</si>
  <si>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</si>
  <si>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</si>
  <si>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</si>
  <si>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</si>
  <si>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</si>
  <si>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</si>
  <si>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</si>
  <si>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</si>
  <si>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</si>
  <si>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</si>
  <si>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</si>
  <si>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</si>
  <si>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</si>
  <si>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</si>
  <si>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</si>
  <si>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</si>
  <si>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H26</t>
  </si>
  <si>
    <t>H27</t>
  </si>
  <si>
    <t>H28</t>
  </si>
  <si>
    <t>H29</t>
  </si>
  <si>
    <t>H30</t>
  </si>
  <si>
    <t>公共下水道事業特別会計</t>
  </si>
  <si>
    <t>介護保険特別会計（保険事業勘定）</t>
  </si>
  <si>
    <t>一般会計</t>
  </si>
  <si>
    <t>国民健康保険特別会計（事業勘定）</t>
  </si>
  <si>
    <t>後期高齢者医療特別会計</t>
  </si>
  <si>
    <t>住宅用地造成事業等特別会計</t>
  </si>
  <si>
    <t>農業集落排水事業特別会計</t>
  </si>
  <si>
    <t>産地直売所事業特別会計</t>
  </si>
  <si>
    <t>その他会計（赤字）</t>
  </si>
  <si>
    <t>その他会計（黒字）</t>
  </si>
  <si>
    <t>H25末</t>
    <phoneticPr fontId="5"/>
  </si>
  <si>
    <t>H26末</t>
    <phoneticPr fontId="5"/>
  </si>
  <si>
    <t>H27末</t>
    <phoneticPr fontId="5"/>
  </si>
  <si>
    <t>H28末</t>
    <phoneticPr fontId="5"/>
  </si>
  <si>
    <t>H29末</t>
    <phoneticPr fontId="5"/>
  </si>
  <si>
    <t>キャトルセゾン松帆</t>
  </si>
  <si>
    <t>ほくだん</t>
  </si>
  <si>
    <t>淡路島パルシェ</t>
  </si>
  <si>
    <t>-</t>
    <phoneticPr fontId="2"/>
  </si>
  <si>
    <t>-</t>
    <phoneticPr fontId="2"/>
  </si>
  <si>
    <t>-</t>
    <phoneticPr fontId="2"/>
  </si>
  <si>
    <t>-</t>
    <phoneticPr fontId="2"/>
  </si>
  <si>
    <t>-</t>
    <phoneticPr fontId="2"/>
  </si>
  <si>
    <t>-</t>
    <phoneticPr fontId="2"/>
  </si>
  <si>
    <t>-</t>
    <phoneticPr fontId="2"/>
  </si>
  <si>
    <t>-</t>
    <phoneticPr fontId="2"/>
  </si>
  <si>
    <t>-</t>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</si>
  <si>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</si>
  <si>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兵庫県町議会議員公務災害補償組合</t>
    <rPh sb="0" eb="3">
      <t>ヒョウゴケン</t>
    </rPh>
    <rPh sb="3" eb="6">
      <t>チョウギカイ</t>
    </rPh>
    <rPh sb="6" eb="8">
      <t>ギイン</t>
    </rPh>
    <rPh sb="8" eb="10">
      <t>コウム</t>
    </rPh>
    <rPh sb="10" eb="12">
      <t>サイガイ</t>
    </rPh>
    <rPh sb="12" eb="14">
      <t>ホショウ</t>
    </rPh>
    <rPh sb="14" eb="16">
      <t>クミアイ</t>
    </rPh>
    <phoneticPr fontId="2"/>
  </si>
  <si>
    <t>兵庫県市町交通災害共済組合</t>
    <rPh sb="0" eb="3">
      <t>ヒョウゴケン</t>
    </rPh>
    <rPh sb="3" eb="5">
      <t>シチョウ</t>
    </rPh>
    <rPh sb="5" eb="7">
      <t>コウツウ</t>
    </rPh>
    <rPh sb="7" eb="9">
      <t>サイガイ</t>
    </rPh>
    <rPh sb="9" eb="11">
      <t>キョウサイ</t>
    </rPh>
    <rPh sb="11" eb="13">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</si>
  <si>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</si>
  <si>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</si>
  <si>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淡路広域行政事務組合(一般会計)</t>
    <rPh sb="0" eb="2">
      <t>アワジ</t>
    </rPh>
    <rPh sb="2" eb="4">
      <t>コウイキ</t>
    </rPh>
    <rPh sb="4" eb="6">
      <t>ギョウセイ</t>
    </rPh>
    <rPh sb="6" eb="8">
      <t>ジム</t>
    </rPh>
    <rPh sb="8" eb="10">
      <t>クミアイ</t>
    </rPh>
    <rPh sb="11" eb="13">
      <t>イッパン</t>
    </rPh>
    <rPh sb="13" eb="15">
      <t>カイケイ</t>
    </rPh>
    <phoneticPr fontId="2"/>
  </si>
  <si>
    <t>淡路広域行政事務組合(淡路ふるさと市町村圏事業特別会計)</t>
    <rPh sb="0" eb="2">
      <t>アワジ</t>
    </rPh>
    <rPh sb="2" eb="4">
      <t>コウイキ</t>
    </rPh>
    <rPh sb="4" eb="6">
      <t>ギョウセイ</t>
    </rPh>
    <rPh sb="6" eb="8">
      <t>ジム</t>
    </rPh>
    <rPh sb="8" eb="10">
      <t>クミアイ</t>
    </rPh>
    <rPh sb="11" eb="13">
      <t>アワジ</t>
    </rPh>
    <rPh sb="17" eb="20">
      <t>シチョウソン</t>
    </rPh>
    <rPh sb="20" eb="21">
      <t>ケン</t>
    </rPh>
    <rPh sb="21" eb="23">
      <t>ジギョウ</t>
    </rPh>
    <rPh sb="23" eb="25">
      <t>トクベツ</t>
    </rPh>
    <rPh sb="25" eb="27">
      <t>カイケイ</t>
    </rPh>
    <phoneticPr fontId="2"/>
  </si>
  <si>
    <t>淡路広域行政事務組合(淡路公平委員会特別会計)</t>
    <rPh sb="0" eb="2">
      <t>アワジ</t>
    </rPh>
    <rPh sb="2" eb="4">
      <t>コウイキ</t>
    </rPh>
    <rPh sb="4" eb="6">
      <t>ギョウセイ</t>
    </rPh>
    <rPh sb="6" eb="8">
      <t>ジム</t>
    </rPh>
    <rPh sb="8" eb="10">
      <t>クミアイ</t>
    </rPh>
    <rPh sb="11" eb="13">
      <t>アワジ</t>
    </rPh>
    <rPh sb="13" eb="15">
      <t>コウヘイ</t>
    </rPh>
    <rPh sb="15" eb="18">
      <t>イインカイ</t>
    </rPh>
    <rPh sb="18" eb="20">
      <t>トクベツ</t>
    </rPh>
    <rPh sb="20" eb="22">
      <t>カイケイ</t>
    </rPh>
    <phoneticPr fontId="2"/>
  </si>
  <si>
    <t>淡路広域行政事務組合(淡路食肉センター事業特別会計)</t>
    <rPh sb="0" eb="2">
      <t>アワジ</t>
    </rPh>
    <rPh sb="2" eb="4">
      <t>コウイキ</t>
    </rPh>
    <rPh sb="4" eb="6">
      <t>ギョウセイ</t>
    </rPh>
    <rPh sb="6" eb="8">
      <t>ジム</t>
    </rPh>
    <rPh sb="8" eb="10">
      <t>クミアイ</t>
    </rPh>
    <rPh sb="11" eb="13">
      <t>アワジ</t>
    </rPh>
    <rPh sb="13" eb="15">
      <t>ショクニク</t>
    </rPh>
    <rPh sb="19" eb="21">
      <t>ジギョウ</t>
    </rPh>
    <rPh sb="21" eb="23">
      <t>トクベツ</t>
    </rPh>
    <rPh sb="23" eb="25">
      <t>カイケイ</t>
    </rPh>
    <phoneticPr fontId="2"/>
  </si>
  <si>
    <t>淡路広域行政事務組合(農業共済事業特別会計)</t>
    <rPh sb="0" eb="2">
      <t>アワジ</t>
    </rPh>
    <rPh sb="2" eb="4">
      <t>コウイキ</t>
    </rPh>
    <rPh sb="4" eb="6">
      <t>ギョウセイ</t>
    </rPh>
    <rPh sb="6" eb="8">
      <t>ジム</t>
    </rPh>
    <rPh sb="8" eb="10">
      <t>クミアイ</t>
    </rPh>
    <rPh sb="11" eb="13">
      <t>ノウギョウ</t>
    </rPh>
    <rPh sb="13" eb="15">
      <t>キョウサイ</t>
    </rPh>
    <rPh sb="15" eb="17">
      <t>ジギョウ</t>
    </rPh>
    <rPh sb="17" eb="19">
      <t>トクベツ</t>
    </rPh>
    <rPh sb="19" eb="21">
      <t>カイケイ</t>
    </rPh>
    <phoneticPr fontId="2"/>
  </si>
  <si>
    <t>淡路広域消防事務組合</t>
    <rPh sb="0" eb="2">
      <t>アワジ</t>
    </rPh>
    <rPh sb="2" eb="4">
      <t>コウイキ</t>
    </rPh>
    <rPh sb="4" eb="6">
      <t>ショウボウ</t>
    </rPh>
    <rPh sb="6" eb="8">
      <t>ジム</t>
    </rPh>
    <rPh sb="8" eb="10">
      <t>クミアイ</t>
    </rPh>
    <phoneticPr fontId="2"/>
  </si>
  <si>
    <t>淡路広域水道企業団</t>
    <rPh sb="0" eb="2">
      <t>アワジ</t>
    </rPh>
    <rPh sb="2" eb="4">
      <t>コウイキ</t>
    </rPh>
    <rPh sb="4" eb="6">
      <t>スイドウ</t>
    </rPh>
    <rPh sb="6" eb="8">
      <t>キギョウ</t>
    </rPh>
    <rPh sb="8" eb="9">
      <t>ダン</t>
    </rPh>
    <phoneticPr fontId="2"/>
  </si>
  <si>
    <t>-</t>
    <phoneticPr fontId="2"/>
  </si>
  <si>
    <t>-</t>
    <phoneticPr fontId="2"/>
  </si>
  <si>
    <t>-</t>
    <phoneticPr fontId="2"/>
  </si>
  <si>
    <t>-</t>
    <phoneticPr fontId="2"/>
  </si>
  <si>
    <t>公共施設整備等基金</t>
    <rPh sb="0" eb="2">
      <t>コウキョウ</t>
    </rPh>
    <rPh sb="2" eb="4">
      <t>シセツ</t>
    </rPh>
    <rPh sb="4" eb="6">
      <t>セイビ</t>
    </rPh>
    <rPh sb="6" eb="7">
      <t>トウ</t>
    </rPh>
    <rPh sb="7" eb="9">
      <t>キキン</t>
    </rPh>
    <phoneticPr fontId="2"/>
  </si>
  <si>
    <t>地域振興基金</t>
    <rPh sb="0" eb="2">
      <t>チイキ</t>
    </rPh>
    <rPh sb="2" eb="4">
      <t>シンコウ</t>
    </rPh>
    <rPh sb="4" eb="6">
      <t>キキン</t>
    </rPh>
    <phoneticPr fontId="2"/>
  </si>
  <si>
    <t>過疎地域自立促進基金</t>
    <rPh sb="0" eb="10">
      <t>カソチイキジリツソクシンキキン</t>
    </rPh>
    <phoneticPr fontId="2"/>
  </si>
  <si>
    <t>夢と未来へのふるさと基金</t>
    <rPh sb="0" eb="1">
      <t>ユメ</t>
    </rPh>
    <rPh sb="2" eb="4">
      <t>ミライ</t>
    </rPh>
    <rPh sb="10" eb="12">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</si>
  <si>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</si>
  <si>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</si>
  <si>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</si>
  <si>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</si>
  <si>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</si>
  <si>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</si>
  <si>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</si>
  <si>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</si>
  <si>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</si>
  <si>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</si>
  <si>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</si>
  <si>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有形固定資産減価償却率は、類似団体と比較して非常に高い数値となっている。要因としては、「阪神・淡路大震災からの創造的復興」や「効率の悪い地形に対する上下水道等のインフラ整備」に対し、その財源として多額の地方債を発行したことが大きな要因となっている。また、公共施設の大半は、1970年代に整備した施設が多いので、公共施設の修繕、更新等の財政需要の増大が懸念されるため、平成28年度に策定した、公共施設等総合管理計画に基づき、長寿命化計画の策定により、計画的な維持修繕に努め、修繕経費の平準化、施設の廃止統合等を進めていく。</t>
    <rPh sb="62" eb="65">
      <t>ソウゾウテキ</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</si>
  <si>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</si>
  <si>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</si>
  <si>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</si>
  <si>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</si>
  <si>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</si>
  <si>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</si>
  <si>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淡路市においては、「阪神・淡路大震災からの創造的復興」や「効率の悪い地形に対する上下水道等のインフラ整備」に対し、その財源として多額の地方債を発行したことが大きな要因となり、将来負担比率及び実質公債費比率ともに類似団体内平均値を大きく上回っている。地方債の発行抑制、繰上償還等により、近年、改善傾向にはあるものの、依然として高い比率であることに加えて、普通交付税において、平成28年度から「合併算定替経費」の縮減が開始となり、令和3年度以降は完全一本算定となり、両比率に与える影響が懸念されるため、引き続き、「計画的な地方債の発行」、「効率的な繰上償還の実施」等により比率の改善と財政の健全化に努める。</t>
    <rPh sb="21" eb="24">
      <t>ソウゾウテキ</t>
    </rPh>
    <rPh sb="213" eb="215">
      <t>レイワ</t>
    </rPh>
    <rPh sb="216" eb="218">
      <t>ネンド</t>
    </rPh>
    <rPh sb="218" eb="220">
      <t>イコウ</t>
    </rPh>
    <rPh sb="221" eb="223">
      <t>カンゼン</t>
    </rPh>
    <rPh sb="223" eb="225">
      <t>イッポン</t>
    </rPh>
    <rPh sb="225" eb="227">
      <t>サンテイ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</si>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</sst>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B811-427D-8217-C18AB77FC3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57371</c:v>
                </c:pt>
                <c:pt idx="1">
                  <c:v>89865</c:v>
                </c:pt>
                <c:pt idx="2">
                  <c:v>60654</c:v>
                </c:pt>
                <c:pt idx="3">
                  <c:v>81881</c:v>
                </c:pt>
                <c:pt idx="4">
                  <c:v>52302</c:v>
                </c:pt>
              </c:numCache>
            </c:numRef>
          </c:val>
          <c:smooth val="0"/>
          <c:extLst>
            <c:ext xmlns:c16="http://schemas.microsoft.com/office/drawing/2014/chart" uri="{C3380CC4-5D6E-409C-BE32-E72D297353CC}">
              <c16:uniqueId val="{00000001-B811-427D-8217-C18AB77FC3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1.62</c:v>
                </c:pt>
                <c:pt idx="1">
                  <c:v>1.17</c:v>
                </c:pt>
                <c:pt idx="2">
                  <c:v>2.77</c:v>
                </c:pt>
                <c:pt idx="3">
                  <c:v>2.34</c:v>
                </c:pt>
                <c:pt idx="4">
                  <c:v>0.6</c:v>
                </c:pt>
              </c:numCache>
            </c:numRef>
          </c:val>
          <c:extLst>
            <c:ext xmlns:c16="http://schemas.microsoft.com/office/drawing/2014/chart" uri="{C3380CC4-5D6E-409C-BE32-E72D297353CC}">
              <c16:uniqueId val="{00000000-9386-43D0-8435-26ECEAA128C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13.82</c:v>
                </c:pt>
                <c:pt idx="1">
                  <c:v>12.75</c:v>
                </c:pt>
                <c:pt idx="2">
                  <c:v>13.71</c:v>
                </c:pt>
                <c:pt idx="3">
                  <c:v>15.34</c:v>
                </c:pt>
                <c:pt idx="4">
                  <c:v>16.82</c:v>
                </c:pt>
              </c:numCache>
            </c:numRef>
          </c:val>
          <c:extLst>
            <c:ext xmlns:c16="http://schemas.microsoft.com/office/drawing/2014/chart" uri="{C3380CC4-5D6E-409C-BE32-E72D297353CC}">
              <c16:uniqueId val="{00000001-9386-43D0-8435-26ECEAA128C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6.11</c:v>
                </c:pt>
                <c:pt idx="1">
                  <c:v>4.4400000000000004</c:v>
                </c:pt>
                <c:pt idx="2">
                  <c:v>9.14</c:v>
                </c:pt>
                <c:pt idx="3">
                  <c:v>6.8</c:v>
                </c:pt>
                <c:pt idx="4">
                  <c:v>6.93</c:v>
                </c:pt>
              </c:numCache>
            </c:numRef>
          </c:val>
          <c:smooth val="0"/>
          <c:extLst>
            <c:ext xmlns:c16="http://schemas.microsoft.com/office/drawing/2014/chart" uri="{C3380CC4-5D6E-409C-BE32-E72D297353CC}">
              <c16:uniqueId val="{00000002-9386-43D0-8435-26ECEAA128C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0.01</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394-4D4E-BFB6-1FE3C47B05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394-4D4E-BFB6-1FE3C47B05B1}"/>
            </c:ext>
          </c:extLst>
        </c:ser>
        <c:ser>
          <c:idx val="2"/>
          <c:order val="2"/>
          <c:tx>
            <c:strRef>
              <c:f>データシート!$A$29</c:f>
              <c:strCache>
                <c:ptCount val="1"/>
                <c:pt idx="0">
                  <c:v>産地直売所事業特別会計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0.01</c:v>
                </c:pt>
                <c:pt idx="4">
                  <c:v>#N/A</c:v>
                </c:pt>
                <c:pt idx="5">
                  <c:v>0</c:v>
                </c:pt>
                <c:pt idx="6">
                  <c:v>#N/A</c:v>
                </c:pt>
                <c:pt idx="7">
                  <c:v>0</c:v>
                </c:pt>
                <c:pt idx="8">
                  <c:v>#N/A</c:v>
                </c:pt>
                <c:pt idx="9">
                  <c:v>0.02</c:v>
                </c:pt>
              </c:numCache>
            </c:numRef>
          </c:val>
          <c:extLst>
            <c:ext xmlns:c16="http://schemas.microsoft.com/office/drawing/2014/chart" uri="{C3380CC4-5D6E-409C-BE32-E72D297353CC}">
              <c16:uniqueId val="{00000002-1394-4D4E-BFB6-1FE3C47B05B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0.03</c:v>
                </c:pt>
              </c:numCache>
            </c:numRef>
          </c:val>
          <c:extLst>
            <c:ext xmlns:c16="http://schemas.microsoft.com/office/drawing/2014/chart" uri="{C3380CC4-5D6E-409C-BE32-E72D297353CC}">
              <c16:uniqueId val="{00000003-1394-4D4E-BFB6-1FE3C47B05B1}"/>
            </c:ext>
          </c:extLst>
        </c:ser>
        <c:ser>
          <c:idx val="4"/>
          <c:order val="4"/>
          <c:tx>
            <c:strRef>
              <c:f>データシート!$A$31</c:f>
              <c:strCache>
                <c:ptCount val="1"/>
                <c:pt idx="0">
                  <c:v>住宅用地造成事業等特別会計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0.22</c:v>
                </c:pt>
                <c:pt idx="2">
                  <c:v>#N/A</c:v>
                </c:pt>
                <c:pt idx="3">
                  <c:v>0</c:v>
                </c:pt>
                <c:pt idx="4">
                  <c:v>#N/A</c:v>
                </c:pt>
                <c:pt idx="5">
                  <c:v>0.02</c:v>
                </c:pt>
                <c:pt idx="6">
                  <c:v>#N/A</c:v>
                </c:pt>
                <c:pt idx="7">
                  <c:v>0.04</c:v>
                </c:pt>
                <c:pt idx="8">
                  <c:v>#N/A</c:v>
                </c:pt>
                <c:pt idx="9">
                  <c:v>0.13</c:v>
                </c:pt>
              </c:numCache>
            </c:numRef>
          </c:val>
          <c:extLst>
            <c:ext xmlns:c16="http://schemas.microsoft.com/office/drawing/2014/chart" uri="{C3380CC4-5D6E-409C-BE32-E72D297353CC}">
              <c16:uniqueId val="{00000004-1394-4D4E-BFB6-1FE3C47B05B1}"/>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0.08</c:v>
                </c:pt>
                <c:pt idx="2">
                  <c:v>#N/A</c:v>
                </c:pt>
                <c:pt idx="3">
                  <c:v>7.0000000000000007E-2</c:v>
                </c:pt>
                <c:pt idx="4">
                  <c:v>#N/A</c:v>
                </c:pt>
                <c:pt idx="5">
                  <c:v>0.1</c:v>
                </c:pt>
                <c:pt idx="6">
                  <c:v>#N/A</c:v>
                </c:pt>
                <c:pt idx="7">
                  <c:v>0.1</c:v>
                </c:pt>
                <c:pt idx="8">
                  <c:v>#N/A</c:v>
                </c:pt>
                <c:pt idx="9">
                  <c:v>0.13</c:v>
                </c:pt>
              </c:numCache>
            </c:numRef>
          </c:val>
          <c:extLst>
            <c:ext xmlns:c16="http://schemas.microsoft.com/office/drawing/2014/chart" uri="{C3380CC4-5D6E-409C-BE32-E72D297353CC}">
              <c16:uniqueId val="{00000005-1394-4D4E-BFB6-1FE3C47B05B1}"/>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c:v>
                </c:pt>
                <c:pt idx="2">
                  <c:v>#N/A</c:v>
                </c:pt>
                <c:pt idx="3">
                  <c:v>0.02</c:v>
                </c:pt>
                <c:pt idx="4">
                  <c:v>#N/A</c:v>
                </c:pt>
                <c:pt idx="5">
                  <c:v>0.78</c:v>
                </c:pt>
                <c:pt idx="6">
                  <c:v>#N/A</c:v>
                </c:pt>
                <c:pt idx="7">
                  <c:v>1.18</c:v>
                </c:pt>
                <c:pt idx="8">
                  <c:v>#N/A</c:v>
                </c:pt>
                <c:pt idx="9">
                  <c:v>0.37</c:v>
                </c:pt>
              </c:numCache>
            </c:numRef>
          </c:val>
          <c:extLst>
            <c:ext xmlns:c16="http://schemas.microsoft.com/office/drawing/2014/chart" uri="{C3380CC4-5D6E-409C-BE32-E72D297353CC}">
              <c16:uniqueId val="{00000006-1394-4D4E-BFB6-1FE3C47B05B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1.62</c:v>
                </c:pt>
                <c:pt idx="2">
                  <c:v>#N/A</c:v>
                </c:pt>
                <c:pt idx="3">
                  <c:v>1.17</c:v>
                </c:pt>
                <c:pt idx="4">
                  <c:v>#N/A</c:v>
                </c:pt>
                <c:pt idx="5">
                  <c:v>2.77</c:v>
                </c:pt>
                <c:pt idx="6">
                  <c:v>#N/A</c:v>
                </c:pt>
                <c:pt idx="7">
                  <c:v>2.34</c:v>
                </c:pt>
                <c:pt idx="8">
                  <c:v>#N/A</c:v>
                </c:pt>
                <c:pt idx="9">
                  <c:v>0.59</c:v>
                </c:pt>
              </c:numCache>
            </c:numRef>
          </c:val>
          <c:extLst>
            <c:ext xmlns:c16="http://schemas.microsoft.com/office/drawing/2014/chart" uri="{C3380CC4-5D6E-409C-BE32-E72D297353CC}">
              <c16:uniqueId val="{00000007-1394-4D4E-BFB6-1FE3C47B05B1}"/>
            </c:ext>
          </c:extLst>
        </c:ser>
        <c:ser>
          <c:idx val="8"/>
          <c:order val="8"/>
          <c:tx>
            <c:strRef>
              <c:f>データシート!$A$35</c:f>
              <c:strCache>
                <c:ptCount val="1"/>
                <c:pt idx="0">
                  <c:v>介護保険特別会計（保険事業勘定）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0.11</c:v>
                </c:pt>
                <c:pt idx="2">
                  <c:v>#N/A</c:v>
                </c:pt>
                <c:pt idx="3">
                  <c:v>0.52</c:v>
                </c:pt>
                <c:pt idx="4">
                  <c:v>#N/A</c:v>
                </c:pt>
                <c:pt idx="5">
                  <c:v>0.38</c:v>
                </c:pt>
                <c:pt idx="6">
                  <c:v>#N/A</c:v>
                </c:pt>
                <c:pt idx="7">
                  <c:v>0.36</c:v>
                </c:pt>
                <c:pt idx="8">
                  <c:v>#N/A</c:v>
                </c:pt>
                <c:pt idx="9">
                  <c:v>0.7</c:v>
                </c:pt>
              </c:numCache>
            </c:numRef>
          </c:val>
          <c:extLst>
            <c:ext xmlns:c16="http://schemas.microsoft.com/office/drawing/2014/chart" uri="{C3380CC4-5D6E-409C-BE32-E72D297353CC}">
              <c16:uniqueId val="{00000008-1394-4D4E-BFB6-1FE3C47B05B1}"/>
            </c:ext>
          </c:extLst>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c:v>
                </c:pt>
                <c:pt idx="2">
                  <c:v>#N/A</c:v>
                </c:pt>
                <c:pt idx="3">
                  <c:v>0</c:v>
                </c:pt>
                <c:pt idx="4">
                  <c:v>#N/A</c:v>
                </c:pt>
                <c:pt idx="5">
                  <c:v>0</c:v>
                </c:pt>
                <c:pt idx="6">
                  <c:v>#N/A</c:v>
                </c:pt>
                <c:pt idx="7">
                  <c:v>0</c:v>
                </c:pt>
                <c:pt idx="8">
                  <c:v>#N/A</c:v>
                </c:pt>
                <c:pt idx="9">
                  <c:v>1.1599999999999999</c:v>
                </c:pt>
              </c:numCache>
            </c:numRef>
          </c:val>
          <c:extLst>
            <c:ext xmlns:c16="http://schemas.microsoft.com/office/drawing/2014/chart" uri="{C3380CC4-5D6E-409C-BE32-E72D297353CC}">
              <c16:uniqueId val="{00000009-1394-4D4E-BFB6-1FE3C47B05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4490</c:v>
                </c:pt>
                <c:pt idx="5">
                  <c:v>4549</c:v>
                </c:pt>
                <c:pt idx="8">
                  <c:v>4623</c:v>
                </c:pt>
                <c:pt idx="11">
                  <c:v>4726</c:v>
                </c:pt>
                <c:pt idx="14">
                  <c:v>4562</c:v>
                </c:pt>
              </c:numCache>
            </c:numRef>
          </c:val>
          <c:extLst>
            <c:ext xmlns:c16="http://schemas.microsoft.com/office/drawing/2014/chart" uri="{C3380CC4-5D6E-409C-BE32-E72D297353CC}">
              <c16:uniqueId val="{00000000-6CB3-4BF6-84B9-8CB0A91162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3</c:v>
                </c:pt>
                <c:pt idx="3">
                  <c:v>2</c:v>
                </c:pt>
                <c:pt idx="6">
                  <c:v>2</c:v>
                </c:pt>
                <c:pt idx="9">
                  <c:v>1</c:v>
                </c:pt>
                <c:pt idx="12">
                  <c:v>0</c:v>
                </c:pt>
              </c:numCache>
            </c:numRef>
          </c:val>
          <c:extLst>
            <c:ext xmlns:c16="http://schemas.microsoft.com/office/drawing/2014/chart" uri="{C3380CC4-5D6E-409C-BE32-E72D297353CC}">
              <c16:uniqueId val="{00000001-6CB3-4BF6-84B9-8CB0A91162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CB3-4BF6-84B9-8CB0A91162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836</c:v>
                </c:pt>
                <c:pt idx="3">
                  <c:v>936</c:v>
                </c:pt>
                <c:pt idx="6">
                  <c:v>967</c:v>
                </c:pt>
                <c:pt idx="9">
                  <c:v>961</c:v>
                </c:pt>
                <c:pt idx="12">
                  <c:v>968</c:v>
                </c:pt>
              </c:numCache>
            </c:numRef>
          </c:val>
          <c:extLst>
            <c:ext xmlns:c16="http://schemas.microsoft.com/office/drawing/2014/chart" uri="{C3380CC4-5D6E-409C-BE32-E72D297353CC}">
              <c16:uniqueId val="{00000003-6CB3-4BF6-84B9-8CB0A91162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1438</c:v>
                </c:pt>
                <c:pt idx="3">
                  <c:v>1436</c:v>
                </c:pt>
                <c:pt idx="6">
                  <c:v>1348</c:v>
                </c:pt>
                <c:pt idx="9">
                  <c:v>1375</c:v>
                </c:pt>
                <c:pt idx="12">
                  <c:v>1345</c:v>
                </c:pt>
              </c:numCache>
            </c:numRef>
          </c:val>
          <c:extLst>
            <c:ext xmlns:c16="http://schemas.microsoft.com/office/drawing/2014/chart" uri="{C3380CC4-5D6E-409C-BE32-E72D297353CC}">
              <c16:uniqueId val="{00000004-6CB3-4BF6-84B9-8CB0A91162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CB3-4BF6-84B9-8CB0A91162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CB3-4BF6-84B9-8CB0A91162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4622</c:v>
                </c:pt>
                <c:pt idx="3">
                  <c:v>4539</c:v>
                </c:pt>
                <c:pt idx="6">
                  <c:v>4413</c:v>
                </c:pt>
                <c:pt idx="9">
                  <c:v>4231</c:v>
                </c:pt>
                <c:pt idx="12">
                  <c:v>4166</c:v>
                </c:pt>
              </c:numCache>
            </c:numRef>
          </c:val>
          <c:extLst>
            <c:ext xmlns:c16="http://schemas.microsoft.com/office/drawing/2014/chart" uri="{C3380CC4-5D6E-409C-BE32-E72D297353CC}">
              <c16:uniqueId val="{00000007-6CB3-4BF6-84B9-8CB0A91162C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2409</c:v>
                </c:pt>
                <c:pt idx="2">
                  <c:v>#N/A</c:v>
                </c:pt>
                <c:pt idx="3">
                  <c:v>#N/A</c:v>
                </c:pt>
                <c:pt idx="4">
                  <c:v>2364</c:v>
                </c:pt>
                <c:pt idx="5">
                  <c:v>#N/A</c:v>
                </c:pt>
                <c:pt idx="6">
                  <c:v>#N/A</c:v>
                </c:pt>
                <c:pt idx="7">
                  <c:v>2107</c:v>
                </c:pt>
                <c:pt idx="8">
                  <c:v>#N/A</c:v>
                </c:pt>
                <c:pt idx="9">
                  <c:v>#N/A</c:v>
                </c:pt>
                <c:pt idx="10">
                  <c:v>1842</c:v>
                </c:pt>
                <c:pt idx="11">
                  <c:v>#N/A</c:v>
                </c:pt>
                <c:pt idx="12">
                  <c:v>#N/A</c:v>
                </c:pt>
                <c:pt idx="13">
                  <c:v>1917</c:v>
                </c:pt>
                <c:pt idx="14">
                  <c:v>#N/A</c:v>
                </c:pt>
              </c:numCache>
            </c:numRef>
          </c:val>
          <c:smooth val="0"/>
          <c:extLst>
            <c:ext xmlns:c16="http://schemas.microsoft.com/office/drawing/2014/chart" uri="{C3380CC4-5D6E-409C-BE32-E72D297353CC}">
              <c16:uniqueId val="{00000008-6CB3-4BF6-84B9-8CB0A91162C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44283</c:v>
                </c:pt>
                <c:pt idx="5">
                  <c:v>44323</c:v>
                </c:pt>
                <c:pt idx="8">
                  <c:v>43113</c:v>
                </c:pt>
                <c:pt idx="11">
                  <c:v>42376</c:v>
                </c:pt>
                <c:pt idx="14">
                  <c:v>40609</c:v>
                </c:pt>
              </c:numCache>
            </c:numRef>
          </c:val>
          <c:extLst>
            <c:ext xmlns:c16="http://schemas.microsoft.com/office/drawing/2014/chart" uri="{C3380CC4-5D6E-409C-BE32-E72D297353CC}">
              <c16:uniqueId val="{00000000-232A-44B8-83A4-B621A00B6F6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3493</c:v>
                </c:pt>
                <c:pt idx="5">
                  <c:v>4594</c:v>
                </c:pt>
                <c:pt idx="8">
                  <c:v>4238</c:v>
                </c:pt>
                <c:pt idx="11">
                  <c:v>3813</c:v>
                </c:pt>
                <c:pt idx="14">
                  <c:v>3466</c:v>
                </c:pt>
              </c:numCache>
            </c:numRef>
          </c:val>
          <c:extLst>
            <c:ext xmlns:c16="http://schemas.microsoft.com/office/drawing/2014/chart" uri="{C3380CC4-5D6E-409C-BE32-E72D297353CC}">
              <c16:uniqueId val="{00000001-232A-44B8-83A4-B621A00B6F6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8770</c:v>
                </c:pt>
                <c:pt idx="5">
                  <c:v>9074</c:v>
                </c:pt>
                <c:pt idx="8">
                  <c:v>8879</c:v>
                </c:pt>
                <c:pt idx="11">
                  <c:v>9356</c:v>
                </c:pt>
                <c:pt idx="14">
                  <c:v>9853</c:v>
                </c:pt>
              </c:numCache>
            </c:numRef>
          </c:val>
          <c:extLst>
            <c:ext xmlns:c16="http://schemas.microsoft.com/office/drawing/2014/chart" uri="{C3380CC4-5D6E-409C-BE32-E72D297353CC}">
              <c16:uniqueId val="{00000002-232A-44B8-83A4-B621A00B6F6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2A-44B8-83A4-B621A00B6F6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2A-44B8-83A4-B621A00B6F6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2A-44B8-83A4-B621A00B6F6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6046</c:v>
                </c:pt>
                <c:pt idx="3">
                  <c:v>5704</c:v>
                </c:pt>
                <c:pt idx="6">
                  <c:v>5302</c:v>
                </c:pt>
                <c:pt idx="9">
                  <c:v>5352</c:v>
                </c:pt>
                <c:pt idx="12">
                  <c:v>5061</c:v>
                </c:pt>
              </c:numCache>
            </c:numRef>
          </c:val>
          <c:extLst>
            <c:ext xmlns:c16="http://schemas.microsoft.com/office/drawing/2014/chart" uri="{C3380CC4-5D6E-409C-BE32-E72D297353CC}">
              <c16:uniqueId val="{00000006-232A-44B8-83A4-B621A00B6F6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11781</c:v>
                </c:pt>
                <c:pt idx="3">
                  <c:v>11282</c:v>
                </c:pt>
                <c:pt idx="6">
                  <c:v>10758</c:v>
                </c:pt>
                <c:pt idx="9">
                  <c:v>10082</c:v>
                </c:pt>
                <c:pt idx="12">
                  <c:v>9455</c:v>
                </c:pt>
              </c:numCache>
            </c:numRef>
          </c:val>
          <c:extLst>
            <c:ext xmlns:c16="http://schemas.microsoft.com/office/drawing/2014/chart" uri="{C3380CC4-5D6E-409C-BE32-E72D297353CC}">
              <c16:uniqueId val="{00000007-232A-44B8-83A4-B621A00B6F6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24075</c:v>
                </c:pt>
                <c:pt idx="3">
                  <c:v>22963</c:v>
                </c:pt>
                <c:pt idx="6">
                  <c:v>22275</c:v>
                </c:pt>
                <c:pt idx="9">
                  <c:v>21581</c:v>
                </c:pt>
                <c:pt idx="12">
                  <c:v>21174</c:v>
                </c:pt>
              </c:numCache>
            </c:numRef>
          </c:val>
          <c:extLst>
            <c:ext xmlns:c16="http://schemas.microsoft.com/office/drawing/2014/chart" uri="{C3380CC4-5D6E-409C-BE32-E72D297353CC}">
              <c16:uniqueId val="{00000008-232A-44B8-83A4-B621A00B6F6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32A-44B8-83A4-B621A00B6F6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46048</c:v>
                </c:pt>
                <c:pt idx="3">
                  <c:v>47068</c:v>
                </c:pt>
                <c:pt idx="6">
                  <c:v>44889</c:v>
                </c:pt>
                <c:pt idx="9">
                  <c:v>43855</c:v>
                </c:pt>
                <c:pt idx="12">
                  <c:v>40994</c:v>
                </c:pt>
              </c:numCache>
            </c:numRef>
          </c:val>
          <c:extLst>
            <c:ext xmlns:c16="http://schemas.microsoft.com/office/drawing/2014/chart" uri="{C3380CC4-5D6E-409C-BE32-E72D297353CC}">
              <c16:uniqueId val="{0000000A-232A-44B8-83A4-B621A00B6F6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31404</c:v>
                </c:pt>
                <c:pt idx="2">
                  <c:v>#N/A</c:v>
                </c:pt>
                <c:pt idx="3">
                  <c:v>#N/A</c:v>
                </c:pt>
                <c:pt idx="4">
                  <c:v>29027</c:v>
                </c:pt>
                <c:pt idx="5">
                  <c:v>#N/A</c:v>
                </c:pt>
                <c:pt idx="6">
                  <c:v>#N/A</c:v>
                </c:pt>
                <c:pt idx="7">
                  <c:v>26994</c:v>
                </c:pt>
                <c:pt idx="8">
                  <c:v>#N/A</c:v>
                </c:pt>
                <c:pt idx="9">
                  <c:v>#N/A</c:v>
                </c:pt>
                <c:pt idx="10">
                  <c:v>25327</c:v>
                </c:pt>
                <c:pt idx="11">
                  <c:v>#N/A</c:v>
                </c:pt>
                <c:pt idx="12">
                  <c:v>#N/A</c:v>
                </c:pt>
                <c:pt idx="13">
                  <c:v>22756</c:v>
                </c:pt>
                <c:pt idx="14">
                  <c:v>#N/A</c:v>
                </c:pt>
              </c:numCache>
            </c:numRef>
          </c:val>
          <c:smooth val="0"/>
          <c:extLst>
            <c:ext xmlns:c16="http://schemas.microsoft.com/office/drawing/2014/chart" uri="{C3380CC4-5D6E-409C-BE32-E72D297353CC}">
              <c16:uniqueId val="{0000000B-232A-44B8-83A4-B621A00B6F6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2428</c:v>
                </c:pt>
                <c:pt idx="1">
                  <c:v>2680</c:v>
                </c:pt>
                <c:pt idx="2">
                  <c:v>2888</c:v>
                </c:pt>
              </c:numCache>
            </c:numRef>
          </c:val>
          <c:extLst>
            <c:ext xmlns:c16="http://schemas.microsoft.com/office/drawing/2014/chart" uri="{C3380CC4-5D6E-409C-BE32-E72D297353CC}">
              <c16:uniqueId val="{00000000-6939-4ED2-A360-DCE9ED96684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2268</c:v>
                </c:pt>
                <c:pt idx="1">
                  <c:v>2370</c:v>
                </c:pt>
                <c:pt idx="2">
                  <c:v>2376</c:v>
                </c:pt>
              </c:numCache>
            </c:numRef>
          </c:val>
          <c:extLst>
            <c:ext xmlns:c16="http://schemas.microsoft.com/office/drawing/2014/chart" uri="{C3380CC4-5D6E-409C-BE32-E72D297353CC}">
              <c16:uniqueId val="{00000001-6939-4ED2-A360-DCE9ED96684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6711</c:v>
                </c:pt>
                <c:pt idx="1">
                  <c:v>7453</c:v>
                </c:pt>
                <c:pt idx="2">
                  <c:v>7515</c:v>
                </c:pt>
              </c:numCache>
            </c:numRef>
          </c:val>
          <c:extLst>
            <c:ext xmlns:c16="http://schemas.microsoft.com/office/drawing/2014/chart" uri="{C3380CC4-5D6E-409C-BE32-E72D297353CC}">
              <c16:uniqueId val="{00000002-6939-4ED2-A360-DCE9ED96684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{CD8A8775-57B2-43EF-A3B2-C63D81DC17CA}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8031-43C8-B8A9-D75B245A45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{2D5D07FC-02F6-44A9-8180-69BFA880FB79}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31-43C8-B8A9-D75B245A45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{27849576-F44C-43F3-8893-030D911A1CF2}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31-43C8-B8A9-D75B245A45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{C9E4EE91-A8F8-483B-B579-CA320E0A3C3D}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31-43C8-B8A9-D75B245A45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{7027130C-03C2-46A5-A459-4004BDFCB4EA}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31-43C8-B8A9-D75B245A45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{D49D1921-6E38-45BA-AB07-14CA1CC5A90F}</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8031-43C8-B8A9-D75B245A45B7}"/>
                </c:ext>
              </c:extLst>
            </c:dLbl>
            <c:dLbl>
              <c:idx val="16"/>
              <c:layout>
                <c:manualLayout>
                  <c:x val="0"/>
                  <c:y val="-3.0587150377379469E-3"/>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{CFD9A89F-28B0-4CAB-B9B0-643013C30278}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8031-43C8-B8A9-D75B245A45B7}"/>
                </c:ext>
              </c:extLst>
            </c:dLbl>
            <c:dLbl>
              <c:idx val="24"/>
              <c:layout>
                <c:manualLayout>
                  <c:x val="0"/>
                  <c:y val="3.0587150377379677E-3"/>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{CEA9BCFF-032F-4222-A1B8-897DEEEFD607}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8031-43C8-B8A9-D75B245A45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{76FC26C4-31C7-4180-9C26-154FC0F8BC93}</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8031-43C8-B8A9-D75B245A45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89.7</c:v>
                </c:pt>
                <c:pt idx="24">
                  <c:v>89.8</c:v>
                </c:pt>
              </c:numCache>
            </c:numRef>
          </c:xVal>
          <c:yVal>
            <c:numRef>
              <c:f>公会計指標分析・財政指標組合せ分析表!$BP$51:$DC$51</c:f>
              <c:numCache>
                <c:formatCode>#,##0.0;"▲ "#,##0.0</c:formatCode>
                <c:ptCount val="40"/>
                <c:pt idx="16">
                  <c:v>200.1</c:v>
                </c:pt>
                <c:pt idx="24">
                  <c:v>191.6</c:v>
                </c:pt>
              </c:numCache>
            </c:numRef>
          </c:yVal>
          <c:smooth val="0"/>
          <c:extLst>
            <c:ext xmlns:c16="http://schemas.microsoft.com/office/drawing/2014/chart" uri="{C3380CC4-5D6E-409C-BE32-E72D297353CC}">
              <c16:uniqueId val="{00000009-8031-43C8-B8A9-D75B245A45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{9E04720E-CD0A-4AD1-A693-F199A4721D40}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8031-43C8-B8A9-D75B245A45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{6046F0F3-9272-4B88-ADAC-AA794229BFC3}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31-43C8-B8A9-D75B245A45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{90A5213B-29B6-417C-9175-5EB4FD990CB7}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31-43C8-B8A9-D75B245A45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{08575292-097C-4183-B0AC-0214F051AD98}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31-43C8-B8A9-D75B245A45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{DC940CB8-9409-4F85-917B-7F85FDFACAA4}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31-43C8-B8A9-D75B245A45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{79A86A0A-5A4B-4BC1-987A-1F10F35C93B5}</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8031-43C8-B8A9-D75B245A45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{D3ED3C17-4988-4C93-9D64-DF8E628F3203}</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8031-43C8-B8A9-D75B245A45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{A12EB4A1-D0CD-4EEA-990B-C79A7F1EF715}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8031-43C8-B8A9-D75B245A45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{FB4A7E53-F0D5-47BE-81BC-B9C226672537}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8031-43C8-B8A9-D75B245A45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58.3</c:v>
                </c:pt>
                <c:pt idx="24">
                  <c:v>59.6</c:v>
                </c:pt>
              </c:numCache>
            </c:numRef>
          </c:xVal>
          <c:yVal>
            <c:numRef>
              <c:f>公会計指標分析・財政指標組合せ分析表!$BP$55:$DC$55</c:f>
              <c:numCache>
                <c:formatCode>#,##0.0;"▲ "#,##0.0</c:formatCode>
                <c:ptCount val="40"/>
                <c:pt idx="16">
                  <c:v>54.6</c:v>
                </c:pt>
                <c:pt idx="24">
                  <c:v>53.2</c:v>
                </c:pt>
              </c:numCache>
            </c:numRef>
          </c:yVal>
          <c:smooth val="0"/>
          <c:extLst>
            <c:ext xmlns:c16="http://schemas.microsoft.com/office/drawing/2014/chart" uri="{C3380CC4-5D6E-409C-BE32-E72D297353CC}">
              <c16:uniqueId val="{00000013-8031-43C8-B8A9-D75B245A45B7}"/>
            </c:ext>
          </c:extLst>
        </c:ser>
        <c:dLbls>
          <c:showLegendKey val="0"/>
          <c:showVal val="1"/>
          <c:showCatName val="0"/>
          <c:showSerName val="0"/>
          <c:showPercent val="0"/>
          <c:showBubbleSize val="0"/>
        </c:dLbls>
        <c:axId val="46179840"/>
        <c:axId val="46181760"/>
      </c:scatterChart>
      <c:valAx>
        <c:axId val="46179840"/>
        <c:scaling>
          <c:orientation val="minMax"/>
          <c:max val="93"/>
          <c:min val="5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3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{AF4F118B-CB43-463D-AEFB-7572D2C6BB1A}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9462-4C83-B65D-2AF5CC49FA7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{CB92EB9F-2603-4220-AB56-8133DA6316A3}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462-4C83-B65D-2AF5CC49FA7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{0457B606-22FD-4460-8479-FB3B6BB4A58A}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462-4C83-B65D-2AF5CC49FA7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{0968B982-C749-4F6E-B58C-95F3E3167BB9}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462-4C83-B65D-2AF5CC49FA7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{2D907779-037A-4929-9A77-AF0C3355B67E}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462-4C83-B65D-2AF5CC49FA7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{748C694D-3760-46C0-BC7E-6C72ACEDEF65}</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9462-4C83-B65D-2AF5CC49FA76}"/>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{2005BD7B-CC88-4E53-BD0C-E776EB980BA8}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9462-4C83-B65D-2AF5CC49FA76}"/>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{A18359A6-0F8B-4B5B-A6E7-3E5F3AB26501}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9462-4C83-B65D-2AF5CC49FA76}"/>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{1105CF6F-F643-48D7-A45F-2E3280CA6D99}</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9462-4C83-B65D-2AF5CC49FA7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19.7</c:v>
                </c:pt>
                <c:pt idx="8">
                  <c:v>18.399999999999999</c:v>
                </c:pt>
                <c:pt idx="16">
                  <c:v>16.7</c:v>
                </c:pt>
                <c:pt idx="24">
                  <c:v>15.5</c:v>
                </c:pt>
                <c:pt idx="32">
                  <c:v>14.7</c:v>
                </c:pt>
              </c:numCache>
            </c:numRef>
          </c:xVal>
          <c:yVal>
            <c:numRef>
              <c:f>公会計指標分析・財政指標組合せ分析表!$BP$73:$DC$73</c:f>
              <c:numCache>
                <c:formatCode>#,##0.0;"▲ "#,##0.0</c:formatCode>
                <c:ptCount val="40"/>
                <c:pt idx="0">
                  <c:v>229.2</c:v>
                </c:pt>
                <c:pt idx="8">
                  <c:v>208.8</c:v>
                </c:pt>
                <c:pt idx="16">
                  <c:v>200.1</c:v>
                </c:pt>
                <c:pt idx="24">
                  <c:v>191.6</c:v>
                </c:pt>
                <c:pt idx="32">
                  <c:v>173.9</c:v>
                </c:pt>
              </c:numCache>
            </c:numRef>
          </c:yVal>
          <c:smooth val="0"/>
          <c:extLst>
            <c:ext xmlns:c16="http://schemas.microsoft.com/office/drawing/2014/chart" uri="{C3380CC4-5D6E-409C-BE32-E72D297353CC}">
              <c16:uniqueId val="{00000009-9462-4C83-B65D-2AF5CC49FA7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{F967F450-B0B8-4C81-965E-31885C5EF16D}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9462-4C83-B65D-2AF5CC49FA7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{20B99832-7E95-4424-B55D-256138475235}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462-4C83-B65D-2AF5CC49FA7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{51EA74F9-6360-42E7-B018-BD3EA4ADF5F0}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462-4C83-B65D-2AF5CC49FA7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{90B5E80F-0642-4448-93D4-A6B82AC8EE71}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462-4C83-B65D-2AF5CC49FA7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{BB25AD54-DAF6-4E4E-88A8-2B6DE3E2E8D5}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462-4C83-B65D-2AF5CC49FA76}"/>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{03FA1F05-7E96-4D33-99CF-EEA2C0941511}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9462-4C83-B65D-2AF5CC49FA76}"/>
                </c:ext>
              </c:extLst>
            </c:dLbl>
            <c:dLbl>
              <c:idx val="16"/>
              <c:layout>
                <c:manualLayout>
                  <c:x val="-2.5298460057526753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{5F07F2CC-BBC5-4545-B94E-E9D561C8DF48}</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9462-4C83-B65D-2AF5CC49FA76}"/>
                </c:ext>
              </c:extLst>
            </c:dLbl>
            <c:dLbl>
              <c:idx val="24"/>
              <c:layout>
                <c:manualLayout>
                  <c:x val="-3.809752318069453E-2"/>
                  <c:y val="-7.273442760395011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{3E9EEB6A-C600-41E3-A2A5-DFF69C294B02}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9462-4C83-B65D-2AF5CC49FA76}"/>
                </c:ext>
              </c:extLst>
            </c:dLbl>
            <c:dLbl>
              <c:idx val="32"/>
              <c:layout>
                <c:manualLayout>
                  <c:x val="-3.1697991619110633E-2"/>
                  <c:y val="-5.209886657163777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{2C4B422F-3029-49D8-B8AC-309249DE28DB}</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9462-4C83-B65D-2AF5CC49FA7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9462-4C83-B65D-2AF5CC49FA76}"/>
            </c:ext>
          </c:extLst>
        </c:ser>
        <c:dLbls>
          <c:showLegendKey val="0"/>
          <c:showVal val="1"/>
          <c:showCatName val="0"/>
          <c:showSerName val="0"/>
          <c:showPercent val="0"/>
          <c:showBubbleSize val="0"/>
        </c:dLbls>
        <c:axId val="84219776"/>
        <c:axId val="84234240"/>
      </c:scatterChart>
      <c:valAx>
        <c:axId val="84219776"/>
        <c:scaling>
          <c:orientation val="minMax"/>
          <c:max val="21"/>
          <c:min val="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6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市内に安定した基幹産業や企業が少なく、雇用が確保されにくい状況に加え、人口減少と高齢化が進み、自主財源である税収入が少なく、類似団体より</a:t>
          </a:r>
          <a:r>
            <a:rPr kumimoji="1" lang="en-US" altLang="ja-JP" sz="1300">
              <a:latin typeface="ＭＳ Ｐゴシック" panose="020B0600070205080204" pitchFamily="50" charset="-128"/>
              <a:ea typeface="ＭＳ Ｐゴシック" panose="020B0600070205080204" pitchFamily="50" charset="-128"/>
            </a:rPr>
            <a:t>0.05</a:t>
          </a:r>
          <a:r>
            <a:rPr kumimoji="1" lang="ja-JP" altLang="en-US" sz="1300">
              <a:latin typeface="ＭＳ Ｐゴシック" panose="020B0600070205080204" pitchFamily="50" charset="-128"/>
              <a:ea typeface="ＭＳ Ｐゴシック" panose="020B0600070205080204" pitchFamily="50" charset="-128"/>
            </a:rPr>
            <a:t>ポイント低い水準となっている。「第</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次淡路市新行財政改革推進方策」等に基づき、業務改善等による歳出の抑制を進めるとともに、平成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の縮減が始まり、自主財源の確保が喫緊の課題であるため、市税などの収納対策のより一層の強化、未利用地の売却や企業誘致の積極的な推進に努め、身の丈に合った持続可能な行財政運営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135467</xdr:rowOff>
    </xdr:from>
    <xdr:to>
      <xdr:col>23</xdr:col>
      <xdr:colOff>133350</xdr:colOff>
      <xdr:row>43</xdr:row>
      <xdr:rowOff>135467</xdr:rowOff>
    </xdr:to>
    <xdr:cxnSp macro="">
      <xdr:nvCxnSpPr>
        <xdr:cNvPr id="69" name="直線コネクタ 68"/>
        <xdr:cNvCxnSpPr/>
      </xdr:nvCxnSpPr>
      <xdr:spPr>
        <a:xfrm>
          <a:off x="4114800" y="75078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135467</xdr:rowOff>
    </xdr:from>
    <xdr:to>
      <xdr:col>19</xdr:col>
      <xdr:colOff>133350</xdr:colOff>
      <xdr:row>43</xdr:row>
      <xdr:rowOff>135467</xdr:rowOff>
    </xdr:to>
    <xdr:cxnSp macro="">
      <xdr:nvCxnSpPr>
        <xdr:cNvPr id="72" name="直線コネクタ 71"/>
        <xdr:cNvCxnSpPr/>
      </xdr:nvCxnSpPr>
      <xdr:spPr>
        <a:xfrm>
          <a:off x="3225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135467</xdr:rowOff>
    </xdr:from>
    <xdr:to>
      <xdr:col>15</xdr:col>
      <xdr:colOff>82550</xdr:colOff>
      <xdr:row>43</xdr:row>
      <xdr:rowOff>135467</xdr:rowOff>
    </xdr:to>
    <xdr:cxnSp macro="">
      <xdr:nvCxnSpPr>
        <xdr:cNvPr id="75" name="直線コネクタ 74"/>
        <xdr:cNvCxnSpPr/>
      </xdr:nvCxnSpPr>
      <xdr:spPr>
        <a:xfrm>
          <a:off x="2336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135467</xdr:rowOff>
    </xdr:from>
    <xdr:to>
      <xdr:col>11</xdr:col>
      <xdr:colOff>31750</xdr:colOff>
      <xdr:row>43</xdr:row>
      <xdr:rowOff>135467</xdr:rowOff>
    </xdr:to>
    <xdr:cxnSp macro="">
      <xdr:nvCxnSpPr>
        <xdr:cNvPr id="78" name="直線コネクタ 77"/>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84667</xdr:rowOff>
    </xdr:from>
    <xdr:to>
      <xdr:col>23</xdr:col>
      <xdr:colOff>184150</xdr:colOff>
      <xdr:row>44</xdr:row>
      <xdr:rowOff>14817</xdr:rowOff>
    </xdr:to>
    <xdr:sp macro="" textlink="">
      <xdr:nvSpPr>
        <xdr:cNvPr id="88" name="楕円 87"/>
        <xdr:cNvSpPr/>
      </xdr:nvSpPr>
      <xdr:spPr>
        <a:xfrm>
          <a:off x="49022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56744</xdr:rowOff>
    </xdr:from>
    <xdr:ext cx="762000" cy="259045"/>
    <xdr:sp macro="" textlink="">
      <xdr:nvSpPr>
        <xdr:cNvPr id="89" name="財政力該当値テキスト"/>
        <xdr:cNvSpPr txBox="1"/>
      </xdr:nvSpPr>
      <xdr:spPr>
        <a:xfrm>
          <a:off x="5041900" y="74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84667</xdr:rowOff>
    </xdr:from>
    <xdr:to>
      <xdr:col>19</xdr:col>
      <xdr:colOff>184150</xdr:colOff>
      <xdr:row>44</xdr:row>
      <xdr:rowOff>14817</xdr:rowOff>
    </xdr:to>
    <xdr:sp macro="" textlink="">
      <xdr:nvSpPr>
        <xdr:cNvPr id="90" name="楕円 89"/>
        <xdr:cNvSpPr/>
      </xdr:nvSpPr>
      <xdr:spPr>
        <a:xfrm>
          <a:off x="4064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171044</xdr:rowOff>
    </xdr:from>
    <xdr:ext cx="736600" cy="259045"/>
    <xdr:sp macro="" textlink="">
      <xdr:nvSpPr>
        <xdr:cNvPr id="91" name="テキスト ボックス 90"/>
        <xdr:cNvSpPr txBox="1"/>
      </xdr:nvSpPr>
      <xdr:spPr>
        <a:xfrm>
          <a:off x="3733800" y="7543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84667</xdr:rowOff>
    </xdr:from>
    <xdr:to>
      <xdr:col>15</xdr:col>
      <xdr:colOff>133350</xdr:colOff>
      <xdr:row>44</xdr:row>
      <xdr:rowOff>14817</xdr:rowOff>
    </xdr:to>
    <xdr:sp macro="" textlink="">
      <xdr:nvSpPr>
        <xdr:cNvPr id="92" name="楕円 91"/>
        <xdr:cNvSpPr/>
      </xdr:nvSpPr>
      <xdr:spPr>
        <a:xfrm>
          <a:off x="3175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171044</xdr:rowOff>
    </xdr:from>
    <xdr:ext cx="762000" cy="259045"/>
    <xdr:sp macro="" textlink="">
      <xdr:nvSpPr>
        <xdr:cNvPr id="93" name="テキスト ボックス 92"/>
        <xdr:cNvSpPr txBox="1"/>
      </xdr:nvSpPr>
      <xdr:spPr>
        <a:xfrm>
          <a:off x="2844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84667</xdr:rowOff>
    </xdr:from>
    <xdr:to>
      <xdr:col>11</xdr:col>
      <xdr:colOff>82550</xdr:colOff>
      <xdr:row>44</xdr:row>
      <xdr:rowOff>14817</xdr:rowOff>
    </xdr:to>
    <xdr:sp macro="" textlink="">
      <xdr:nvSpPr>
        <xdr:cNvPr id="94" name="楕円 93"/>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171044</xdr:rowOff>
    </xdr:from>
    <xdr:ext cx="762000" cy="259045"/>
    <xdr:sp macro="" textlink="">
      <xdr:nvSpPr>
        <xdr:cNvPr id="95" name="テキスト ボックス 94"/>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84667</xdr:rowOff>
    </xdr:from>
    <xdr:to>
      <xdr:col>7</xdr:col>
      <xdr:colOff>31750</xdr:colOff>
      <xdr:row>44</xdr:row>
      <xdr:rowOff>14817</xdr:rowOff>
    </xdr:to>
    <xdr:sp macro="" textlink="">
      <xdr:nvSpPr>
        <xdr:cNvPr id="96" name="楕円 95"/>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171044</xdr:rowOff>
    </xdr:from>
    <xdr:ext cx="762000" cy="259045"/>
    <xdr:sp macro="" textlink="">
      <xdr:nvSpPr>
        <xdr:cNvPr id="97" name="テキスト ボックス 96"/>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ているが、この要因は、水道事業に対する高料金対策の繰出金の減、下水道事業の元利償還金の減などが主なものである。他方、阪神・淡路大震災の復興に充てた地方債による公債費が影響し、歳出全体に占める公債費の割合が依然として高い比率であるが、「公債費負担適正化計画」の実施により地方債残高の縮減が徐々に図られている。今後とも計画的な地方債の発行（合併特例事業債の有効活用等）により、地方債残高の縮減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96883</xdr:rowOff>
    </xdr:from>
    <xdr:to>
      <xdr:col>23</xdr:col>
      <xdr:colOff>133350</xdr:colOff>
      <xdr:row>59</xdr:row>
      <xdr:rowOff>138249</xdr:rowOff>
    </xdr:to>
    <xdr:cxnSp macro="">
      <xdr:nvCxnSpPr>
        <xdr:cNvPr id="134" name="直線コネクタ 133"/>
        <xdr:cNvCxnSpPr/>
      </xdr:nvCxnSpPr>
      <xdr:spPr>
        <a:xfrm flipV="1">
          <a:off x="4114800" y="10212433"/>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15620</xdr:rowOff>
    </xdr:from>
    <xdr:ext cx="762000" cy="259045"/>
    <xdr:sp macro="" textlink="">
      <xdr:nvSpPr>
        <xdr:cNvPr id="135" name="財政構造の弾力性平均値テキスト"/>
        <xdr:cNvSpPr txBox="1"/>
      </xdr:nvSpPr>
      <xdr:spPr>
        <a:xfrm>
          <a:off x="5041900" y="10302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103777</xdr:rowOff>
    </xdr:from>
    <xdr:to>
      <xdr:col>19</xdr:col>
      <xdr:colOff>133350</xdr:colOff>
      <xdr:row>59</xdr:row>
      <xdr:rowOff>138249</xdr:rowOff>
    </xdr:to>
    <xdr:cxnSp macro="">
      <xdr:nvCxnSpPr>
        <xdr:cNvPr id="137" name="直線コネクタ 136"/>
        <xdr:cNvCxnSpPr/>
      </xdr:nvCxnSpPr>
      <xdr:spPr>
        <a:xfrm>
          <a:off x="3225800" y="1021932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102343</xdr:rowOff>
    </xdr:from>
    <xdr:ext cx="736600" cy="259045"/>
    <xdr:sp macro="" textlink="">
      <xdr:nvSpPr>
        <xdr:cNvPr id="139" name="テキスト ボックス 138"/>
        <xdr:cNvSpPr txBox="1"/>
      </xdr:nvSpPr>
      <xdr:spPr>
        <a:xfrm>
          <a:off x="3733800" y="10389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45176</xdr:rowOff>
    </xdr:from>
    <xdr:to>
      <xdr:col>15</xdr:col>
      <xdr:colOff>82550</xdr:colOff>
      <xdr:row>59</xdr:row>
      <xdr:rowOff>103777</xdr:rowOff>
    </xdr:to>
    <xdr:cxnSp macro="">
      <xdr:nvCxnSpPr>
        <xdr:cNvPr id="140" name="直線コネクタ 139"/>
        <xdr:cNvCxnSpPr/>
      </xdr:nvCxnSpPr>
      <xdr:spPr>
        <a:xfrm>
          <a:off x="2336800" y="10160726"/>
          <a:ext cx="889000" cy="58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60977</xdr:rowOff>
    </xdr:from>
    <xdr:ext cx="762000" cy="259045"/>
    <xdr:sp macro="" textlink="">
      <xdr:nvSpPr>
        <xdr:cNvPr id="142" name="テキスト ボックス 141"/>
        <xdr:cNvSpPr txBox="1"/>
      </xdr:nvSpPr>
      <xdr:spPr>
        <a:xfrm>
          <a:off x="28448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45176</xdr:rowOff>
    </xdr:from>
    <xdr:to>
      <xdr:col>11</xdr:col>
      <xdr:colOff>31750</xdr:colOff>
      <xdr:row>59</xdr:row>
      <xdr:rowOff>114119</xdr:rowOff>
    </xdr:to>
    <xdr:cxnSp macro="">
      <xdr:nvCxnSpPr>
        <xdr:cNvPr id="143" name="直線コネクタ 142"/>
        <xdr:cNvCxnSpPr/>
      </xdr:nvCxnSpPr>
      <xdr:spPr>
        <a:xfrm flipV="1">
          <a:off x="1447800" y="10160726"/>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29953</xdr:rowOff>
    </xdr:from>
    <xdr:ext cx="762000" cy="259045"/>
    <xdr:sp macro="" textlink="">
      <xdr:nvSpPr>
        <xdr:cNvPr id="147" name="テキスト ボックス 146"/>
        <xdr:cNvSpPr txBox="1"/>
      </xdr:nvSpPr>
      <xdr:spPr>
        <a:xfrm>
          <a:off x="1066800" y="10316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46083</xdr:rowOff>
    </xdr:from>
    <xdr:to>
      <xdr:col>23</xdr:col>
      <xdr:colOff>184150</xdr:colOff>
      <xdr:row>59</xdr:row>
      <xdr:rowOff>147683</xdr:rowOff>
    </xdr:to>
    <xdr:sp macro="" textlink="">
      <xdr:nvSpPr>
        <xdr:cNvPr id="153" name="楕円 152"/>
        <xdr:cNvSpPr/>
      </xdr:nvSpPr>
      <xdr:spPr>
        <a:xfrm>
          <a:off x="4902200" y="101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62610</xdr:rowOff>
    </xdr:from>
    <xdr:ext cx="762000" cy="259045"/>
    <xdr:sp macro="" textlink="">
      <xdr:nvSpPr>
        <xdr:cNvPr id="154" name="財政構造の弾力性該当値テキスト"/>
        <xdr:cNvSpPr txBox="1"/>
      </xdr:nvSpPr>
      <xdr:spPr>
        <a:xfrm>
          <a:off x="5041900" y="1000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87449</xdr:rowOff>
    </xdr:from>
    <xdr:to>
      <xdr:col>19</xdr:col>
      <xdr:colOff>184150</xdr:colOff>
      <xdr:row>60</xdr:row>
      <xdr:rowOff>17599</xdr:rowOff>
    </xdr:to>
    <xdr:sp macro="" textlink="">
      <xdr:nvSpPr>
        <xdr:cNvPr id="155" name="楕円 154"/>
        <xdr:cNvSpPr/>
      </xdr:nvSpPr>
      <xdr:spPr>
        <a:xfrm>
          <a:off x="4064000" y="1020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27776</xdr:rowOff>
    </xdr:from>
    <xdr:ext cx="736600" cy="259045"/>
    <xdr:sp macro="" textlink="">
      <xdr:nvSpPr>
        <xdr:cNvPr id="156" name="テキスト ボックス 155"/>
        <xdr:cNvSpPr txBox="1"/>
      </xdr:nvSpPr>
      <xdr:spPr>
        <a:xfrm>
          <a:off x="3733800" y="9971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52977</xdr:rowOff>
    </xdr:from>
    <xdr:to>
      <xdr:col>15</xdr:col>
      <xdr:colOff>133350</xdr:colOff>
      <xdr:row>59</xdr:row>
      <xdr:rowOff>154577</xdr:rowOff>
    </xdr:to>
    <xdr:sp macro="" textlink="">
      <xdr:nvSpPr>
        <xdr:cNvPr id="157" name="楕円 156"/>
        <xdr:cNvSpPr/>
      </xdr:nvSpPr>
      <xdr:spPr>
        <a:xfrm>
          <a:off x="3175000" y="1016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164754</xdr:rowOff>
    </xdr:from>
    <xdr:ext cx="762000" cy="259045"/>
    <xdr:sp macro="" textlink="">
      <xdr:nvSpPr>
        <xdr:cNvPr id="158" name="テキスト ボックス 157"/>
        <xdr:cNvSpPr txBox="1"/>
      </xdr:nvSpPr>
      <xdr:spPr>
        <a:xfrm>
          <a:off x="2844800" y="9937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58</xdr:row>
      <xdr:rowOff>165826</xdr:rowOff>
    </xdr:from>
    <xdr:to>
      <xdr:col>11</xdr:col>
      <xdr:colOff>82550</xdr:colOff>
      <xdr:row>59</xdr:row>
      <xdr:rowOff>95976</xdr:rowOff>
    </xdr:to>
    <xdr:sp macro="" textlink="">
      <xdr:nvSpPr>
        <xdr:cNvPr id="159" name="楕円 158"/>
        <xdr:cNvSpPr/>
      </xdr:nvSpPr>
      <xdr:spPr>
        <a:xfrm>
          <a:off x="2286000" y="10109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106153</xdr:rowOff>
    </xdr:from>
    <xdr:ext cx="762000" cy="259045"/>
    <xdr:sp macro="" textlink="">
      <xdr:nvSpPr>
        <xdr:cNvPr id="160" name="テキスト ボックス 159"/>
        <xdr:cNvSpPr txBox="1"/>
      </xdr:nvSpPr>
      <xdr:spPr>
        <a:xfrm>
          <a:off x="1955800" y="987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63319</xdr:rowOff>
    </xdr:from>
    <xdr:to>
      <xdr:col>7</xdr:col>
      <xdr:colOff>31750</xdr:colOff>
      <xdr:row>59</xdr:row>
      <xdr:rowOff>164919</xdr:rowOff>
    </xdr:to>
    <xdr:sp macro="" textlink="">
      <xdr:nvSpPr>
        <xdr:cNvPr id="161" name="楕円 160"/>
        <xdr:cNvSpPr/>
      </xdr:nvSpPr>
      <xdr:spPr>
        <a:xfrm>
          <a:off x="1397000" y="10178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3646</xdr:rowOff>
    </xdr:from>
    <xdr:ext cx="762000" cy="259045"/>
    <xdr:sp macro="" textlink="">
      <xdr:nvSpPr>
        <xdr:cNvPr id="162" name="テキスト ボックス 161"/>
        <xdr:cNvSpPr txBox="1"/>
      </xdr:nvSpPr>
      <xdr:spPr>
        <a:xfrm>
          <a:off x="1066800" y="994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[167,863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や県平均と比較して高くなっているのは、主に物件費が要因であり、主な内容として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170142</xdr:rowOff>
    </xdr:from>
    <xdr:to>
      <xdr:col>23</xdr:col>
      <xdr:colOff>133350</xdr:colOff>
      <xdr:row>84</xdr:row>
      <xdr:rowOff>9334</xdr:rowOff>
    </xdr:to>
    <xdr:cxnSp macro="">
      <xdr:nvCxnSpPr>
        <xdr:cNvPr id="193" name="直線コネクタ 192"/>
        <xdr:cNvCxnSpPr/>
      </xdr:nvCxnSpPr>
      <xdr:spPr>
        <a:xfrm>
          <a:off x="4114800" y="14400492"/>
          <a:ext cx="838200" cy="10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129472</xdr:rowOff>
    </xdr:from>
    <xdr:ext cx="762000" cy="259045"/>
    <xdr:sp macro="" textlink="">
      <xdr:nvSpPr>
        <xdr:cNvPr id="194" name="人件費・物件費等の状況平均値テキスト"/>
        <xdr:cNvSpPr txBox="1"/>
      </xdr:nvSpPr>
      <xdr:spPr>
        <a:xfrm>
          <a:off x="5041900" y="14359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160877</xdr:rowOff>
    </xdr:from>
    <xdr:to>
      <xdr:col>19</xdr:col>
      <xdr:colOff>133350</xdr:colOff>
      <xdr:row>83</xdr:row>
      <xdr:rowOff>170142</xdr:rowOff>
    </xdr:to>
    <xdr:cxnSp macro="">
      <xdr:nvCxnSpPr>
        <xdr:cNvPr id="196" name="直線コネクタ 195"/>
        <xdr:cNvCxnSpPr/>
      </xdr:nvCxnSpPr>
      <xdr:spPr>
        <a:xfrm>
          <a:off x="3225800" y="14391227"/>
          <a:ext cx="889000" cy="9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46178</xdr:rowOff>
    </xdr:from>
    <xdr:ext cx="736600" cy="259045"/>
    <xdr:sp macro="" textlink="">
      <xdr:nvSpPr>
        <xdr:cNvPr id="198" name="テキスト ボックス 197"/>
        <xdr:cNvSpPr txBox="1"/>
      </xdr:nvSpPr>
      <xdr:spPr>
        <a:xfrm>
          <a:off x="3733800" y="14447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160877</xdr:rowOff>
    </xdr:from>
    <xdr:to>
      <xdr:col>15</xdr:col>
      <xdr:colOff>82550</xdr:colOff>
      <xdr:row>84</xdr:row>
      <xdr:rowOff>3163</xdr:rowOff>
    </xdr:to>
    <xdr:cxnSp macro="">
      <xdr:nvCxnSpPr>
        <xdr:cNvPr id="199" name="直線コネクタ 198"/>
        <xdr:cNvCxnSpPr/>
      </xdr:nvCxnSpPr>
      <xdr:spPr>
        <a:xfrm flipV="1">
          <a:off x="2336800" y="14391227"/>
          <a:ext cx="889000" cy="1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147388</xdr:rowOff>
    </xdr:from>
    <xdr:to>
      <xdr:col>11</xdr:col>
      <xdr:colOff>31750</xdr:colOff>
      <xdr:row>84</xdr:row>
      <xdr:rowOff>3163</xdr:rowOff>
    </xdr:to>
    <xdr:cxnSp macro="">
      <xdr:nvCxnSpPr>
        <xdr:cNvPr id="202" name="直線コネクタ 201"/>
        <xdr:cNvCxnSpPr/>
      </xdr:nvCxnSpPr>
      <xdr:spPr>
        <a:xfrm>
          <a:off x="1447800" y="14377738"/>
          <a:ext cx="889000" cy="27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129984</xdr:rowOff>
    </xdr:from>
    <xdr:to>
      <xdr:col>23</xdr:col>
      <xdr:colOff>184150</xdr:colOff>
      <xdr:row>84</xdr:row>
      <xdr:rowOff>60134</xdr:rowOff>
    </xdr:to>
    <xdr:sp macro="" textlink="">
      <xdr:nvSpPr>
        <xdr:cNvPr id="212" name="楕円 211"/>
        <xdr:cNvSpPr/>
      </xdr:nvSpPr>
      <xdr:spPr>
        <a:xfrm>
          <a:off x="4902200" y="143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146511</xdr:rowOff>
    </xdr:from>
    <xdr:ext cx="762000" cy="259045"/>
    <xdr:sp macro="" textlink="">
      <xdr:nvSpPr>
        <xdr:cNvPr id="213" name="人件費・物件費等の状況該当値テキスト"/>
        <xdr:cNvSpPr txBox="1"/>
      </xdr:nvSpPr>
      <xdr:spPr>
        <a:xfrm>
          <a:off x="5041900" y="1420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119342</xdr:rowOff>
    </xdr:from>
    <xdr:to>
      <xdr:col>19</xdr:col>
      <xdr:colOff>184150</xdr:colOff>
      <xdr:row>84</xdr:row>
      <xdr:rowOff>49492</xdr:rowOff>
    </xdr:to>
    <xdr:sp macro="" textlink="">
      <xdr:nvSpPr>
        <xdr:cNvPr id="214" name="楕円 213"/>
        <xdr:cNvSpPr/>
      </xdr:nvSpPr>
      <xdr:spPr>
        <a:xfrm>
          <a:off x="4064000" y="1434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59669</xdr:rowOff>
    </xdr:from>
    <xdr:ext cx="736600" cy="259045"/>
    <xdr:sp macro="" textlink="">
      <xdr:nvSpPr>
        <xdr:cNvPr id="215" name="テキスト ボックス 214"/>
        <xdr:cNvSpPr txBox="1"/>
      </xdr:nvSpPr>
      <xdr:spPr>
        <a:xfrm>
          <a:off x="3733800" y="1411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110077</xdr:rowOff>
    </xdr:from>
    <xdr:to>
      <xdr:col>15</xdr:col>
      <xdr:colOff>133350</xdr:colOff>
      <xdr:row>84</xdr:row>
      <xdr:rowOff>40227</xdr:rowOff>
    </xdr:to>
    <xdr:sp macro="" textlink="">
      <xdr:nvSpPr>
        <xdr:cNvPr id="216" name="楕円 215"/>
        <xdr:cNvSpPr/>
      </xdr:nvSpPr>
      <xdr:spPr>
        <a:xfrm>
          <a:off x="3175000" y="14340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25004</xdr:rowOff>
    </xdr:from>
    <xdr:ext cx="762000" cy="259045"/>
    <xdr:sp macro="" textlink="">
      <xdr:nvSpPr>
        <xdr:cNvPr id="217" name="テキスト ボックス 216"/>
        <xdr:cNvSpPr txBox="1"/>
      </xdr:nvSpPr>
      <xdr:spPr>
        <a:xfrm>
          <a:off x="2844800" y="14426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123813</xdr:rowOff>
    </xdr:from>
    <xdr:to>
      <xdr:col>11</xdr:col>
      <xdr:colOff>82550</xdr:colOff>
      <xdr:row>84</xdr:row>
      <xdr:rowOff>53963</xdr:rowOff>
    </xdr:to>
    <xdr:sp macro="" textlink="">
      <xdr:nvSpPr>
        <xdr:cNvPr id="218" name="楕円 217"/>
        <xdr:cNvSpPr/>
      </xdr:nvSpPr>
      <xdr:spPr>
        <a:xfrm>
          <a:off x="2286000" y="1435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38740</xdr:rowOff>
    </xdr:from>
    <xdr:ext cx="762000" cy="259045"/>
    <xdr:sp macro="" textlink="">
      <xdr:nvSpPr>
        <xdr:cNvPr id="219" name="テキスト ボックス 218"/>
        <xdr:cNvSpPr txBox="1"/>
      </xdr:nvSpPr>
      <xdr:spPr>
        <a:xfrm>
          <a:off x="1955800" y="1444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96588</xdr:rowOff>
    </xdr:from>
    <xdr:to>
      <xdr:col>7</xdr:col>
      <xdr:colOff>31750</xdr:colOff>
      <xdr:row>84</xdr:row>
      <xdr:rowOff>26738</xdr:rowOff>
    </xdr:to>
    <xdr:sp macro="" textlink="">
      <xdr:nvSpPr>
        <xdr:cNvPr id="220" name="楕円 219"/>
        <xdr:cNvSpPr/>
      </xdr:nvSpPr>
      <xdr:spPr>
        <a:xfrm>
          <a:off x="1397000" y="143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11515</xdr:rowOff>
    </xdr:from>
    <xdr:ext cx="762000" cy="259045"/>
    <xdr:sp macro="" textlink="">
      <xdr:nvSpPr>
        <xdr:cNvPr id="221" name="テキスト ボックス 220"/>
        <xdr:cNvSpPr txBox="1"/>
      </xdr:nvSpPr>
      <xdr:spPr>
        <a:xfrm>
          <a:off x="1066800" y="1441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ポイント上回っているが、全国市平均と比較すると同水準となっている。他方、平成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普通交付税の「合併算定替経費」の縮減が始まり、非常に厳しい状況を迎えることが懸念されるため、引き続き、「新行財政改革推進方策」及び「定員適正化計画」に基づき、事務の効率化を図り、定年延長と退職に対する採用等を総合的に勘案し、人件費総額の抑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22982</xdr:rowOff>
    </xdr:from>
    <xdr:to>
      <xdr:col>81</xdr:col>
      <xdr:colOff>44450</xdr:colOff>
      <xdr:row>88</xdr:row>
      <xdr:rowOff>45962</xdr:rowOff>
    </xdr:to>
    <xdr:cxnSp macro="">
      <xdr:nvCxnSpPr>
        <xdr:cNvPr id="257" name="直線コネクタ 256"/>
        <xdr:cNvCxnSpPr/>
      </xdr:nvCxnSpPr>
      <xdr:spPr>
        <a:xfrm flipV="1">
          <a:off x="16179800" y="1511058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10782</xdr:rowOff>
    </xdr:from>
    <xdr:ext cx="762000" cy="259045"/>
    <xdr:sp macro="" textlink="">
      <xdr:nvSpPr>
        <xdr:cNvPr id="258" name="給与水準   （国との比較）平均値テキスト"/>
        <xdr:cNvSpPr txBox="1"/>
      </xdr:nvSpPr>
      <xdr:spPr>
        <a:xfrm>
          <a:off x="17106900" y="14755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45962</xdr:rowOff>
    </xdr:to>
    <xdr:cxnSp macro="">
      <xdr:nvCxnSpPr>
        <xdr:cNvPr id="260" name="直線コネクタ 259"/>
        <xdr:cNvCxnSpPr/>
      </xdr:nvCxnSpPr>
      <xdr:spPr>
        <a:xfrm>
          <a:off x="15290800" y="1508760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117522</xdr:rowOff>
    </xdr:from>
    <xdr:ext cx="736600" cy="259045"/>
    <xdr:sp macro="" textlink="">
      <xdr:nvSpPr>
        <xdr:cNvPr id="262" name="テキスト ボックス 261"/>
        <xdr:cNvSpPr txBox="1"/>
      </xdr:nvSpPr>
      <xdr:spPr>
        <a:xfrm>
          <a:off x="15798800" y="146907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0</xdr:rowOff>
    </xdr:to>
    <xdr:cxnSp macro="">
      <xdr:nvCxnSpPr>
        <xdr:cNvPr id="263" name="直線コネクタ 262"/>
        <xdr:cNvCxnSpPr/>
      </xdr:nvCxnSpPr>
      <xdr:spPr>
        <a:xfrm>
          <a:off x="14401800" y="15053129"/>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129013</xdr:rowOff>
    </xdr:from>
    <xdr:ext cx="762000" cy="259045"/>
    <xdr:sp macro="" textlink="">
      <xdr:nvSpPr>
        <xdr:cNvPr id="265" name="テキスト ボックス 264"/>
        <xdr:cNvSpPr txBox="1"/>
      </xdr:nvSpPr>
      <xdr:spPr>
        <a:xfrm>
          <a:off x="14909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113998</xdr:rowOff>
    </xdr:from>
    <xdr:to>
      <xdr:col>68</xdr:col>
      <xdr:colOff>152400</xdr:colOff>
      <xdr:row>87</xdr:row>
      <xdr:rowOff>136979</xdr:rowOff>
    </xdr:to>
    <xdr:cxnSp macro="">
      <xdr:nvCxnSpPr>
        <xdr:cNvPr id="266" name="直線コネクタ 265"/>
        <xdr:cNvCxnSpPr/>
      </xdr:nvCxnSpPr>
      <xdr:spPr>
        <a:xfrm>
          <a:off x="13512800" y="150301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68" name="テキスト ボックス 267"/>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143632</xdr:rowOff>
    </xdr:from>
    <xdr:to>
      <xdr:col>81</xdr:col>
      <xdr:colOff>95250</xdr:colOff>
      <xdr:row>88</xdr:row>
      <xdr:rowOff>73782</xdr:rowOff>
    </xdr:to>
    <xdr:sp macro="" textlink="">
      <xdr:nvSpPr>
        <xdr:cNvPr id="276" name="楕円 275"/>
        <xdr:cNvSpPr/>
      </xdr:nvSpPr>
      <xdr:spPr>
        <a:xfrm>
          <a:off x="16967200" y="1505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115709</xdr:rowOff>
    </xdr:from>
    <xdr:ext cx="762000" cy="259045"/>
    <xdr:sp macro="" textlink="">
      <xdr:nvSpPr>
        <xdr:cNvPr id="277" name="給与水準   （国との比較）該当値テキスト"/>
        <xdr:cNvSpPr txBox="1"/>
      </xdr:nvSpPr>
      <xdr:spPr>
        <a:xfrm>
          <a:off x="17106900" y="15031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166612</xdr:rowOff>
    </xdr:from>
    <xdr:to>
      <xdr:col>77</xdr:col>
      <xdr:colOff>95250</xdr:colOff>
      <xdr:row>88</xdr:row>
      <xdr:rowOff>96762</xdr:rowOff>
    </xdr:to>
    <xdr:sp macro="" textlink="">
      <xdr:nvSpPr>
        <xdr:cNvPr id="278" name="楕円 277"/>
        <xdr:cNvSpPr/>
      </xdr:nvSpPr>
      <xdr:spPr>
        <a:xfrm>
          <a:off x="16129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81539</xdr:rowOff>
    </xdr:from>
    <xdr:ext cx="736600" cy="259045"/>
    <xdr:sp macro="" textlink="">
      <xdr:nvSpPr>
        <xdr:cNvPr id="279" name="テキスト ボックス 278"/>
        <xdr:cNvSpPr txBox="1"/>
      </xdr:nvSpPr>
      <xdr:spPr>
        <a:xfrm>
          <a:off x="15798800" y="1516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80" name="楕円 279"/>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81" name="テキスト ボックス 280"/>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2" name="楕円 281"/>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3" name="テキスト ボックス 282"/>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63198</xdr:rowOff>
    </xdr:from>
    <xdr:to>
      <xdr:col>64</xdr:col>
      <xdr:colOff>152400</xdr:colOff>
      <xdr:row>87</xdr:row>
      <xdr:rowOff>164798</xdr:rowOff>
    </xdr:to>
    <xdr:sp macro="" textlink="">
      <xdr:nvSpPr>
        <xdr:cNvPr id="284" name="楕円 283"/>
        <xdr:cNvSpPr/>
      </xdr:nvSpPr>
      <xdr:spPr>
        <a:xfrm>
          <a:off x="13462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149575</xdr:rowOff>
    </xdr:from>
    <xdr:ext cx="762000" cy="259045"/>
    <xdr:sp macro="" textlink="">
      <xdr:nvSpPr>
        <xdr:cNvPr id="285" name="テキスト ボックス 284"/>
        <xdr:cNvSpPr txBox="1"/>
      </xdr:nvSpPr>
      <xdr:spPr>
        <a:xfrm>
          <a:off x="13131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年度の合併から平成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年度までは、行政効率が悪い地形的な課題と、合併による急激な住民サービスの低下を防ぐため、旧役場を地域事務所（支所）として配置していたことから、類似団体平均値と同水準であった。平成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は、「新行財政改革推進方策」等に基づき、地域事務所（支所）の出張所化や定年退職者の不補充等の計画的な実施により、類似団体平均値を下回っている。引き続き、事務の効率化を図り、定年延長と退職に対する採用等を総合的に勘案し、人件費総額の抑制に取り組み、より適切な定員管理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84909</xdr:rowOff>
    </xdr:from>
    <xdr:to>
      <xdr:col>81</xdr:col>
      <xdr:colOff>44450</xdr:colOff>
      <xdr:row>61</xdr:row>
      <xdr:rowOff>109038</xdr:rowOff>
    </xdr:to>
    <xdr:cxnSp macro="">
      <xdr:nvCxnSpPr>
        <xdr:cNvPr id="322" name="直線コネクタ 321"/>
        <xdr:cNvCxnSpPr/>
      </xdr:nvCxnSpPr>
      <xdr:spPr>
        <a:xfrm flipV="1">
          <a:off x="16179800" y="10543359"/>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36968</xdr:rowOff>
    </xdr:from>
    <xdr:ext cx="762000" cy="259045"/>
    <xdr:sp macro="" textlink="">
      <xdr:nvSpPr>
        <xdr:cNvPr id="323" name="定員管理の状況平均値テキスト"/>
        <xdr:cNvSpPr txBox="1"/>
      </xdr:nvSpPr>
      <xdr:spPr>
        <a:xfrm>
          <a:off x="17106900" y="10666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104442</xdr:rowOff>
    </xdr:from>
    <xdr:to>
      <xdr:col>77</xdr:col>
      <xdr:colOff>44450</xdr:colOff>
      <xdr:row>61</xdr:row>
      <xdr:rowOff>109038</xdr:rowOff>
    </xdr:to>
    <xdr:cxnSp macro="">
      <xdr:nvCxnSpPr>
        <xdr:cNvPr id="325" name="直線コネクタ 324"/>
        <xdr:cNvCxnSpPr/>
      </xdr:nvCxnSpPr>
      <xdr:spPr>
        <a:xfrm>
          <a:off x="15290800" y="10562892"/>
          <a:ext cx="889000" cy="4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150119</xdr:rowOff>
    </xdr:from>
    <xdr:ext cx="736600" cy="259045"/>
    <xdr:sp macro="" textlink="">
      <xdr:nvSpPr>
        <xdr:cNvPr id="327" name="テキスト ボックス 326"/>
        <xdr:cNvSpPr txBox="1"/>
      </xdr:nvSpPr>
      <xdr:spPr>
        <a:xfrm>
          <a:off x="15798800" y="107800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104442</xdr:rowOff>
    </xdr:from>
    <xdr:to>
      <xdr:col>72</xdr:col>
      <xdr:colOff>203200</xdr:colOff>
      <xdr:row>61</xdr:row>
      <xdr:rowOff>112485</xdr:rowOff>
    </xdr:to>
    <xdr:cxnSp macro="">
      <xdr:nvCxnSpPr>
        <xdr:cNvPr id="328" name="直線コネクタ 327"/>
        <xdr:cNvCxnSpPr/>
      </xdr:nvCxnSpPr>
      <xdr:spPr>
        <a:xfrm flipV="1">
          <a:off x="14401800" y="1056289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138628</xdr:rowOff>
    </xdr:from>
    <xdr:ext cx="762000" cy="259045"/>
    <xdr:sp macro="" textlink="">
      <xdr:nvSpPr>
        <xdr:cNvPr id="330" name="テキスト ボックス 329"/>
        <xdr:cNvSpPr txBox="1"/>
      </xdr:nvSpPr>
      <xdr:spPr>
        <a:xfrm>
          <a:off x="14909800" y="1076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112485</xdr:rowOff>
    </xdr:from>
    <xdr:to>
      <xdr:col>68</xdr:col>
      <xdr:colOff>152400</xdr:colOff>
      <xdr:row>61</xdr:row>
      <xdr:rowOff>133169</xdr:rowOff>
    </xdr:to>
    <xdr:cxnSp macro="">
      <xdr:nvCxnSpPr>
        <xdr:cNvPr id="331" name="直線コネクタ 330"/>
        <xdr:cNvCxnSpPr/>
      </xdr:nvCxnSpPr>
      <xdr:spPr>
        <a:xfrm flipV="1">
          <a:off x="13512800" y="10570935"/>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121393</xdr:rowOff>
    </xdr:from>
    <xdr:ext cx="762000" cy="259045"/>
    <xdr:sp macro="" textlink="">
      <xdr:nvSpPr>
        <xdr:cNvPr id="333" name="テキスト ボックス 332"/>
        <xdr:cNvSpPr txBox="1"/>
      </xdr:nvSpPr>
      <xdr:spPr>
        <a:xfrm>
          <a:off x="14020800" y="10751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73133</xdr:rowOff>
    </xdr:from>
    <xdr:ext cx="762000" cy="259045"/>
    <xdr:sp macro="" textlink="">
      <xdr:nvSpPr>
        <xdr:cNvPr id="335" name="テキスト ボックス 334"/>
        <xdr:cNvSpPr txBox="1"/>
      </xdr:nvSpPr>
      <xdr:spPr>
        <a:xfrm>
          <a:off x="13131800" y="10703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34109</xdr:rowOff>
    </xdr:from>
    <xdr:to>
      <xdr:col>81</xdr:col>
      <xdr:colOff>95250</xdr:colOff>
      <xdr:row>61</xdr:row>
      <xdr:rowOff>135709</xdr:rowOff>
    </xdr:to>
    <xdr:sp macro="" textlink="">
      <xdr:nvSpPr>
        <xdr:cNvPr id="341" name="楕円 340"/>
        <xdr:cNvSpPr/>
      </xdr:nvSpPr>
      <xdr:spPr>
        <a:xfrm>
          <a:off x="16967200" y="10492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50636</xdr:rowOff>
    </xdr:from>
    <xdr:ext cx="762000" cy="259045"/>
    <xdr:sp macro="" textlink="">
      <xdr:nvSpPr>
        <xdr:cNvPr id="342" name="定員管理の状況該当値テキスト"/>
        <xdr:cNvSpPr txBox="1"/>
      </xdr:nvSpPr>
      <xdr:spPr>
        <a:xfrm>
          <a:off x="17106900" y="10337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58238</xdr:rowOff>
    </xdr:from>
    <xdr:to>
      <xdr:col>77</xdr:col>
      <xdr:colOff>95250</xdr:colOff>
      <xdr:row>61</xdr:row>
      <xdr:rowOff>159838</xdr:rowOff>
    </xdr:to>
    <xdr:sp macro="" textlink="">
      <xdr:nvSpPr>
        <xdr:cNvPr id="343" name="楕円 342"/>
        <xdr:cNvSpPr/>
      </xdr:nvSpPr>
      <xdr:spPr>
        <a:xfrm>
          <a:off x="16129000" y="1051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170015</xdr:rowOff>
    </xdr:from>
    <xdr:ext cx="736600" cy="259045"/>
    <xdr:sp macro="" textlink="">
      <xdr:nvSpPr>
        <xdr:cNvPr id="344" name="テキスト ボックス 343"/>
        <xdr:cNvSpPr txBox="1"/>
      </xdr:nvSpPr>
      <xdr:spPr>
        <a:xfrm>
          <a:off x="15798800" y="1028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53642</xdr:rowOff>
    </xdr:from>
    <xdr:to>
      <xdr:col>73</xdr:col>
      <xdr:colOff>44450</xdr:colOff>
      <xdr:row>61</xdr:row>
      <xdr:rowOff>155242</xdr:rowOff>
    </xdr:to>
    <xdr:sp macro="" textlink="">
      <xdr:nvSpPr>
        <xdr:cNvPr id="345" name="楕円 344"/>
        <xdr:cNvSpPr/>
      </xdr:nvSpPr>
      <xdr:spPr>
        <a:xfrm>
          <a:off x="15240000" y="1051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165419</xdr:rowOff>
    </xdr:from>
    <xdr:ext cx="762000" cy="259045"/>
    <xdr:sp macro="" textlink="">
      <xdr:nvSpPr>
        <xdr:cNvPr id="346" name="テキスト ボックス 345"/>
        <xdr:cNvSpPr txBox="1"/>
      </xdr:nvSpPr>
      <xdr:spPr>
        <a:xfrm>
          <a:off x="14909800" y="10280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61685</xdr:rowOff>
    </xdr:from>
    <xdr:to>
      <xdr:col>68</xdr:col>
      <xdr:colOff>203200</xdr:colOff>
      <xdr:row>61</xdr:row>
      <xdr:rowOff>163285</xdr:rowOff>
    </xdr:to>
    <xdr:sp macro="" textlink="">
      <xdr:nvSpPr>
        <xdr:cNvPr id="347" name="楕円 346"/>
        <xdr:cNvSpPr/>
      </xdr:nvSpPr>
      <xdr:spPr>
        <a:xfrm>
          <a:off x="14351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2012</xdr:rowOff>
    </xdr:from>
    <xdr:ext cx="762000" cy="259045"/>
    <xdr:sp macro="" textlink="">
      <xdr:nvSpPr>
        <xdr:cNvPr id="348" name="テキスト ボックス 347"/>
        <xdr:cNvSpPr txBox="1"/>
      </xdr:nvSpPr>
      <xdr:spPr>
        <a:xfrm>
          <a:off x="14020800" y="10289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82369</xdr:rowOff>
    </xdr:from>
    <xdr:to>
      <xdr:col>64</xdr:col>
      <xdr:colOff>152400</xdr:colOff>
      <xdr:row>62</xdr:row>
      <xdr:rowOff>12519</xdr:rowOff>
    </xdr:to>
    <xdr:sp macro="" textlink="">
      <xdr:nvSpPr>
        <xdr:cNvPr id="349" name="楕円 348"/>
        <xdr:cNvSpPr/>
      </xdr:nvSpPr>
      <xdr:spPr>
        <a:xfrm>
          <a:off x="13462000" y="10540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22696</xdr:rowOff>
    </xdr:from>
    <xdr:ext cx="762000" cy="259045"/>
    <xdr:sp macro="" textlink="">
      <xdr:nvSpPr>
        <xdr:cNvPr id="350" name="テキスト ボックス 349"/>
        <xdr:cNvSpPr txBox="1"/>
      </xdr:nvSpPr>
      <xdr:spPr>
        <a:xfrm>
          <a:off x="13131800" y="10309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実質公債費比率は、「公債費負担適正化計画」に基づいて、地方債の発行抑制や繰上償還を実施したことにより、昨年度より更に</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による公債費の影響、水道事業及び下水道事業において、淡路市特有の地形により整備効率が悪く、施設整備の事業費が嵩み、一般会計からの繰出金等が多額となっていることから、類似団体平均値と比較すると約</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倍となり、大きく上回っている。今後も、計画的な地方債の発行（合併特例事業債の有効活用等）により、更なる改善に努める。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132609</xdr:rowOff>
    </xdr:from>
    <xdr:to>
      <xdr:col>81</xdr:col>
      <xdr:colOff>44450</xdr:colOff>
      <xdr:row>37</xdr:row>
      <xdr:rowOff>148696</xdr:rowOff>
    </xdr:to>
    <xdr:cxnSp macro="">
      <xdr:nvCxnSpPr>
        <xdr:cNvPr id="384" name="直線コネクタ 383"/>
        <xdr:cNvCxnSpPr/>
      </xdr:nvCxnSpPr>
      <xdr:spPr>
        <a:xfrm flipV="1">
          <a:off x="16179800" y="647625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167234</xdr:rowOff>
    </xdr:from>
    <xdr:ext cx="762000" cy="259045"/>
    <xdr:sp macro="" textlink="">
      <xdr:nvSpPr>
        <xdr:cNvPr id="385" name="公債費負担の状況平均値テキスト"/>
        <xdr:cNvSpPr txBox="1"/>
      </xdr:nvSpPr>
      <xdr:spPr>
        <a:xfrm>
          <a:off x="17106900" y="616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148696</xdr:rowOff>
    </xdr:from>
    <xdr:to>
      <xdr:col>77</xdr:col>
      <xdr:colOff>44450</xdr:colOff>
      <xdr:row>38</xdr:row>
      <xdr:rowOff>1376</xdr:rowOff>
    </xdr:to>
    <xdr:cxnSp macro="">
      <xdr:nvCxnSpPr>
        <xdr:cNvPr id="387" name="直線コネクタ 386"/>
        <xdr:cNvCxnSpPr/>
      </xdr:nvCxnSpPr>
      <xdr:spPr>
        <a:xfrm flipV="1">
          <a:off x="15290800" y="649234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95055</xdr:rowOff>
    </xdr:from>
    <xdr:ext cx="736600" cy="259045"/>
    <xdr:sp macro="" textlink="">
      <xdr:nvSpPr>
        <xdr:cNvPr id="389" name="テキスト ボックス 388"/>
        <xdr:cNvSpPr txBox="1"/>
      </xdr:nvSpPr>
      <xdr:spPr>
        <a:xfrm>
          <a:off x="15798800" y="6095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1376</xdr:rowOff>
    </xdr:from>
    <xdr:to>
      <xdr:col>72</xdr:col>
      <xdr:colOff>203200</xdr:colOff>
      <xdr:row>38</xdr:row>
      <xdr:rowOff>35560</xdr:rowOff>
    </xdr:to>
    <xdr:cxnSp macro="">
      <xdr:nvCxnSpPr>
        <xdr:cNvPr id="390" name="直線コネクタ 389"/>
        <xdr:cNvCxnSpPr/>
      </xdr:nvCxnSpPr>
      <xdr:spPr>
        <a:xfrm flipV="1">
          <a:off x="14401800" y="6516476"/>
          <a:ext cx="8890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99077</xdr:rowOff>
    </xdr:from>
    <xdr:ext cx="762000" cy="259045"/>
    <xdr:sp macro="" textlink="">
      <xdr:nvSpPr>
        <xdr:cNvPr id="392" name="テキスト ボックス 391"/>
        <xdr:cNvSpPr txBox="1"/>
      </xdr:nvSpPr>
      <xdr:spPr>
        <a:xfrm>
          <a:off x="14909800" y="6099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35560</xdr:rowOff>
    </xdr:from>
    <xdr:to>
      <xdr:col>68</xdr:col>
      <xdr:colOff>152400</xdr:colOff>
      <xdr:row>38</xdr:row>
      <xdr:rowOff>61701</xdr:rowOff>
    </xdr:to>
    <xdr:cxnSp macro="">
      <xdr:nvCxnSpPr>
        <xdr:cNvPr id="393" name="直線コネクタ 392"/>
        <xdr:cNvCxnSpPr/>
      </xdr:nvCxnSpPr>
      <xdr:spPr>
        <a:xfrm flipV="1">
          <a:off x="13512800" y="6550660"/>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113153</xdr:rowOff>
    </xdr:from>
    <xdr:ext cx="762000" cy="259045"/>
    <xdr:sp macro="" textlink="">
      <xdr:nvSpPr>
        <xdr:cNvPr id="395" name="テキスト ボックス 394"/>
        <xdr:cNvSpPr txBox="1"/>
      </xdr:nvSpPr>
      <xdr:spPr>
        <a:xfrm>
          <a:off x="14020800" y="6113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81809</xdr:rowOff>
    </xdr:from>
    <xdr:to>
      <xdr:col>81</xdr:col>
      <xdr:colOff>95250</xdr:colOff>
      <xdr:row>38</xdr:row>
      <xdr:rowOff>11959</xdr:rowOff>
    </xdr:to>
    <xdr:sp macro="" textlink="">
      <xdr:nvSpPr>
        <xdr:cNvPr id="403" name="楕円 402"/>
        <xdr:cNvSpPr/>
      </xdr:nvSpPr>
      <xdr:spPr>
        <a:xfrm>
          <a:off x="16967200" y="642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53886</xdr:rowOff>
    </xdr:from>
    <xdr:ext cx="762000" cy="259045"/>
    <xdr:sp macro="" textlink="">
      <xdr:nvSpPr>
        <xdr:cNvPr id="404" name="公債費負担の状況該当値テキスト"/>
        <xdr:cNvSpPr txBox="1"/>
      </xdr:nvSpPr>
      <xdr:spPr>
        <a:xfrm>
          <a:off x="17106900" y="6397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97896</xdr:rowOff>
    </xdr:from>
    <xdr:to>
      <xdr:col>77</xdr:col>
      <xdr:colOff>95250</xdr:colOff>
      <xdr:row>38</xdr:row>
      <xdr:rowOff>28046</xdr:rowOff>
    </xdr:to>
    <xdr:sp macro="" textlink="">
      <xdr:nvSpPr>
        <xdr:cNvPr id="405" name="楕円 404"/>
        <xdr:cNvSpPr/>
      </xdr:nvSpPr>
      <xdr:spPr>
        <a:xfrm>
          <a:off x="16129000" y="644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12823</xdr:rowOff>
    </xdr:from>
    <xdr:ext cx="736600" cy="259045"/>
    <xdr:sp macro="" textlink="">
      <xdr:nvSpPr>
        <xdr:cNvPr id="406" name="テキスト ボックス 405"/>
        <xdr:cNvSpPr txBox="1"/>
      </xdr:nvSpPr>
      <xdr:spPr>
        <a:xfrm>
          <a:off x="15798800" y="6527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122026</xdr:rowOff>
    </xdr:from>
    <xdr:to>
      <xdr:col>73</xdr:col>
      <xdr:colOff>44450</xdr:colOff>
      <xdr:row>38</xdr:row>
      <xdr:rowOff>52176</xdr:rowOff>
    </xdr:to>
    <xdr:sp macro="" textlink="">
      <xdr:nvSpPr>
        <xdr:cNvPr id="407" name="楕円 406"/>
        <xdr:cNvSpPr/>
      </xdr:nvSpPr>
      <xdr:spPr>
        <a:xfrm>
          <a:off x="15240000" y="646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36953</xdr:rowOff>
    </xdr:from>
    <xdr:ext cx="762000" cy="259045"/>
    <xdr:sp macro="" textlink="">
      <xdr:nvSpPr>
        <xdr:cNvPr id="408" name="テキスト ボックス 407"/>
        <xdr:cNvSpPr txBox="1"/>
      </xdr:nvSpPr>
      <xdr:spPr>
        <a:xfrm>
          <a:off x="14909800" y="655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156210</xdr:rowOff>
    </xdr:from>
    <xdr:to>
      <xdr:col>68</xdr:col>
      <xdr:colOff>203200</xdr:colOff>
      <xdr:row>38</xdr:row>
      <xdr:rowOff>86360</xdr:rowOff>
    </xdr:to>
    <xdr:sp macro="" textlink="">
      <xdr:nvSpPr>
        <xdr:cNvPr id="409" name="楕円 408"/>
        <xdr:cNvSpPr/>
      </xdr:nvSpPr>
      <xdr:spPr>
        <a:xfrm>
          <a:off x="14351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71137</xdr:rowOff>
    </xdr:from>
    <xdr:ext cx="762000" cy="259045"/>
    <xdr:sp macro="" textlink="">
      <xdr:nvSpPr>
        <xdr:cNvPr id="410" name="テキスト ボックス 409"/>
        <xdr:cNvSpPr txBox="1"/>
      </xdr:nvSpPr>
      <xdr:spPr>
        <a:xfrm>
          <a:off x="14020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10901</xdr:rowOff>
    </xdr:from>
    <xdr:to>
      <xdr:col>64</xdr:col>
      <xdr:colOff>152400</xdr:colOff>
      <xdr:row>38</xdr:row>
      <xdr:rowOff>112501</xdr:rowOff>
    </xdr:to>
    <xdr:sp macro="" textlink="">
      <xdr:nvSpPr>
        <xdr:cNvPr id="411" name="楕円 410"/>
        <xdr:cNvSpPr/>
      </xdr:nvSpPr>
      <xdr:spPr>
        <a:xfrm>
          <a:off x="13462000" y="652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97278</xdr:rowOff>
    </xdr:from>
    <xdr:ext cx="762000" cy="259045"/>
    <xdr:sp macro="" textlink="">
      <xdr:nvSpPr>
        <xdr:cNvPr id="412" name="テキスト ボックス 411"/>
        <xdr:cNvSpPr txBox="1"/>
      </xdr:nvSpPr>
      <xdr:spPr>
        <a:xfrm>
          <a:off x="13131800" y="661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年度において早期健全化基準を超える</a:t>
          </a:r>
          <a:r>
            <a:rPr kumimoji="1" lang="en-US" altLang="ja-JP" sz="1300">
              <a:latin typeface="ＭＳ Ｐゴシック" panose="020B0600070205080204" pitchFamily="50" charset="-128"/>
              <a:ea typeface="ＭＳ Ｐゴシック" panose="020B0600070205080204" pitchFamily="50" charset="-128"/>
            </a:rPr>
            <a:t>371.0</a:t>
          </a:r>
          <a:r>
            <a:rPr kumimoji="1" lang="ja-JP" altLang="en-US" sz="1300">
              <a:latin typeface="ＭＳ Ｐゴシック" panose="020B0600070205080204" pitchFamily="50" charset="-128"/>
              <a:ea typeface="ＭＳ Ｐゴシック" panose="020B0600070205080204" pitchFamily="50" charset="-128"/>
            </a:rPr>
            <a:t>％となったものの、「公債費負担適正化計画」に基づき、地方債の発行抑制、繰上償還の実施により、同比率の適正化に努めており、昨年度より更に</a:t>
          </a:r>
          <a:r>
            <a:rPr kumimoji="1" lang="en-US" altLang="ja-JP" sz="1300">
              <a:latin typeface="ＭＳ Ｐゴシック" panose="020B0600070205080204" pitchFamily="50" charset="-128"/>
              <a:ea typeface="ＭＳ Ｐゴシック" panose="020B0600070205080204" pitchFamily="50" charset="-128"/>
            </a:rPr>
            <a:t>17.7</a:t>
          </a:r>
          <a:r>
            <a:rPr kumimoji="1" lang="ja-JP" altLang="en-US" sz="1300">
              <a:latin typeface="ＭＳ Ｐゴシック" panose="020B0600070205080204" pitchFamily="50" charset="-128"/>
              <a:ea typeface="ＭＳ Ｐゴシック" panose="020B0600070205080204" pitchFamily="50" charset="-128"/>
            </a:rPr>
            <a:t>ポイント改善している。しかし、阪神・淡路大震災の復興に充てた地方債残高の影響が今なお大きく、類似団体平均値と比較すると約</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倍となり、高い数値となっている。引き続き、計画的な地方債の発行（合併特例事業債の有効活用等）により、地方債残高の縮減等に努める。</a:t>
          </a: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169472</xdr:rowOff>
    </xdr:from>
    <xdr:to>
      <xdr:col>81</xdr:col>
      <xdr:colOff>44450</xdr:colOff>
      <xdr:row>17</xdr:row>
      <xdr:rowOff>59037</xdr:rowOff>
    </xdr:to>
    <xdr:cxnSp macro="">
      <xdr:nvCxnSpPr>
        <xdr:cNvPr id="448" name="直線コネクタ 447"/>
        <xdr:cNvCxnSpPr/>
      </xdr:nvCxnSpPr>
      <xdr:spPr>
        <a:xfrm flipV="1">
          <a:off x="16179800" y="2912672"/>
          <a:ext cx="838200" cy="61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43759</xdr:rowOff>
    </xdr:from>
    <xdr:ext cx="762000" cy="259045"/>
    <xdr:sp macro="" textlink="">
      <xdr:nvSpPr>
        <xdr:cNvPr id="449" name="将来負担の状況平均値テキスト"/>
        <xdr:cNvSpPr txBox="1"/>
      </xdr:nvSpPr>
      <xdr:spPr>
        <a:xfrm>
          <a:off x="17106900" y="22726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59037</xdr:rowOff>
    </xdr:from>
    <xdr:to>
      <xdr:col>77</xdr:col>
      <xdr:colOff>44450</xdr:colOff>
      <xdr:row>17</xdr:row>
      <xdr:rowOff>88338</xdr:rowOff>
    </xdr:to>
    <xdr:cxnSp macro="">
      <xdr:nvCxnSpPr>
        <xdr:cNvPr id="451" name="直線コネクタ 450"/>
        <xdr:cNvCxnSpPr/>
      </xdr:nvCxnSpPr>
      <xdr:spPr>
        <a:xfrm flipV="1">
          <a:off x="15290800" y="2973687"/>
          <a:ext cx="889000" cy="2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88338</xdr:rowOff>
    </xdr:from>
    <xdr:to>
      <xdr:col>72</xdr:col>
      <xdr:colOff>203200</xdr:colOff>
      <xdr:row>17</xdr:row>
      <xdr:rowOff>118328</xdr:rowOff>
    </xdr:to>
    <xdr:cxnSp macro="">
      <xdr:nvCxnSpPr>
        <xdr:cNvPr id="454" name="直線コネクタ 453"/>
        <xdr:cNvCxnSpPr/>
      </xdr:nvCxnSpPr>
      <xdr:spPr>
        <a:xfrm flipV="1">
          <a:off x="14401800" y="3002988"/>
          <a:ext cx="889000" cy="2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162105</xdr:rowOff>
    </xdr:from>
    <xdr:ext cx="762000" cy="259045"/>
    <xdr:sp macro="" textlink="">
      <xdr:nvSpPr>
        <xdr:cNvPr id="456" name="テキスト ボックス 455"/>
        <xdr:cNvSpPr txBox="1"/>
      </xdr:nvSpPr>
      <xdr:spPr>
        <a:xfrm>
          <a:off x="14909800" y="221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118328</xdr:rowOff>
    </xdr:from>
    <xdr:to>
      <xdr:col>68</xdr:col>
      <xdr:colOff>152400</xdr:colOff>
      <xdr:row>18</xdr:row>
      <xdr:rowOff>17199</xdr:rowOff>
    </xdr:to>
    <xdr:cxnSp macro="">
      <xdr:nvCxnSpPr>
        <xdr:cNvPr id="457" name="直線コネクタ 456"/>
        <xdr:cNvCxnSpPr/>
      </xdr:nvCxnSpPr>
      <xdr:spPr>
        <a:xfrm flipV="1">
          <a:off x="13512800" y="3032978"/>
          <a:ext cx="889000" cy="70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4099</xdr:rowOff>
    </xdr:from>
    <xdr:ext cx="762000" cy="259045"/>
    <xdr:sp macro="" textlink="">
      <xdr:nvSpPr>
        <xdr:cNvPr id="459" name="テキスト ボックス 458"/>
        <xdr:cNvSpPr txBox="1"/>
      </xdr:nvSpPr>
      <xdr:spPr>
        <a:xfrm>
          <a:off x="14020800" y="2232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12028</xdr:rowOff>
    </xdr:from>
    <xdr:ext cx="762000" cy="259045"/>
    <xdr:sp macro="" textlink="">
      <xdr:nvSpPr>
        <xdr:cNvPr id="461" name="テキスト ボックス 460"/>
        <xdr:cNvSpPr txBox="1"/>
      </xdr:nvSpPr>
      <xdr:spPr>
        <a:xfrm>
          <a:off x="13131800" y="224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118672</xdr:rowOff>
    </xdr:from>
    <xdr:to>
      <xdr:col>81</xdr:col>
      <xdr:colOff>95250</xdr:colOff>
      <xdr:row>17</xdr:row>
      <xdr:rowOff>48822</xdr:rowOff>
    </xdr:to>
    <xdr:sp macro="" textlink="">
      <xdr:nvSpPr>
        <xdr:cNvPr id="467" name="楕円 466"/>
        <xdr:cNvSpPr/>
      </xdr:nvSpPr>
      <xdr:spPr>
        <a:xfrm>
          <a:off x="16967200" y="286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90749</xdr:rowOff>
    </xdr:from>
    <xdr:ext cx="762000" cy="259045"/>
    <xdr:sp macro="" textlink="">
      <xdr:nvSpPr>
        <xdr:cNvPr id="468" name="将来負担の状況該当値テキスト"/>
        <xdr:cNvSpPr txBox="1"/>
      </xdr:nvSpPr>
      <xdr:spPr>
        <a:xfrm>
          <a:off x="17106900" y="28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8237</xdr:rowOff>
    </xdr:from>
    <xdr:to>
      <xdr:col>77</xdr:col>
      <xdr:colOff>95250</xdr:colOff>
      <xdr:row>17</xdr:row>
      <xdr:rowOff>109837</xdr:rowOff>
    </xdr:to>
    <xdr:sp macro="" textlink="">
      <xdr:nvSpPr>
        <xdr:cNvPr id="469" name="楕円 468"/>
        <xdr:cNvSpPr/>
      </xdr:nvSpPr>
      <xdr:spPr>
        <a:xfrm>
          <a:off x="16129000" y="292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94614</xdr:rowOff>
    </xdr:from>
    <xdr:ext cx="736600" cy="259045"/>
    <xdr:sp macro="" textlink="">
      <xdr:nvSpPr>
        <xdr:cNvPr id="470" name="テキスト ボックス 469"/>
        <xdr:cNvSpPr txBox="1"/>
      </xdr:nvSpPr>
      <xdr:spPr>
        <a:xfrm>
          <a:off x="15798800" y="30092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37538</xdr:rowOff>
    </xdr:from>
    <xdr:to>
      <xdr:col>73</xdr:col>
      <xdr:colOff>44450</xdr:colOff>
      <xdr:row>17</xdr:row>
      <xdr:rowOff>139138</xdr:rowOff>
    </xdr:to>
    <xdr:sp macro="" textlink="">
      <xdr:nvSpPr>
        <xdr:cNvPr id="471" name="楕円 470"/>
        <xdr:cNvSpPr/>
      </xdr:nvSpPr>
      <xdr:spPr>
        <a:xfrm>
          <a:off x="15240000" y="295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123915</xdr:rowOff>
    </xdr:from>
    <xdr:ext cx="762000" cy="259045"/>
    <xdr:sp macro="" textlink="">
      <xdr:nvSpPr>
        <xdr:cNvPr id="472" name="テキスト ボックス 471"/>
        <xdr:cNvSpPr txBox="1"/>
      </xdr:nvSpPr>
      <xdr:spPr>
        <a:xfrm>
          <a:off x="14909800" y="303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67528</xdr:rowOff>
    </xdr:from>
    <xdr:to>
      <xdr:col>68</xdr:col>
      <xdr:colOff>203200</xdr:colOff>
      <xdr:row>17</xdr:row>
      <xdr:rowOff>169128</xdr:rowOff>
    </xdr:to>
    <xdr:sp macro="" textlink="">
      <xdr:nvSpPr>
        <xdr:cNvPr id="473" name="楕円 472"/>
        <xdr:cNvSpPr/>
      </xdr:nvSpPr>
      <xdr:spPr>
        <a:xfrm>
          <a:off x="14351000" y="298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153905</xdr:rowOff>
    </xdr:from>
    <xdr:ext cx="762000" cy="259045"/>
    <xdr:sp macro="" textlink="">
      <xdr:nvSpPr>
        <xdr:cNvPr id="474" name="テキスト ボックス 473"/>
        <xdr:cNvSpPr txBox="1"/>
      </xdr:nvSpPr>
      <xdr:spPr>
        <a:xfrm>
          <a:off x="14020800" y="3068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137849</xdr:rowOff>
    </xdr:from>
    <xdr:to>
      <xdr:col>64</xdr:col>
      <xdr:colOff>152400</xdr:colOff>
      <xdr:row>18</xdr:row>
      <xdr:rowOff>67999</xdr:rowOff>
    </xdr:to>
    <xdr:sp macro="" textlink="">
      <xdr:nvSpPr>
        <xdr:cNvPr id="475" name="楕円 474"/>
        <xdr:cNvSpPr/>
      </xdr:nvSpPr>
      <xdr:spPr>
        <a:xfrm>
          <a:off x="13462000" y="3052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52776</xdr:rowOff>
    </xdr:from>
    <xdr:ext cx="762000" cy="259045"/>
    <xdr:sp macro="" textlink="">
      <xdr:nvSpPr>
        <xdr:cNvPr id="476" name="テキスト ボックス 475"/>
        <xdr:cNvSpPr txBox="1"/>
      </xdr:nvSpPr>
      <xdr:spPr>
        <a:xfrm>
          <a:off x="13131800" y="3138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ポイント下回っているが、今後とも「新行財政改革推進方策」及び「定員適正化計画」に基づき、事務の効率化を図り、定年延長と退職に対する採用等を総合的に勘案し、人件費総額の抑制に努める。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19558</xdr:rowOff>
    </xdr:from>
    <xdr:to>
      <xdr:col>24</xdr:col>
      <xdr:colOff>25400</xdr:colOff>
      <xdr:row>35</xdr:row>
      <xdr:rowOff>42418</xdr:rowOff>
    </xdr:to>
    <xdr:cxnSp macro="">
      <xdr:nvCxnSpPr>
        <xdr:cNvPr id="64" name="直線コネクタ 63"/>
        <xdr:cNvCxnSpPr/>
      </xdr:nvCxnSpPr>
      <xdr:spPr>
        <a:xfrm>
          <a:off x="3987800" y="60203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135145</xdr:rowOff>
    </xdr:from>
    <xdr:ext cx="762000" cy="259045"/>
    <xdr:sp macro="" textlink="">
      <xdr:nvSpPr>
        <xdr:cNvPr id="65" name="人件費平均値テキスト"/>
        <xdr:cNvSpPr txBox="1"/>
      </xdr:nvSpPr>
      <xdr:spPr>
        <a:xfrm>
          <a:off x="4914900" y="6307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14986</xdr:rowOff>
    </xdr:from>
    <xdr:to>
      <xdr:col>19</xdr:col>
      <xdr:colOff>187325</xdr:colOff>
      <xdr:row>35</xdr:row>
      <xdr:rowOff>19558</xdr:rowOff>
    </xdr:to>
    <xdr:cxnSp macro="">
      <xdr:nvCxnSpPr>
        <xdr:cNvPr id="67" name="直線コネクタ 66"/>
        <xdr:cNvCxnSpPr/>
      </xdr:nvCxnSpPr>
      <xdr:spPr>
        <a:xfrm>
          <a:off x="3098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68851</xdr:rowOff>
    </xdr:from>
    <xdr:ext cx="736600" cy="259045"/>
    <xdr:sp macro="" textlink="">
      <xdr:nvSpPr>
        <xdr:cNvPr id="69" name="テキスト ボックス 68"/>
        <xdr:cNvSpPr txBox="1"/>
      </xdr:nvSpPr>
      <xdr:spPr>
        <a:xfrm>
          <a:off x="3606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14986</xdr:rowOff>
    </xdr:from>
    <xdr:to>
      <xdr:col>15</xdr:col>
      <xdr:colOff>98425</xdr:colOff>
      <xdr:row>35</xdr:row>
      <xdr:rowOff>19558</xdr:rowOff>
    </xdr:to>
    <xdr:cxnSp macro="">
      <xdr:nvCxnSpPr>
        <xdr:cNvPr id="70" name="直線コネクタ 69"/>
        <xdr:cNvCxnSpPr/>
      </xdr:nvCxnSpPr>
      <xdr:spPr>
        <a:xfrm flipV="1">
          <a:off x="2209800" y="6015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64279</xdr:rowOff>
    </xdr:from>
    <xdr:ext cx="762000" cy="259045"/>
    <xdr:sp macro="" textlink="">
      <xdr:nvSpPr>
        <xdr:cNvPr id="72" name="テキスト ボックス 71"/>
        <xdr:cNvSpPr txBox="1"/>
      </xdr:nvSpPr>
      <xdr:spPr>
        <a:xfrm>
          <a:off x="2717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19558</xdr:rowOff>
    </xdr:from>
    <xdr:to>
      <xdr:col>11</xdr:col>
      <xdr:colOff>9525</xdr:colOff>
      <xdr:row>35</xdr:row>
      <xdr:rowOff>78994</xdr:rowOff>
    </xdr:to>
    <xdr:cxnSp macro="">
      <xdr:nvCxnSpPr>
        <xdr:cNvPr id="73" name="直線コネクタ 72"/>
        <xdr:cNvCxnSpPr/>
      </xdr:nvCxnSpPr>
      <xdr:spPr>
        <a:xfrm flipV="1">
          <a:off x="1320800" y="60203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50563</xdr:rowOff>
    </xdr:from>
    <xdr:ext cx="762000" cy="259045"/>
    <xdr:sp macro="" textlink="">
      <xdr:nvSpPr>
        <xdr:cNvPr id="77" name="テキスト ボックス 76"/>
        <xdr:cNvSpPr txBox="1"/>
      </xdr:nvSpPr>
      <xdr:spPr>
        <a:xfrm>
          <a:off x="939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163068</xdr:rowOff>
    </xdr:from>
    <xdr:to>
      <xdr:col>24</xdr:col>
      <xdr:colOff>76200</xdr:colOff>
      <xdr:row>35</xdr:row>
      <xdr:rowOff>93218</xdr:rowOff>
    </xdr:to>
    <xdr:sp macro="" textlink="">
      <xdr:nvSpPr>
        <xdr:cNvPr id="83" name="楕円 82"/>
        <xdr:cNvSpPr/>
      </xdr:nvSpPr>
      <xdr:spPr>
        <a:xfrm>
          <a:off x="47752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8145</xdr:rowOff>
    </xdr:from>
    <xdr:ext cx="762000" cy="259045"/>
    <xdr:sp macro="" textlink="">
      <xdr:nvSpPr>
        <xdr:cNvPr id="84" name="人件費該当値テキスト"/>
        <xdr:cNvSpPr txBox="1"/>
      </xdr:nvSpPr>
      <xdr:spPr>
        <a:xfrm>
          <a:off x="4914900" y="583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140208</xdr:rowOff>
    </xdr:from>
    <xdr:to>
      <xdr:col>20</xdr:col>
      <xdr:colOff>38100</xdr:colOff>
      <xdr:row>35</xdr:row>
      <xdr:rowOff>70358</xdr:rowOff>
    </xdr:to>
    <xdr:sp macro="" textlink="">
      <xdr:nvSpPr>
        <xdr:cNvPr id="85" name="楕円 84"/>
        <xdr:cNvSpPr/>
      </xdr:nvSpPr>
      <xdr:spPr>
        <a:xfrm>
          <a:off x="3937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80535</xdr:rowOff>
    </xdr:from>
    <xdr:ext cx="736600" cy="259045"/>
    <xdr:sp macro="" textlink="">
      <xdr:nvSpPr>
        <xdr:cNvPr id="86" name="テキスト ボックス 85"/>
        <xdr:cNvSpPr txBox="1"/>
      </xdr:nvSpPr>
      <xdr:spPr>
        <a:xfrm>
          <a:off x="3606800" y="5738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135636</xdr:rowOff>
    </xdr:from>
    <xdr:to>
      <xdr:col>15</xdr:col>
      <xdr:colOff>149225</xdr:colOff>
      <xdr:row>35</xdr:row>
      <xdr:rowOff>65786</xdr:rowOff>
    </xdr:to>
    <xdr:sp macro="" textlink="">
      <xdr:nvSpPr>
        <xdr:cNvPr id="87" name="楕円 86"/>
        <xdr:cNvSpPr/>
      </xdr:nvSpPr>
      <xdr:spPr>
        <a:xfrm>
          <a:off x="3048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75963</xdr:rowOff>
    </xdr:from>
    <xdr:ext cx="762000" cy="259045"/>
    <xdr:sp macro="" textlink="">
      <xdr:nvSpPr>
        <xdr:cNvPr id="88" name="テキスト ボックス 87"/>
        <xdr:cNvSpPr txBox="1"/>
      </xdr:nvSpPr>
      <xdr:spPr>
        <a:xfrm>
          <a:off x="2717800" y="573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140208</xdr:rowOff>
    </xdr:from>
    <xdr:to>
      <xdr:col>11</xdr:col>
      <xdr:colOff>60325</xdr:colOff>
      <xdr:row>35</xdr:row>
      <xdr:rowOff>70358</xdr:rowOff>
    </xdr:to>
    <xdr:sp macro="" textlink="">
      <xdr:nvSpPr>
        <xdr:cNvPr id="89" name="楕円 88"/>
        <xdr:cNvSpPr/>
      </xdr:nvSpPr>
      <xdr:spPr>
        <a:xfrm>
          <a:off x="21590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80535</xdr:rowOff>
    </xdr:from>
    <xdr:ext cx="762000" cy="259045"/>
    <xdr:sp macro="" textlink="">
      <xdr:nvSpPr>
        <xdr:cNvPr id="90" name="テキスト ボックス 89"/>
        <xdr:cNvSpPr txBox="1"/>
      </xdr:nvSpPr>
      <xdr:spPr>
        <a:xfrm>
          <a:off x="1828800" y="573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28194</xdr:rowOff>
    </xdr:from>
    <xdr:to>
      <xdr:col>6</xdr:col>
      <xdr:colOff>171450</xdr:colOff>
      <xdr:row>35</xdr:row>
      <xdr:rowOff>129794</xdr:rowOff>
    </xdr:to>
    <xdr:sp macro="" textlink="">
      <xdr:nvSpPr>
        <xdr:cNvPr id="91" name="楕円 90"/>
        <xdr:cNvSpPr/>
      </xdr:nvSpPr>
      <xdr:spPr>
        <a:xfrm>
          <a:off x="1270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139971</xdr:rowOff>
    </xdr:from>
    <xdr:ext cx="762000" cy="259045"/>
    <xdr:sp macro="" textlink="">
      <xdr:nvSpPr>
        <xdr:cNvPr id="92" name="テキスト ボックス 91"/>
        <xdr:cNvSpPr txBox="1"/>
      </xdr:nvSpPr>
      <xdr:spPr>
        <a:xfrm>
          <a:off x="939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ポイント上回っているのは、合併により複数存在する類似の公共施設の維持管理費や、公共施設整備時に行った借地費用が影響している。今後は、平成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年度に策定した「公共施設等総合管理計画」に基づいて、公共施設等の統廃合を進めるとともに、借地における借地料の見直しや不要な借地の返還等を進め、物件費の削減に努める。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127000</xdr:rowOff>
    </xdr:from>
    <xdr:to>
      <xdr:col>82</xdr:col>
      <xdr:colOff>107950</xdr:colOff>
      <xdr:row>19</xdr:row>
      <xdr:rowOff>9978</xdr:rowOff>
    </xdr:to>
    <xdr:cxnSp macro="">
      <xdr:nvCxnSpPr>
        <xdr:cNvPr id="127" name="直線コネクタ 126"/>
        <xdr:cNvCxnSpPr/>
      </xdr:nvCxnSpPr>
      <xdr:spPr>
        <a:xfrm>
          <a:off x="15671800" y="3213100"/>
          <a:ext cx="8382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46463</xdr:rowOff>
    </xdr:from>
    <xdr:ext cx="762000" cy="259045"/>
    <xdr:sp macro="" textlink="">
      <xdr:nvSpPr>
        <xdr:cNvPr id="128" name="物件費平均値テキスト"/>
        <xdr:cNvSpPr txBox="1"/>
      </xdr:nvSpPr>
      <xdr:spPr>
        <a:xfrm>
          <a:off x="16598900" y="27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83457</xdr:rowOff>
    </xdr:from>
    <xdr:to>
      <xdr:col>78</xdr:col>
      <xdr:colOff>69850</xdr:colOff>
      <xdr:row>18</xdr:row>
      <xdr:rowOff>127000</xdr:rowOff>
    </xdr:to>
    <xdr:cxnSp macro="">
      <xdr:nvCxnSpPr>
        <xdr:cNvPr id="130" name="直線コネクタ 129"/>
        <xdr:cNvCxnSpPr/>
      </xdr:nvCxnSpPr>
      <xdr:spPr>
        <a:xfrm>
          <a:off x="14782800" y="3169557"/>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119941</xdr:rowOff>
    </xdr:from>
    <xdr:ext cx="736600" cy="259045"/>
    <xdr:sp macro="" textlink="">
      <xdr:nvSpPr>
        <xdr:cNvPr id="132" name="テキスト ボックス 131"/>
        <xdr:cNvSpPr txBox="1"/>
      </xdr:nvSpPr>
      <xdr:spPr>
        <a:xfrm>
          <a:off x="15290800" y="2691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18143</xdr:rowOff>
    </xdr:from>
    <xdr:to>
      <xdr:col>73</xdr:col>
      <xdr:colOff>180975</xdr:colOff>
      <xdr:row>18</xdr:row>
      <xdr:rowOff>83457</xdr:rowOff>
    </xdr:to>
    <xdr:cxnSp macro="">
      <xdr:nvCxnSpPr>
        <xdr:cNvPr id="133" name="直線コネクタ 132"/>
        <xdr:cNvCxnSpPr/>
      </xdr:nvCxnSpPr>
      <xdr:spPr>
        <a:xfrm>
          <a:off x="13893800" y="3104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76398</xdr:rowOff>
    </xdr:from>
    <xdr:ext cx="762000" cy="259045"/>
    <xdr:sp macro="" textlink="">
      <xdr:nvSpPr>
        <xdr:cNvPr id="135" name="テキスト ボックス 134"/>
        <xdr:cNvSpPr txBox="1"/>
      </xdr:nvSpPr>
      <xdr:spPr>
        <a:xfrm>
          <a:off x="14401800" y="2648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167821</xdr:rowOff>
    </xdr:from>
    <xdr:to>
      <xdr:col>69</xdr:col>
      <xdr:colOff>92075</xdr:colOff>
      <xdr:row>18</xdr:row>
      <xdr:rowOff>18143</xdr:rowOff>
    </xdr:to>
    <xdr:cxnSp macro="">
      <xdr:nvCxnSpPr>
        <xdr:cNvPr id="136" name="直線コネクタ 135"/>
        <xdr:cNvCxnSpPr/>
      </xdr:nvCxnSpPr>
      <xdr:spPr>
        <a:xfrm>
          <a:off x="13004800" y="3082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11084</xdr:rowOff>
    </xdr:from>
    <xdr:ext cx="762000" cy="259045"/>
    <xdr:sp macro="" textlink="">
      <xdr:nvSpPr>
        <xdr:cNvPr id="138" name="テキスト ボックス 137"/>
        <xdr:cNvSpPr txBox="1"/>
      </xdr:nvSpPr>
      <xdr:spPr>
        <a:xfrm>
          <a:off x="13512800" y="258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43741</xdr:rowOff>
    </xdr:from>
    <xdr:ext cx="762000" cy="259045"/>
    <xdr:sp macro="" textlink="">
      <xdr:nvSpPr>
        <xdr:cNvPr id="140" name="テキスト ボックス 139"/>
        <xdr:cNvSpPr txBox="1"/>
      </xdr:nvSpPr>
      <xdr:spPr>
        <a:xfrm>
          <a:off x="12623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76200</xdr:rowOff>
    </xdr:from>
    <xdr:to>
      <xdr:col>78</xdr:col>
      <xdr:colOff>120650</xdr:colOff>
      <xdr:row>19</xdr:row>
      <xdr:rowOff>6350</xdr:rowOff>
    </xdr:to>
    <xdr:sp macro="" textlink="">
      <xdr:nvSpPr>
        <xdr:cNvPr id="148" name="楕円 147"/>
        <xdr:cNvSpPr/>
      </xdr:nvSpPr>
      <xdr:spPr>
        <a:xfrm>
          <a:off x="15621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162577</xdr:rowOff>
    </xdr:from>
    <xdr:ext cx="736600" cy="259045"/>
    <xdr:sp macro="" textlink="">
      <xdr:nvSpPr>
        <xdr:cNvPr id="149" name="テキスト ボックス 148"/>
        <xdr:cNvSpPr txBox="1"/>
      </xdr:nvSpPr>
      <xdr:spPr>
        <a:xfrm>
          <a:off x="15290800" y="324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32657</xdr:rowOff>
    </xdr:from>
    <xdr:to>
      <xdr:col>74</xdr:col>
      <xdr:colOff>31750</xdr:colOff>
      <xdr:row>18</xdr:row>
      <xdr:rowOff>134257</xdr:rowOff>
    </xdr:to>
    <xdr:sp macro="" textlink="">
      <xdr:nvSpPr>
        <xdr:cNvPr id="150" name="楕円 149"/>
        <xdr:cNvSpPr/>
      </xdr:nvSpPr>
      <xdr:spPr>
        <a:xfrm>
          <a:off x="14732000" y="311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119034</xdr:rowOff>
    </xdr:from>
    <xdr:ext cx="762000" cy="259045"/>
    <xdr:sp macro="" textlink="">
      <xdr:nvSpPr>
        <xdr:cNvPr id="151" name="テキスト ボックス 150"/>
        <xdr:cNvSpPr txBox="1"/>
      </xdr:nvSpPr>
      <xdr:spPr>
        <a:xfrm>
          <a:off x="144018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138793</xdr:rowOff>
    </xdr:from>
    <xdr:to>
      <xdr:col>69</xdr:col>
      <xdr:colOff>142875</xdr:colOff>
      <xdr:row>18</xdr:row>
      <xdr:rowOff>68943</xdr:rowOff>
    </xdr:to>
    <xdr:sp macro="" textlink="">
      <xdr:nvSpPr>
        <xdr:cNvPr id="152" name="楕円 151"/>
        <xdr:cNvSpPr/>
      </xdr:nvSpPr>
      <xdr:spPr>
        <a:xfrm>
          <a:off x="13843000" y="305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53720</xdr:rowOff>
    </xdr:from>
    <xdr:ext cx="762000" cy="259045"/>
    <xdr:sp macro="" textlink="">
      <xdr:nvSpPr>
        <xdr:cNvPr id="153" name="テキスト ボックス 152"/>
        <xdr:cNvSpPr txBox="1"/>
      </xdr:nvSpPr>
      <xdr:spPr>
        <a:xfrm>
          <a:off x="13512800" y="3139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4" name="楕円 153"/>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5" name="テキスト ボックス 154"/>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ため、類似団体平均値より</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ポイント下回っている。生活保護費について、就労支援を行うことで生活保護からの脱却を図るとともに、生活保護に至る前の段階の自立支援策を実施することで、扶助費の伸びの抑制に取り組む。</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135165</xdr:rowOff>
    </xdr:from>
    <xdr:to>
      <xdr:col>24</xdr:col>
      <xdr:colOff>25400</xdr:colOff>
      <xdr:row>54</xdr:row>
      <xdr:rowOff>7257</xdr:rowOff>
    </xdr:to>
    <xdr:cxnSp macro="">
      <xdr:nvCxnSpPr>
        <xdr:cNvPr id="190" name="直線コネクタ 189"/>
        <xdr:cNvCxnSpPr/>
      </xdr:nvCxnSpPr>
      <xdr:spPr>
        <a:xfrm flipV="1">
          <a:off x="3987800" y="9222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146050</xdr:rowOff>
    </xdr:from>
    <xdr:to>
      <xdr:col>19</xdr:col>
      <xdr:colOff>187325</xdr:colOff>
      <xdr:row>54</xdr:row>
      <xdr:rowOff>7257</xdr:rowOff>
    </xdr:to>
    <xdr:cxnSp macro="">
      <xdr:nvCxnSpPr>
        <xdr:cNvPr id="193" name="直線コネクタ 192"/>
        <xdr:cNvCxnSpPr/>
      </xdr:nvCxnSpPr>
      <xdr:spPr>
        <a:xfrm>
          <a:off x="3098800" y="9232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124278</xdr:rowOff>
    </xdr:from>
    <xdr:to>
      <xdr:col>15</xdr:col>
      <xdr:colOff>98425</xdr:colOff>
      <xdr:row>53</xdr:row>
      <xdr:rowOff>146050</xdr:rowOff>
    </xdr:to>
    <xdr:cxnSp macro="">
      <xdr:nvCxnSpPr>
        <xdr:cNvPr id="196" name="直線コネクタ 195"/>
        <xdr:cNvCxnSpPr/>
      </xdr:nvCxnSpPr>
      <xdr:spPr>
        <a:xfrm>
          <a:off x="2209800" y="92111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59162</xdr:rowOff>
    </xdr:from>
    <xdr:ext cx="762000" cy="259045"/>
    <xdr:sp macro="" textlink="">
      <xdr:nvSpPr>
        <xdr:cNvPr id="198" name="テキスト ボックス 197"/>
        <xdr:cNvSpPr txBox="1"/>
      </xdr:nvSpPr>
      <xdr:spPr>
        <a:xfrm>
          <a:off x="2717800" y="966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124278</xdr:rowOff>
    </xdr:from>
    <xdr:to>
      <xdr:col>11</xdr:col>
      <xdr:colOff>9525</xdr:colOff>
      <xdr:row>53</xdr:row>
      <xdr:rowOff>135165</xdr:rowOff>
    </xdr:to>
    <xdr:cxnSp macro="">
      <xdr:nvCxnSpPr>
        <xdr:cNvPr id="199" name="直線コネクタ 198"/>
        <xdr:cNvCxnSpPr/>
      </xdr:nvCxnSpPr>
      <xdr:spPr>
        <a:xfrm flipV="1">
          <a:off x="1320800" y="92111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26505</xdr:rowOff>
    </xdr:from>
    <xdr:ext cx="762000" cy="259045"/>
    <xdr:sp macro="" textlink="">
      <xdr:nvSpPr>
        <xdr:cNvPr id="201" name="テキスト ボックス 200"/>
        <xdr:cNvSpPr txBox="1"/>
      </xdr:nvSpPr>
      <xdr:spPr>
        <a:xfrm>
          <a:off x="1828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3" name="テキスト ボックス 202"/>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9" name="楕円 208"/>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10"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127907</xdr:rowOff>
    </xdr:from>
    <xdr:to>
      <xdr:col>20</xdr:col>
      <xdr:colOff>38100</xdr:colOff>
      <xdr:row>54</xdr:row>
      <xdr:rowOff>58057</xdr:rowOff>
    </xdr:to>
    <xdr:sp macro="" textlink="">
      <xdr:nvSpPr>
        <xdr:cNvPr id="211" name="楕円 210"/>
        <xdr:cNvSpPr/>
      </xdr:nvSpPr>
      <xdr:spPr>
        <a:xfrm>
          <a:off x="3937000" y="921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68234</xdr:rowOff>
    </xdr:from>
    <xdr:ext cx="736600" cy="259045"/>
    <xdr:sp macro="" textlink="">
      <xdr:nvSpPr>
        <xdr:cNvPr id="212" name="テキスト ボックス 211"/>
        <xdr:cNvSpPr txBox="1"/>
      </xdr:nvSpPr>
      <xdr:spPr>
        <a:xfrm>
          <a:off x="3606800" y="8983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95250</xdr:rowOff>
    </xdr:from>
    <xdr:to>
      <xdr:col>15</xdr:col>
      <xdr:colOff>149225</xdr:colOff>
      <xdr:row>54</xdr:row>
      <xdr:rowOff>25400</xdr:rowOff>
    </xdr:to>
    <xdr:sp macro="" textlink="">
      <xdr:nvSpPr>
        <xdr:cNvPr id="213" name="楕円 212"/>
        <xdr:cNvSpPr/>
      </xdr:nvSpPr>
      <xdr:spPr>
        <a:xfrm>
          <a:off x="3048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35577</xdr:rowOff>
    </xdr:from>
    <xdr:ext cx="762000" cy="259045"/>
    <xdr:sp macro="" textlink="">
      <xdr:nvSpPr>
        <xdr:cNvPr id="214" name="テキスト ボックス 213"/>
        <xdr:cNvSpPr txBox="1"/>
      </xdr:nvSpPr>
      <xdr:spPr>
        <a:xfrm>
          <a:off x="2717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73478</xdr:rowOff>
    </xdr:from>
    <xdr:to>
      <xdr:col>11</xdr:col>
      <xdr:colOff>60325</xdr:colOff>
      <xdr:row>54</xdr:row>
      <xdr:rowOff>3628</xdr:rowOff>
    </xdr:to>
    <xdr:sp macro="" textlink="">
      <xdr:nvSpPr>
        <xdr:cNvPr id="215" name="楕円 214"/>
        <xdr:cNvSpPr/>
      </xdr:nvSpPr>
      <xdr:spPr>
        <a:xfrm>
          <a:off x="2159000" y="916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13805</xdr:rowOff>
    </xdr:from>
    <xdr:ext cx="762000" cy="259045"/>
    <xdr:sp macro="" textlink="">
      <xdr:nvSpPr>
        <xdr:cNvPr id="216" name="テキスト ボックス 215"/>
        <xdr:cNvSpPr txBox="1"/>
      </xdr:nvSpPr>
      <xdr:spPr>
        <a:xfrm>
          <a:off x="1828800" y="892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7" name="楕円 216"/>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8" name="テキスト ボックス 217"/>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前年度と比較して</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ポイント下がっているものの、類似団体平均値を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おり、依然として高い比率で推移している。主な要因は下水道事業における繰出金で、淡路市特有の地形により整備効率が悪く、施設整備の事業費が嵩み、一般会計からの繰出金が多額となっている。今後、下水道事業では個別訪問等による接続率の増加と料金改定により自主財源を確保し、繰出金の抑制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30662</xdr:rowOff>
    </xdr:from>
    <xdr:to>
      <xdr:col>82</xdr:col>
      <xdr:colOff>107950</xdr:colOff>
      <xdr:row>58</xdr:row>
      <xdr:rowOff>2903</xdr:rowOff>
    </xdr:to>
    <xdr:cxnSp macro="">
      <xdr:nvCxnSpPr>
        <xdr:cNvPr id="253" name="直線コネクタ 252"/>
        <xdr:cNvCxnSpPr/>
      </xdr:nvCxnSpPr>
      <xdr:spPr>
        <a:xfrm flipV="1">
          <a:off x="15671800" y="9803312"/>
          <a:ext cx="838200" cy="143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76381</xdr:rowOff>
    </xdr:from>
    <xdr:to>
      <xdr:col>78</xdr:col>
      <xdr:colOff>69850</xdr:colOff>
      <xdr:row>58</xdr:row>
      <xdr:rowOff>2903</xdr:rowOff>
    </xdr:to>
    <xdr:cxnSp macro="">
      <xdr:nvCxnSpPr>
        <xdr:cNvPr id="256" name="直線コネクタ 255"/>
        <xdr:cNvCxnSpPr/>
      </xdr:nvCxnSpPr>
      <xdr:spPr>
        <a:xfrm>
          <a:off x="14782800" y="9849031"/>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199</xdr:rowOff>
    </xdr:from>
    <xdr:ext cx="736600" cy="259045"/>
    <xdr:sp macro="" textlink="">
      <xdr:nvSpPr>
        <xdr:cNvPr id="258" name="テキスト ボックス 257"/>
        <xdr:cNvSpPr txBox="1"/>
      </xdr:nvSpPr>
      <xdr:spPr>
        <a:xfrm>
          <a:off x="15290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169454</xdr:rowOff>
    </xdr:from>
    <xdr:to>
      <xdr:col>73</xdr:col>
      <xdr:colOff>180975</xdr:colOff>
      <xdr:row>57</xdr:row>
      <xdr:rowOff>76381</xdr:rowOff>
    </xdr:to>
    <xdr:cxnSp macro="">
      <xdr:nvCxnSpPr>
        <xdr:cNvPr id="259" name="直線コネクタ 258"/>
        <xdr:cNvCxnSpPr/>
      </xdr:nvCxnSpPr>
      <xdr:spPr>
        <a:xfrm>
          <a:off x="13893800" y="9770654"/>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158586</xdr:rowOff>
    </xdr:from>
    <xdr:ext cx="762000" cy="259045"/>
    <xdr:sp macro="" textlink="">
      <xdr:nvSpPr>
        <xdr:cNvPr id="261" name="テキスト ボックス 260"/>
        <xdr:cNvSpPr txBox="1"/>
      </xdr:nvSpPr>
      <xdr:spPr>
        <a:xfrm>
          <a:off x="14401800" y="941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169454</xdr:rowOff>
    </xdr:from>
    <xdr:to>
      <xdr:col>69</xdr:col>
      <xdr:colOff>92075</xdr:colOff>
      <xdr:row>57</xdr:row>
      <xdr:rowOff>63319</xdr:rowOff>
    </xdr:to>
    <xdr:cxnSp macro="">
      <xdr:nvCxnSpPr>
        <xdr:cNvPr id="262" name="直線コネクタ 261"/>
        <xdr:cNvCxnSpPr/>
      </xdr:nvCxnSpPr>
      <xdr:spPr>
        <a:xfrm flipV="1">
          <a:off x="13004800" y="977065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119397</xdr:rowOff>
    </xdr:from>
    <xdr:ext cx="762000" cy="259045"/>
    <xdr:sp macro="" textlink="">
      <xdr:nvSpPr>
        <xdr:cNvPr id="264" name="テキスト ボックス 263"/>
        <xdr:cNvSpPr txBox="1"/>
      </xdr:nvSpPr>
      <xdr:spPr>
        <a:xfrm>
          <a:off x="13512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119397</xdr:rowOff>
    </xdr:from>
    <xdr:ext cx="762000" cy="259045"/>
    <xdr:sp macro="" textlink="">
      <xdr:nvSpPr>
        <xdr:cNvPr id="266" name="テキスト ボックス 265"/>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151312</xdr:rowOff>
    </xdr:from>
    <xdr:to>
      <xdr:col>82</xdr:col>
      <xdr:colOff>158750</xdr:colOff>
      <xdr:row>57</xdr:row>
      <xdr:rowOff>81462</xdr:rowOff>
    </xdr:to>
    <xdr:sp macro="" textlink="">
      <xdr:nvSpPr>
        <xdr:cNvPr id="272" name="楕円 271"/>
        <xdr:cNvSpPr/>
      </xdr:nvSpPr>
      <xdr:spPr>
        <a:xfrm>
          <a:off x="16459200" y="975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123389</xdr:rowOff>
    </xdr:from>
    <xdr:ext cx="762000" cy="259045"/>
    <xdr:sp macro="" textlink="">
      <xdr:nvSpPr>
        <xdr:cNvPr id="273" name="その他該当値テキスト"/>
        <xdr:cNvSpPr txBox="1"/>
      </xdr:nvSpPr>
      <xdr:spPr>
        <a:xfrm>
          <a:off x="16598900" y="972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123553</xdr:rowOff>
    </xdr:from>
    <xdr:to>
      <xdr:col>78</xdr:col>
      <xdr:colOff>120650</xdr:colOff>
      <xdr:row>58</xdr:row>
      <xdr:rowOff>53703</xdr:rowOff>
    </xdr:to>
    <xdr:sp macro="" textlink="">
      <xdr:nvSpPr>
        <xdr:cNvPr id="274" name="楕円 273"/>
        <xdr:cNvSpPr/>
      </xdr:nvSpPr>
      <xdr:spPr>
        <a:xfrm>
          <a:off x="15621000" y="989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38480</xdr:rowOff>
    </xdr:from>
    <xdr:ext cx="736600" cy="259045"/>
    <xdr:sp macro="" textlink="">
      <xdr:nvSpPr>
        <xdr:cNvPr id="275" name="テキスト ボックス 274"/>
        <xdr:cNvSpPr txBox="1"/>
      </xdr:nvSpPr>
      <xdr:spPr>
        <a:xfrm>
          <a:off x="15290800" y="9982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25581</xdr:rowOff>
    </xdr:from>
    <xdr:to>
      <xdr:col>74</xdr:col>
      <xdr:colOff>31750</xdr:colOff>
      <xdr:row>57</xdr:row>
      <xdr:rowOff>127181</xdr:rowOff>
    </xdr:to>
    <xdr:sp macro="" textlink="">
      <xdr:nvSpPr>
        <xdr:cNvPr id="276" name="楕円 275"/>
        <xdr:cNvSpPr/>
      </xdr:nvSpPr>
      <xdr:spPr>
        <a:xfrm>
          <a:off x="14732000" y="979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111958</xdr:rowOff>
    </xdr:from>
    <xdr:ext cx="762000" cy="259045"/>
    <xdr:sp macro="" textlink="">
      <xdr:nvSpPr>
        <xdr:cNvPr id="277" name="テキスト ボックス 276"/>
        <xdr:cNvSpPr txBox="1"/>
      </xdr:nvSpPr>
      <xdr:spPr>
        <a:xfrm>
          <a:off x="14401800" y="988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118654</xdr:rowOff>
    </xdr:from>
    <xdr:to>
      <xdr:col>69</xdr:col>
      <xdr:colOff>142875</xdr:colOff>
      <xdr:row>57</xdr:row>
      <xdr:rowOff>48804</xdr:rowOff>
    </xdr:to>
    <xdr:sp macro="" textlink="">
      <xdr:nvSpPr>
        <xdr:cNvPr id="278" name="楕円 277"/>
        <xdr:cNvSpPr/>
      </xdr:nvSpPr>
      <xdr:spPr>
        <a:xfrm>
          <a:off x="13843000" y="971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33581</xdr:rowOff>
    </xdr:from>
    <xdr:ext cx="762000" cy="259045"/>
    <xdr:sp macro="" textlink="">
      <xdr:nvSpPr>
        <xdr:cNvPr id="279" name="テキスト ボックス 278"/>
        <xdr:cNvSpPr txBox="1"/>
      </xdr:nvSpPr>
      <xdr:spPr>
        <a:xfrm>
          <a:off x="13512800" y="980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12519</xdr:rowOff>
    </xdr:from>
    <xdr:to>
      <xdr:col>65</xdr:col>
      <xdr:colOff>53975</xdr:colOff>
      <xdr:row>57</xdr:row>
      <xdr:rowOff>114119</xdr:rowOff>
    </xdr:to>
    <xdr:sp macro="" textlink="">
      <xdr:nvSpPr>
        <xdr:cNvPr id="280" name="楕円 279"/>
        <xdr:cNvSpPr/>
      </xdr:nvSpPr>
      <xdr:spPr>
        <a:xfrm>
          <a:off x="12954000" y="978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98896</xdr:rowOff>
    </xdr:from>
    <xdr:ext cx="762000" cy="259045"/>
    <xdr:sp macro="" textlink="">
      <xdr:nvSpPr>
        <xdr:cNvPr id="281" name="テキスト ボックス 280"/>
        <xdr:cNvSpPr txBox="1"/>
      </xdr:nvSpPr>
      <xdr:spPr>
        <a:xfrm>
          <a:off x="12623800" y="9871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類似団体平均値を</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ポイント上回っているのは、島内</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市で実施する行政や消防事務における一部事務組合に対する負担金や、広域水道企業団に対する高料金対策補助金が多額となっていることが主な要因である。今後とも、広域水道企業団において、経営戦略等により持続的・安定的な経営に取り組むことで、補助費等の抑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90424</xdr:rowOff>
    </xdr:from>
    <xdr:to>
      <xdr:col>82</xdr:col>
      <xdr:colOff>107950</xdr:colOff>
      <xdr:row>36</xdr:row>
      <xdr:rowOff>99568</xdr:rowOff>
    </xdr:to>
    <xdr:cxnSp macro="">
      <xdr:nvCxnSpPr>
        <xdr:cNvPr id="311" name="直線コネクタ 310"/>
        <xdr:cNvCxnSpPr/>
      </xdr:nvCxnSpPr>
      <xdr:spPr>
        <a:xfrm>
          <a:off x="15671800" y="6262624"/>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37863</xdr:rowOff>
    </xdr:from>
    <xdr:ext cx="762000" cy="259045"/>
    <xdr:sp macro="" textlink="">
      <xdr:nvSpPr>
        <xdr:cNvPr id="312" name="補助費等平均値テキスト"/>
        <xdr:cNvSpPr txBox="1"/>
      </xdr:nvSpPr>
      <xdr:spPr>
        <a:xfrm>
          <a:off x="16598900" y="6038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99568</xdr:rowOff>
    </xdr:to>
    <xdr:cxnSp macro="">
      <xdr:nvCxnSpPr>
        <xdr:cNvPr id="314" name="直線コネクタ 313"/>
        <xdr:cNvCxnSpPr/>
      </xdr:nvCxnSpPr>
      <xdr:spPr>
        <a:xfrm flipV="1">
          <a:off x="14782800" y="6262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114825</xdr:rowOff>
    </xdr:from>
    <xdr:ext cx="736600" cy="259045"/>
    <xdr:sp macro="" textlink="">
      <xdr:nvSpPr>
        <xdr:cNvPr id="316" name="テキスト ボックス 315"/>
        <xdr:cNvSpPr txBox="1"/>
      </xdr:nvSpPr>
      <xdr:spPr>
        <a:xfrm>
          <a:off x="15290800" y="5944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81280</xdr:rowOff>
    </xdr:from>
    <xdr:to>
      <xdr:col>73</xdr:col>
      <xdr:colOff>180975</xdr:colOff>
      <xdr:row>36</xdr:row>
      <xdr:rowOff>99568</xdr:rowOff>
    </xdr:to>
    <xdr:cxnSp macro="">
      <xdr:nvCxnSpPr>
        <xdr:cNvPr id="317" name="直線コネクタ 316"/>
        <xdr:cNvCxnSpPr/>
      </xdr:nvCxnSpPr>
      <xdr:spPr>
        <a:xfrm>
          <a:off x="13893800" y="62534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19" name="テキスト ボックス 318"/>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21844</xdr:rowOff>
    </xdr:from>
    <xdr:to>
      <xdr:col>69</xdr:col>
      <xdr:colOff>92075</xdr:colOff>
      <xdr:row>36</xdr:row>
      <xdr:rowOff>81280</xdr:rowOff>
    </xdr:to>
    <xdr:cxnSp macro="">
      <xdr:nvCxnSpPr>
        <xdr:cNvPr id="320" name="直線コネクタ 319"/>
        <xdr:cNvCxnSpPr/>
      </xdr:nvCxnSpPr>
      <xdr:spPr>
        <a:xfrm>
          <a:off x="13004800" y="6194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91965</xdr:rowOff>
    </xdr:from>
    <xdr:ext cx="762000" cy="259045"/>
    <xdr:sp macro="" textlink="">
      <xdr:nvSpPr>
        <xdr:cNvPr id="322" name="テキスト ボックス 321"/>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0" name="楕円 329"/>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20845</xdr:rowOff>
    </xdr:from>
    <xdr:ext cx="762000" cy="259045"/>
    <xdr:sp macro="" textlink="">
      <xdr:nvSpPr>
        <xdr:cNvPr id="331" name="補助費等該当値テキスト"/>
        <xdr:cNvSpPr txBox="1"/>
      </xdr:nvSpPr>
      <xdr:spPr>
        <a:xfrm>
          <a:off x="16598900" y="6193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39624</xdr:rowOff>
    </xdr:from>
    <xdr:to>
      <xdr:col>78</xdr:col>
      <xdr:colOff>120650</xdr:colOff>
      <xdr:row>36</xdr:row>
      <xdr:rowOff>141224</xdr:rowOff>
    </xdr:to>
    <xdr:sp macro="" textlink="">
      <xdr:nvSpPr>
        <xdr:cNvPr id="332" name="楕円 331"/>
        <xdr:cNvSpPr/>
      </xdr:nvSpPr>
      <xdr:spPr>
        <a:xfrm>
          <a:off x="15621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33" name="テキスト ボックス 332"/>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48768</xdr:rowOff>
    </xdr:from>
    <xdr:to>
      <xdr:col>74</xdr:col>
      <xdr:colOff>31750</xdr:colOff>
      <xdr:row>36</xdr:row>
      <xdr:rowOff>150368</xdr:rowOff>
    </xdr:to>
    <xdr:sp macro="" textlink="">
      <xdr:nvSpPr>
        <xdr:cNvPr id="334" name="楕円 333"/>
        <xdr:cNvSpPr/>
      </xdr:nvSpPr>
      <xdr:spPr>
        <a:xfrm>
          <a:off x="147320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35" name="テキスト ボックス 334"/>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30480</xdr:rowOff>
    </xdr:from>
    <xdr:to>
      <xdr:col>69</xdr:col>
      <xdr:colOff>142875</xdr:colOff>
      <xdr:row>36</xdr:row>
      <xdr:rowOff>132080</xdr:rowOff>
    </xdr:to>
    <xdr:sp macro="" textlink="">
      <xdr:nvSpPr>
        <xdr:cNvPr id="336" name="楕円 335"/>
        <xdr:cNvSpPr/>
      </xdr:nvSpPr>
      <xdr:spPr>
        <a:xfrm>
          <a:off x="13843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37" name="テキスト ボックス 336"/>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8" name="楕円 337"/>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9" name="テキスト ボックス 338"/>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公債費に係る経常収支比率は依然として高い比率で推移しており、類似団体平均値を</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ポイント上回っている。主な要因としては、阪神・淡路大震災の復興事業関連の償還が影響している。今後も、計画的な地方債の発行（合併特例事業債の有効活用等）により、公債費負担の軽減を図る。</a:t>
          </a: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56515</xdr:rowOff>
    </xdr:from>
    <xdr:to>
      <xdr:col>24</xdr:col>
      <xdr:colOff>25400</xdr:colOff>
      <xdr:row>75</xdr:row>
      <xdr:rowOff>60325</xdr:rowOff>
    </xdr:to>
    <xdr:cxnSp macro="">
      <xdr:nvCxnSpPr>
        <xdr:cNvPr id="371" name="直線コネクタ 370"/>
        <xdr:cNvCxnSpPr/>
      </xdr:nvCxnSpPr>
      <xdr:spPr>
        <a:xfrm>
          <a:off x="3987800" y="1291526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153687</xdr:rowOff>
    </xdr:from>
    <xdr:ext cx="762000" cy="259045"/>
    <xdr:sp macro="" textlink="">
      <xdr:nvSpPr>
        <xdr:cNvPr id="372" name="公債費平均値テキスト"/>
        <xdr:cNvSpPr txBox="1"/>
      </xdr:nvSpPr>
      <xdr:spPr>
        <a:xfrm>
          <a:off x="4914900" y="12669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56515</xdr:rowOff>
    </xdr:from>
    <xdr:to>
      <xdr:col>19</xdr:col>
      <xdr:colOff>187325</xdr:colOff>
      <xdr:row>75</xdr:row>
      <xdr:rowOff>77470</xdr:rowOff>
    </xdr:to>
    <xdr:cxnSp macro="">
      <xdr:nvCxnSpPr>
        <xdr:cNvPr id="374" name="直線コネクタ 373"/>
        <xdr:cNvCxnSpPr/>
      </xdr:nvCxnSpPr>
      <xdr:spPr>
        <a:xfrm flipV="1">
          <a:off x="3098800" y="1291526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81297</xdr:rowOff>
    </xdr:from>
    <xdr:ext cx="736600" cy="259045"/>
    <xdr:sp macro="" textlink="">
      <xdr:nvSpPr>
        <xdr:cNvPr id="376" name="テキスト ボックス 375"/>
        <xdr:cNvSpPr txBox="1"/>
      </xdr:nvSpPr>
      <xdr:spPr>
        <a:xfrm>
          <a:off x="3606800" y="12597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88900</xdr:rowOff>
    </xdr:to>
    <xdr:cxnSp macro="">
      <xdr:nvCxnSpPr>
        <xdr:cNvPr id="377" name="直線コネクタ 376"/>
        <xdr:cNvCxnSpPr/>
      </xdr:nvCxnSpPr>
      <xdr:spPr>
        <a:xfrm flipV="1">
          <a:off x="2209800" y="129362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88900</xdr:rowOff>
    </xdr:from>
    <xdr:to>
      <xdr:col>11</xdr:col>
      <xdr:colOff>9525</xdr:colOff>
      <xdr:row>75</xdr:row>
      <xdr:rowOff>109855</xdr:rowOff>
    </xdr:to>
    <xdr:cxnSp macro="">
      <xdr:nvCxnSpPr>
        <xdr:cNvPr id="380" name="直線コネクタ 379"/>
        <xdr:cNvCxnSpPr/>
      </xdr:nvCxnSpPr>
      <xdr:spPr>
        <a:xfrm flipV="1">
          <a:off x="1320800" y="129476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9525</xdr:rowOff>
    </xdr:from>
    <xdr:to>
      <xdr:col>24</xdr:col>
      <xdr:colOff>76200</xdr:colOff>
      <xdr:row>75</xdr:row>
      <xdr:rowOff>111125</xdr:rowOff>
    </xdr:to>
    <xdr:sp macro="" textlink="">
      <xdr:nvSpPr>
        <xdr:cNvPr id="390" name="楕円 389"/>
        <xdr:cNvSpPr/>
      </xdr:nvSpPr>
      <xdr:spPr>
        <a:xfrm>
          <a:off x="4775200" y="12868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153052</xdr:rowOff>
    </xdr:from>
    <xdr:ext cx="762000" cy="259045"/>
    <xdr:sp macro="" textlink="">
      <xdr:nvSpPr>
        <xdr:cNvPr id="391" name="公債費該当値テキスト"/>
        <xdr:cNvSpPr txBox="1"/>
      </xdr:nvSpPr>
      <xdr:spPr>
        <a:xfrm>
          <a:off x="4914900" y="12840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5715</xdr:rowOff>
    </xdr:from>
    <xdr:to>
      <xdr:col>20</xdr:col>
      <xdr:colOff>38100</xdr:colOff>
      <xdr:row>75</xdr:row>
      <xdr:rowOff>107315</xdr:rowOff>
    </xdr:to>
    <xdr:sp macro="" textlink="">
      <xdr:nvSpPr>
        <xdr:cNvPr id="392" name="楕円 391"/>
        <xdr:cNvSpPr/>
      </xdr:nvSpPr>
      <xdr:spPr>
        <a:xfrm>
          <a:off x="3937000" y="1286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92091</xdr:rowOff>
    </xdr:from>
    <xdr:ext cx="736600" cy="259045"/>
    <xdr:sp macro="" textlink="">
      <xdr:nvSpPr>
        <xdr:cNvPr id="393" name="テキスト ボックス 392"/>
        <xdr:cNvSpPr txBox="1"/>
      </xdr:nvSpPr>
      <xdr:spPr>
        <a:xfrm>
          <a:off x="3606800" y="12950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4" name="楕円 393"/>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113047</xdr:rowOff>
    </xdr:from>
    <xdr:ext cx="762000" cy="259045"/>
    <xdr:sp macro="" textlink="">
      <xdr:nvSpPr>
        <xdr:cNvPr id="395" name="テキスト ボックス 394"/>
        <xdr:cNvSpPr txBox="1"/>
      </xdr:nvSpPr>
      <xdr:spPr>
        <a:xfrm>
          <a:off x="2717800" y="1297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38100</xdr:rowOff>
    </xdr:from>
    <xdr:to>
      <xdr:col>11</xdr:col>
      <xdr:colOff>60325</xdr:colOff>
      <xdr:row>75</xdr:row>
      <xdr:rowOff>139700</xdr:rowOff>
    </xdr:to>
    <xdr:sp macro="" textlink="">
      <xdr:nvSpPr>
        <xdr:cNvPr id="396" name="楕円 395"/>
        <xdr:cNvSpPr/>
      </xdr:nvSpPr>
      <xdr:spPr>
        <a:xfrm>
          <a:off x="2159000" y="1289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124477</xdr:rowOff>
    </xdr:from>
    <xdr:ext cx="762000" cy="259045"/>
    <xdr:sp macro="" textlink="">
      <xdr:nvSpPr>
        <xdr:cNvPr id="397" name="テキスト ボックス 396"/>
        <xdr:cNvSpPr txBox="1"/>
      </xdr:nvSpPr>
      <xdr:spPr>
        <a:xfrm>
          <a:off x="1828800" y="1298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59055</xdr:rowOff>
    </xdr:from>
    <xdr:to>
      <xdr:col>6</xdr:col>
      <xdr:colOff>171450</xdr:colOff>
      <xdr:row>75</xdr:row>
      <xdr:rowOff>160655</xdr:rowOff>
    </xdr:to>
    <xdr:sp macro="" textlink="">
      <xdr:nvSpPr>
        <xdr:cNvPr id="398" name="楕円 397"/>
        <xdr:cNvSpPr/>
      </xdr:nvSpPr>
      <xdr:spPr>
        <a:xfrm>
          <a:off x="1270000" y="1291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145432</xdr:rowOff>
    </xdr:from>
    <xdr:ext cx="762000" cy="259045"/>
    <xdr:sp macro="" textlink="">
      <xdr:nvSpPr>
        <xdr:cNvPr id="399" name="テキスト ボックス 398"/>
        <xdr:cNvSpPr txBox="1"/>
      </xdr:nvSpPr>
      <xdr:spPr>
        <a:xfrm>
          <a:off x="939800" y="130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や合併以前のまちづくり事業の償還額等に対する交付税算入額が多く、普通交付税額が類似団体と比較して多額であるため、分母である経常一般財源が大きくなっている。そのめ、類似団体平均値より</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ポイント下回っている。「新行財政改革推進方策」等に基づき、更なる経常経費の削減に努め、今後も身の丈に合った持続可能な行財政運営を図る。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111761</xdr:rowOff>
    </xdr:from>
    <xdr:to>
      <xdr:col>82</xdr:col>
      <xdr:colOff>107950</xdr:colOff>
      <xdr:row>76</xdr:row>
      <xdr:rowOff>165100</xdr:rowOff>
    </xdr:to>
    <xdr:cxnSp macro="">
      <xdr:nvCxnSpPr>
        <xdr:cNvPr id="432" name="直線コネクタ 431"/>
        <xdr:cNvCxnSpPr/>
      </xdr:nvCxnSpPr>
      <xdr:spPr>
        <a:xfrm flipV="1">
          <a:off x="15671800" y="131419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135907</xdr:rowOff>
    </xdr:from>
    <xdr:ext cx="762000" cy="259045"/>
    <xdr:sp macro="" textlink="">
      <xdr:nvSpPr>
        <xdr:cNvPr id="433" name="公債費以外平均値テキスト"/>
        <xdr:cNvSpPr txBox="1"/>
      </xdr:nvSpPr>
      <xdr:spPr>
        <a:xfrm>
          <a:off x="16598900" y="13337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85089</xdr:rowOff>
    </xdr:from>
    <xdr:to>
      <xdr:col>78</xdr:col>
      <xdr:colOff>69850</xdr:colOff>
      <xdr:row>76</xdr:row>
      <xdr:rowOff>165100</xdr:rowOff>
    </xdr:to>
    <xdr:cxnSp macro="">
      <xdr:nvCxnSpPr>
        <xdr:cNvPr id="435" name="直線コネクタ 434"/>
        <xdr:cNvCxnSpPr/>
      </xdr:nvCxnSpPr>
      <xdr:spPr>
        <a:xfrm>
          <a:off x="14782800" y="1311528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40657</xdr:rowOff>
    </xdr:from>
    <xdr:ext cx="736600" cy="259045"/>
    <xdr:sp macro="" textlink="">
      <xdr:nvSpPr>
        <xdr:cNvPr id="437" name="テキスト ボックス 436"/>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168911</xdr:rowOff>
    </xdr:from>
    <xdr:to>
      <xdr:col>73</xdr:col>
      <xdr:colOff>180975</xdr:colOff>
      <xdr:row>76</xdr:row>
      <xdr:rowOff>85089</xdr:rowOff>
    </xdr:to>
    <xdr:cxnSp macro="">
      <xdr:nvCxnSpPr>
        <xdr:cNvPr id="438" name="直線コネクタ 437"/>
        <xdr:cNvCxnSpPr/>
      </xdr:nvCxnSpPr>
      <xdr:spPr>
        <a:xfrm>
          <a:off x="13893800" y="13027661"/>
          <a:ext cx="889000" cy="87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162577</xdr:rowOff>
    </xdr:from>
    <xdr:ext cx="762000" cy="259045"/>
    <xdr:sp macro="" textlink="">
      <xdr:nvSpPr>
        <xdr:cNvPr id="440" name="テキスト ボックス 439"/>
        <xdr:cNvSpPr txBox="1"/>
      </xdr:nvSpPr>
      <xdr:spPr>
        <a:xfrm>
          <a:off x="14401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168911</xdr:rowOff>
    </xdr:from>
    <xdr:to>
      <xdr:col>69</xdr:col>
      <xdr:colOff>92075</xdr:colOff>
      <xdr:row>76</xdr:row>
      <xdr:rowOff>31750</xdr:rowOff>
    </xdr:to>
    <xdr:cxnSp macro="">
      <xdr:nvCxnSpPr>
        <xdr:cNvPr id="441" name="直線コネクタ 440"/>
        <xdr:cNvCxnSpPr/>
      </xdr:nvCxnSpPr>
      <xdr:spPr>
        <a:xfrm flipV="1">
          <a:off x="13004800" y="130276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60961</xdr:rowOff>
    </xdr:from>
    <xdr:to>
      <xdr:col>82</xdr:col>
      <xdr:colOff>158750</xdr:colOff>
      <xdr:row>76</xdr:row>
      <xdr:rowOff>162561</xdr:rowOff>
    </xdr:to>
    <xdr:sp macro="" textlink="">
      <xdr:nvSpPr>
        <xdr:cNvPr id="451" name="楕円 450"/>
        <xdr:cNvSpPr/>
      </xdr:nvSpPr>
      <xdr:spPr>
        <a:xfrm>
          <a:off x="16459200" y="1309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77487</xdr:rowOff>
    </xdr:from>
    <xdr:ext cx="762000" cy="259045"/>
    <xdr:sp macro="" textlink="">
      <xdr:nvSpPr>
        <xdr:cNvPr id="452" name="公債費以外該当値テキスト"/>
        <xdr:cNvSpPr txBox="1"/>
      </xdr:nvSpPr>
      <xdr:spPr>
        <a:xfrm>
          <a:off x="16598900" y="1293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114300</xdr:rowOff>
    </xdr:from>
    <xdr:to>
      <xdr:col>78</xdr:col>
      <xdr:colOff>120650</xdr:colOff>
      <xdr:row>77</xdr:row>
      <xdr:rowOff>44450</xdr:rowOff>
    </xdr:to>
    <xdr:sp macro="" textlink="">
      <xdr:nvSpPr>
        <xdr:cNvPr id="453" name="楕円 452"/>
        <xdr:cNvSpPr/>
      </xdr:nvSpPr>
      <xdr:spPr>
        <a:xfrm>
          <a:off x="15621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54627</xdr:rowOff>
    </xdr:from>
    <xdr:ext cx="736600" cy="259045"/>
    <xdr:sp macro="" textlink="">
      <xdr:nvSpPr>
        <xdr:cNvPr id="454" name="テキスト ボックス 453"/>
        <xdr:cNvSpPr txBox="1"/>
      </xdr:nvSpPr>
      <xdr:spPr>
        <a:xfrm>
          <a:off x="15290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34289</xdr:rowOff>
    </xdr:from>
    <xdr:to>
      <xdr:col>74</xdr:col>
      <xdr:colOff>31750</xdr:colOff>
      <xdr:row>76</xdr:row>
      <xdr:rowOff>135889</xdr:rowOff>
    </xdr:to>
    <xdr:sp macro="" textlink="">
      <xdr:nvSpPr>
        <xdr:cNvPr id="455" name="楕円 454"/>
        <xdr:cNvSpPr/>
      </xdr:nvSpPr>
      <xdr:spPr>
        <a:xfrm>
          <a:off x="14732000" y="1306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146067</xdr:rowOff>
    </xdr:from>
    <xdr:ext cx="762000" cy="259045"/>
    <xdr:sp macro="" textlink="">
      <xdr:nvSpPr>
        <xdr:cNvPr id="456" name="テキスト ボックス 455"/>
        <xdr:cNvSpPr txBox="1"/>
      </xdr:nvSpPr>
      <xdr:spPr>
        <a:xfrm>
          <a:off x="14401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118110</xdr:rowOff>
    </xdr:from>
    <xdr:to>
      <xdr:col>69</xdr:col>
      <xdr:colOff>142875</xdr:colOff>
      <xdr:row>76</xdr:row>
      <xdr:rowOff>48261</xdr:rowOff>
    </xdr:to>
    <xdr:sp macro="" textlink="">
      <xdr:nvSpPr>
        <xdr:cNvPr id="457" name="楕円 456"/>
        <xdr:cNvSpPr/>
      </xdr:nvSpPr>
      <xdr:spPr>
        <a:xfrm>
          <a:off x="13843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58437</xdr:rowOff>
    </xdr:from>
    <xdr:ext cx="762000" cy="259045"/>
    <xdr:sp macro="" textlink="">
      <xdr:nvSpPr>
        <xdr:cNvPr id="458" name="テキスト ボックス 457"/>
        <xdr:cNvSpPr txBox="1"/>
      </xdr:nvSpPr>
      <xdr:spPr>
        <a:xfrm>
          <a:off x="13512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152400</xdr:rowOff>
    </xdr:from>
    <xdr:to>
      <xdr:col>65</xdr:col>
      <xdr:colOff>53975</xdr:colOff>
      <xdr:row>76</xdr:row>
      <xdr:rowOff>82550</xdr:rowOff>
    </xdr:to>
    <xdr:sp macro="" textlink="">
      <xdr:nvSpPr>
        <xdr:cNvPr id="459" name="楕円 458"/>
        <xdr:cNvSpPr/>
      </xdr:nvSpPr>
      <xdr:spPr>
        <a:xfrm>
          <a:off x="12954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92727</xdr:rowOff>
    </xdr:from>
    <xdr:ext cx="762000" cy="259045"/>
    <xdr:sp macro="" textlink="">
      <xdr:nvSpPr>
        <xdr:cNvPr id="460" name="テキスト ボックス 459"/>
        <xdr:cNvSpPr txBox="1"/>
      </xdr:nvSpPr>
      <xdr:spPr>
        <a:xfrm>
          <a:off x="12623800" y="1278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92443</xdr:rowOff>
    </xdr:from>
    <xdr:to>
      <xdr:col>29</xdr:col>
      <xdr:colOff>127000</xdr:colOff>
      <xdr:row>17</xdr:row>
      <xdr:rowOff>109830</xdr:rowOff>
    </xdr:to>
    <xdr:cxnSp macro="">
      <xdr:nvCxnSpPr>
        <xdr:cNvPr id="50" name="直線コネクタ 49"/>
        <xdr:cNvCxnSpPr/>
      </xdr:nvCxnSpPr>
      <xdr:spPr bwMode="auto">
        <a:xfrm flipV="1">
          <a:off x="5003800" y="3054718"/>
          <a:ext cx="647700" cy="17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150334</xdr:rowOff>
    </xdr:from>
    <xdr:ext cx="762000" cy="259045"/>
    <xdr:sp macro="" textlink="">
      <xdr:nvSpPr>
        <xdr:cNvPr id="51" name="人口1人当たり決算額の推移平均値テキスト130"/>
        <xdr:cNvSpPr txBox="1"/>
      </xdr:nvSpPr>
      <xdr:spPr>
        <a:xfrm>
          <a:off x="5740400" y="2769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109830</xdr:rowOff>
    </xdr:from>
    <xdr:to>
      <xdr:col>26</xdr:col>
      <xdr:colOff>50800</xdr:colOff>
      <xdr:row>17</xdr:row>
      <xdr:rowOff>122403</xdr:rowOff>
    </xdr:to>
    <xdr:cxnSp macro="">
      <xdr:nvCxnSpPr>
        <xdr:cNvPr id="53" name="直線コネクタ 52"/>
        <xdr:cNvCxnSpPr/>
      </xdr:nvCxnSpPr>
      <xdr:spPr bwMode="auto">
        <a:xfrm flipV="1">
          <a:off x="4305300" y="3072105"/>
          <a:ext cx="698500" cy="12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88206</xdr:rowOff>
    </xdr:from>
    <xdr:ext cx="736600" cy="259045"/>
    <xdr:sp macro="" textlink="">
      <xdr:nvSpPr>
        <xdr:cNvPr id="55" name="テキスト ボックス 54"/>
        <xdr:cNvSpPr txBox="1"/>
      </xdr:nvSpPr>
      <xdr:spPr>
        <a:xfrm>
          <a:off x="4622800" y="2707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90945</xdr:rowOff>
    </xdr:from>
    <xdr:to>
      <xdr:col>22</xdr:col>
      <xdr:colOff>114300</xdr:colOff>
      <xdr:row>17</xdr:row>
      <xdr:rowOff>122403</xdr:rowOff>
    </xdr:to>
    <xdr:cxnSp macro="">
      <xdr:nvCxnSpPr>
        <xdr:cNvPr id="56" name="直線コネクタ 55"/>
        <xdr:cNvCxnSpPr/>
      </xdr:nvCxnSpPr>
      <xdr:spPr bwMode="auto">
        <a:xfrm>
          <a:off x="3606800" y="3053220"/>
          <a:ext cx="698500" cy="31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114317</xdr:rowOff>
    </xdr:from>
    <xdr:ext cx="762000" cy="259045"/>
    <xdr:sp macro="" textlink="">
      <xdr:nvSpPr>
        <xdr:cNvPr id="58" name="テキスト ボックス 57"/>
        <xdr:cNvSpPr txBox="1"/>
      </xdr:nvSpPr>
      <xdr:spPr>
        <a:xfrm>
          <a:off x="3924300" y="273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84087</xdr:rowOff>
    </xdr:from>
    <xdr:to>
      <xdr:col>18</xdr:col>
      <xdr:colOff>177800</xdr:colOff>
      <xdr:row>17</xdr:row>
      <xdr:rowOff>90945</xdr:rowOff>
    </xdr:to>
    <xdr:cxnSp macro="">
      <xdr:nvCxnSpPr>
        <xdr:cNvPr id="59" name="直線コネクタ 58"/>
        <xdr:cNvCxnSpPr/>
      </xdr:nvCxnSpPr>
      <xdr:spPr bwMode="auto">
        <a:xfrm>
          <a:off x="2908300" y="3046362"/>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122788</xdr:rowOff>
    </xdr:from>
    <xdr:ext cx="762000" cy="259045"/>
    <xdr:sp macro="" textlink="">
      <xdr:nvSpPr>
        <xdr:cNvPr id="61" name="テキスト ボックス 60"/>
        <xdr:cNvSpPr txBox="1"/>
      </xdr:nvSpPr>
      <xdr:spPr>
        <a:xfrm>
          <a:off x="3225800" y="2742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41643</xdr:rowOff>
    </xdr:from>
    <xdr:to>
      <xdr:col>29</xdr:col>
      <xdr:colOff>177800</xdr:colOff>
      <xdr:row>17</xdr:row>
      <xdr:rowOff>143243</xdr:rowOff>
    </xdr:to>
    <xdr:sp macro="" textlink="">
      <xdr:nvSpPr>
        <xdr:cNvPr id="69" name="楕円 68"/>
        <xdr:cNvSpPr/>
      </xdr:nvSpPr>
      <xdr:spPr bwMode="auto">
        <a:xfrm>
          <a:off x="5600700" y="30039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13720</xdr:rowOff>
    </xdr:from>
    <xdr:ext cx="762000" cy="259045"/>
    <xdr:sp macro="" textlink="">
      <xdr:nvSpPr>
        <xdr:cNvPr id="70" name="人口1人当たり決算額の推移該当値テキスト130"/>
        <xdr:cNvSpPr txBox="1"/>
      </xdr:nvSpPr>
      <xdr:spPr>
        <a:xfrm>
          <a:off x="5740400" y="297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59030</xdr:rowOff>
    </xdr:from>
    <xdr:to>
      <xdr:col>26</xdr:col>
      <xdr:colOff>101600</xdr:colOff>
      <xdr:row>17</xdr:row>
      <xdr:rowOff>160630</xdr:rowOff>
    </xdr:to>
    <xdr:sp macro="" textlink="">
      <xdr:nvSpPr>
        <xdr:cNvPr id="71" name="楕円 70"/>
        <xdr:cNvSpPr/>
      </xdr:nvSpPr>
      <xdr:spPr bwMode="auto">
        <a:xfrm>
          <a:off x="4953000" y="3021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145407</xdr:rowOff>
    </xdr:from>
    <xdr:ext cx="736600" cy="259045"/>
    <xdr:sp macro="" textlink="">
      <xdr:nvSpPr>
        <xdr:cNvPr id="72" name="テキスト ボックス 71"/>
        <xdr:cNvSpPr txBox="1"/>
      </xdr:nvSpPr>
      <xdr:spPr>
        <a:xfrm>
          <a:off x="4622800" y="3107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71603</xdr:rowOff>
    </xdr:from>
    <xdr:to>
      <xdr:col>22</xdr:col>
      <xdr:colOff>165100</xdr:colOff>
      <xdr:row>18</xdr:row>
      <xdr:rowOff>1753</xdr:rowOff>
    </xdr:to>
    <xdr:sp macro="" textlink="">
      <xdr:nvSpPr>
        <xdr:cNvPr id="73" name="楕円 72"/>
        <xdr:cNvSpPr/>
      </xdr:nvSpPr>
      <xdr:spPr bwMode="auto">
        <a:xfrm>
          <a:off x="4254500" y="3033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157980</xdr:rowOff>
    </xdr:from>
    <xdr:ext cx="762000" cy="259045"/>
    <xdr:sp macro="" textlink="">
      <xdr:nvSpPr>
        <xdr:cNvPr id="74" name="テキスト ボックス 73"/>
        <xdr:cNvSpPr txBox="1"/>
      </xdr:nvSpPr>
      <xdr:spPr>
        <a:xfrm>
          <a:off x="3924300" y="3120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40145</xdr:rowOff>
    </xdr:from>
    <xdr:to>
      <xdr:col>19</xdr:col>
      <xdr:colOff>38100</xdr:colOff>
      <xdr:row>17</xdr:row>
      <xdr:rowOff>141745</xdr:rowOff>
    </xdr:to>
    <xdr:sp macro="" textlink="">
      <xdr:nvSpPr>
        <xdr:cNvPr id="75" name="楕円 74"/>
        <xdr:cNvSpPr/>
      </xdr:nvSpPr>
      <xdr:spPr bwMode="auto">
        <a:xfrm>
          <a:off x="3556000" y="30024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126522</xdr:rowOff>
    </xdr:from>
    <xdr:ext cx="762000" cy="259045"/>
    <xdr:sp macro="" textlink="">
      <xdr:nvSpPr>
        <xdr:cNvPr id="76" name="テキスト ボックス 75"/>
        <xdr:cNvSpPr txBox="1"/>
      </xdr:nvSpPr>
      <xdr:spPr>
        <a:xfrm>
          <a:off x="3225800" y="3088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33287</xdr:rowOff>
    </xdr:from>
    <xdr:to>
      <xdr:col>15</xdr:col>
      <xdr:colOff>101600</xdr:colOff>
      <xdr:row>17</xdr:row>
      <xdr:rowOff>134887</xdr:rowOff>
    </xdr:to>
    <xdr:sp macro="" textlink="">
      <xdr:nvSpPr>
        <xdr:cNvPr id="77" name="楕円 76"/>
        <xdr:cNvSpPr/>
      </xdr:nvSpPr>
      <xdr:spPr bwMode="auto">
        <a:xfrm>
          <a:off x="2857500" y="29955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145064</xdr:rowOff>
    </xdr:from>
    <xdr:ext cx="762000" cy="259045"/>
    <xdr:sp macro="" textlink="">
      <xdr:nvSpPr>
        <xdr:cNvPr id="78" name="テキスト ボックス 77"/>
        <xdr:cNvSpPr txBox="1"/>
      </xdr:nvSpPr>
      <xdr:spPr>
        <a:xfrm>
          <a:off x="2527300" y="2764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265886</xdr:rowOff>
    </xdr:from>
    <xdr:to>
      <xdr:col>29</xdr:col>
      <xdr:colOff>127000</xdr:colOff>
      <xdr:row>37</xdr:row>
      <xdr:rowOff>275133</xdr:rowOff>
    </xdr:to>
    <xdr:cxnSp macro="">
      <xdr:nvCxnSpPr>
        <xdr:cNvPr id="112" name="直線コネクタ 111"/>
        <xdr:cNvCxnSpPr/>
      </xdr:nvCxnSpPr>
      <xdr:spPr bwMode="auto">
        <a:xfrm flipV="1">
          <a:off x="5003800" y="7390586"/>
          <a:ext cx="647700" cy="9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254928</xdr:rowOff>
    </xdr:from>
    <xdr:ext cx="762000" cy="259045"/>
    <xdr:sp macro="" textlink="">
      <xdr:nvSpPr>
        <xdr:cNvPr id="113" name="人口1人当たり決算額の推移平均値テキスト445"/>
        <xdr:cNvSpPr txBox="1"/>
      </xdr:nvSpPr>
      <xdr:spPr>
        <a:xfrm>
          <a:off x="5740400" y="7379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254509</xdr:rowOff>
    </xdr:from>
    <xdr:to>
      <xdr:col>26</xdr:col>
      <xdr:colOff>50800</xdr:colOff>
      <xdr:row>37</xdr:row>
      <xdr:rowOff>275133</xdr:rowOff>
    </xdr:to>
    <xdr:cxnSp macro="">
      <xdr:nvCxnSpPr>
        <xdr:cNvPr id="115" name="直線コネクタ 114"/>
        <xdr:cNvCxnSpPr/>
      </xdr:nvCxnSpPr>
      <xdr:spPr bwMode="auto">
        <a:xfrm>
          <a:off x="4305300" y="7379209"/>
          <a:ext cx="698500" cy="20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22628</xdr:rowOff>
    </xdr:from>
    <xdr:ext cx="736600" cy="259045"/>
    <xdr:sp macro="" textlink="">
      <xdr:nvSpPr>
        <xdr:cNvPr id="117" name="テキスト ボックス 116"/>
        <xdr:cNvSpPr txBox="1"/>
      </xdr:nvSpPr>
      <xdr:spPr>
        <a:xfrm>
          <a:off x="4622800" y="7490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235242</xdr:rowOff>
    </xdr:from>
    <xdr:to>
      <xdr:col>22</xdr:col>
      <xdr:colOff>114300</xdr:colOff>
      <xdr:row>37</xdr:row>
      <xdr:rowOff>254509</xdr:rowOff>
    </xdr:to>
    <xdr:cxnSp macro="">
      <xdr:nvCxnSpPr>
        <xdr:cNvPr id="118" name="直線コネクタ 117"/>
        <xdr:cNvCxnSpPr/>
      </xdr:nvCxnSpPr>
      <xdr:spPr bwMode="auto">
        <a:xfrm>
          <a:off x="3606800" y="7359942"/>
          <a:ext cx="698500" cy="19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22419</xdr:rowOff>
    </xdr:from>
    <xdr:ext cx="762000" cy="259045"/>
    <xdr:sp macro="" textlink="">
      <xdr:nvSpPr>
        <xdr:cNvPr id="120" name="テキスト ボックス 119"/>
        <xdr:cNvSpPr txBox="1"/>
      </xdr:nvSpPr>
      <xdr:spPr>
        <a:xfrm>
          <a:off x="3924300" y="749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233901</xdr:rowOff>
    </xdr:from>
    <xdr:to>
      <xdr:col>18</xdr:col>
      <xdr:colOff>177800</xdr:colOff>
      <xdr:row>37</xdr:row>
      <xdr:rowOff>235242</xdr:rowOff>
    </xdr:to>
    <xdr:cxnSp macro="">
      <xdr:nvCxnSpPr>
        <xdr:cNvPr id="121" name="直線コネクタ 120"/>
        <xdr:cNvCxnSpPr/>
      </xdr:nvCxnSpPr>
      <xdr:spPr bwMode="auto">
        <a:xfrm>
          <a:off x="2908300" y="7358601"/>
          <a:ext cx="698500" cy="13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215086</xdr:rowOff>
    </xdr:from>
    <xdr:to>
      <xdr:col>29</xdr:col>
      <xdr:colOff>177800</xdr:colOff>
      <xdr:row>37</xdr:row>
      <xdr:rowOff>316686</xdr:rowOff>
    </xdr:to>
    <xdr:sp macro="" textlink="">
      <xdr:nvSpPr>
        <xdr:cNvPr id="131" name="楕円 130"/>
        <xdr:cNvSpPr/>
      </xdr:nvSpPr>
      <xdr:spPr bwMode="auto">
        <a:xfrm>
          <a:off x="5600700" y="7339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60163</xdr:rowOff>
    </xdr:from>
    <xdr:ext cx="762000" cy="259045"/>
    <xdr:sp macro="" textlink="">
      <xdr:nvSpPr>
        <xdr:cNvPr id="132" name="人口1人当たり決算額の推移該当値テキスト445"/>
        <xdr:cNvSpPr txBox="1"/>
      </xdr:nvSpPr>
      <xdr:spPr>
        <a:xfrm>
          <a:off x="5740400" y="71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224333</xdr:rowOff>
    </xdr:from>
    <xdr:to>
      <xdr:col>26</xdr:col>
      <xdr:colOff>101600</xdr:colOff>
      <xdr:row>37</xdr:row>
      <xdr:rowOff>325933</xdr:rowOff>
    </xdr:to>
    <xdr:sp macro="" textlink="">
      <xdr:nvSpPr>
        <xdr:cNvPr id="133" name="楕円 132"/>
        <xdr:cNvSpPr/>
      </xdr:nvSpPr>
      <xdr:spPr bwMode="auto">
        <a:xfrm>
          <a:off x="4953000" y="73490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164660</xdr:rowOff>
    </xdr:from>
    <xdr:ext cx="736600" cy="259045"/>
    <xdr:sp macro="" textlink="">
      <xdr:nvSpPr>
        <xdr:cNvPr id="134" name="テキスト ボックス 133"/>
        <xdr:cNvSpPr txBox="1"/>
      </xdr:nvSpPr>
      <xdr:spPr>
        <a:xfrm>
          <a:off x="4622800" y="7117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203709</xdr:rowOff>
    </xdr:from>
    <xdr:to>
      <xdr:col>22</xdr:col>
      <xdr:colOff>165100</xdr:colOff>
      <xdr:row>37</xdr:row>
      <xdr:rowOff>305309</xdr:rowOff>
    </xdr:to>
    <xdr:sp macro="" textlink="">
      <xdr:nvSpPr>
        <xdr:cNvPr id="135" name="楕円 134"/>
        <xdr:cNvSpPr/>
      </xdr:nvSpPr>
      <xdr:spPr bwMode="auto">
        <a:xfrm>
          <a:off x="4254500" y="7328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144036</xdr:rowOff>
    </xdr:from>
    <xdr:ext cx="762000" cy="259045"/>
    <xdr:sp macro="" textlink="">
      <xdr:nvSpPr>
        <xdr:cNvPr id="136" name="テキスト ボックス 135"/>
        <xdr:cNvSpPr txBox="1"/>
      </xdr:nvSpPr>
      <xdr:spPr>
        <a:xfrm>
          <a:off x="3924300" y="7097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184442</xdr:rowOff>
    </xdr:from>
    <xdr:to>
      <xdr:col>19</xdr:col>
      <xdr:colOff>38100</xdr:colOff>
      <xdr:row>37</xdr:row>
      <xdr:rowOff>286042</xdr:rowOff>
    </xdr:to>
    <xdr:sp macro="" textlink="">
      <xdr:nvSpPr>
        <xdr:cNvPr id="137" name="楕円 136"/>
        <xdr:cNvSpPr/>
      </xdr:nvSpPr>
      <xdr:spPr bwMode="auto">
        <a:xfrm>
          <a:off x="3556000" y="7309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124769</xdr:rowOff>
    </xdr:from>
    <xdr:ext cx="762000" cy="259045"/>
    <xdr:sp macro="" textlink="">
      <xdr:nvSpPr>
        <xdr:cNvPr id="138" name="テキスト ボックス 137"/>
        <xdr:cNvSpPr txBox="1"/>
      </xdr:nvSpPr>
      <xdr:spPr>
        <a:xfrm>
          <a:off x="3225800" y="707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183101</xdr:rowOff>
    </xdr:from>
    <xdr:to>
      <xdr:col>15</xdr:col>
      <xdr:colOff>101600</xdr:colOff>
      <xdr:row>37</xdr:row>
      <xdr:rowOff>284701</xdr:rowOff>
    </xdr:to>
    <xdr:sp macro="" textlink="">
      <xdr:nvSpPr>
        <xdr:cNvPr id="139" name="楕円 138"/>
        <xdr:cNvSpPr/>
      </xdr:nvSpPr>
      <xdr:spPr bwMode="auto">
        <a:xfrm>
          <a:off x="2857500" y="73078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123428</xdr:rowOff>
    </xdr:from>
    <xdr:ext cx="762000" cy="259045"/>
    <xdr:sp macro="" textlink="">
      <xdr:nvSpPr>
        <xdr:cNvPr id="140" name="テキスト ボックス 139"/>
        <xdr:cNvSpPr txBox="1"/>
      </xdr:nvSpPr>
      <xdr:spPr>
        <a:xfrm>
          <a:off x="2527300" y="707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86030</xdr:rowOff>
    </xdr:from>
    <xdr:to>
      <xdr:col>24</xdr:col>
      <xdr:colOff>63500</xdr:colOff>
      <xdr:row>35</xdr:row>
      <xdr:rowOff>109004</xdr:rowOff>
    </xdr:to>
    <xdr:cxnSp macro="">
      <xdr:nvCxnSpPr>
        <xdr:cNvPr id="61" name="直線コネクタ 60"/>
        <xdr:cNvCxnSpPr/>
      </xdr:nvCxnSpPr>
      <xdr:spPr>
        <a:xfrm flipV="1">
          <a:off x="3797300" y="6086780"/>
          <a:ext cx="838200" cy="22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106519</xdr:rowOff>
    </xdr:from>
    <xdr:ext cx="534377" cy="259045"/>
    <xdr:sp macro="" textlink="">
      <xdr:nvSpPr>
        <xdr:cNvPr id="62" name="人件費平均値テキスト"/>
        <xdr:cNvSpPr txBox="1"/>
      </xdr:nvSpPr>
      <xdr:spPr>
        <a:xfrm>
          <a:off x="4686300" y="5764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109004</xdr:rowOff>
    </xdr:from>
    <xdr:to>
      <xdr:col>19</xdr:col>
      <xdr:colOff>177800</xdr:colOff>
      <xdr:row>35</xdr:row>
      <xdr:rowOff>128689</xdr:rowOff>
    </xdr:to>
    <xdr:cxnSp macro="">
      <xdr:nvCxnSpPr>
        <xdr:cNvPr id="64" name="直線コネクタ 63"/>
        <xdr:cNvCxnSpPr/>
      </xdr:nvCxnSpPr>
      <xdr:spPr>
        <a:xfrm flipV="1">
          <a:off x="2908300" y="6109754"/>
          <a:ext cx="889000" cy="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41343</xdr:rowOff>
    </xdr:from>
    <xdr:ext cx="534377" cy="259045"/>
    <xdr:sp macro="" textlink="">
      <xdr:nvSpPr>
        <xdr:cNvPr id="66" name="テキスト ボックス 65"/>
        <xdr:cNvSpPr txBox="1"/>
      </xdr:nvSpPr>
      <xdr:spPr>
        <a:xfrm>
          <a:off x="3530111" y="5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94297</xdr:rowOff>
    </xdr:from>
    <xdr:to>
      <xdr:col>15</xdr:col>
      <xdr:colOff>50800</xdr:colOff>
      <xdr:row>35</xdr:row>
      <xdr:rowOff>128689</xdr:rowOff>
    </xdr:to>
    <xdr:cxnSp macro="">
      <xdr:nvCxnSpPr>
        <xdr:cNvPr id="67" name="直線コネクタ 66"/>
        <xdr:cNvCxnSpPr/>
      </xdr:nvCxnSpPr>
      <xdr:spPr>
        <a:xfrm>
          <a:off x="2019300" y="6095047"/>
          <a:ext cx="889000" cy="34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50639</xdr:rowOff>
    </xdr:from>
    <xdr:ext cx="534377" cy="259045"/>
    <xdr:sp macro="" textlink="">
      <xdr:nvSpPr>
        <xdr:cNvPr id="69" name="テキスト ボックス 68"/>
        <xdr:cNvSpPr txBox="1"/>
      </xdr:nvSpPr>
      <xdr:spPr>
        <a:xfrm>
          <a:off x="2641111" y="570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71933</xdr:rowOff>
    </xdr:from>
    <xdr:to>
      <xdr:col>10</xdr:col>
      <xdr:colOff>114300</xdr:colOff>
      <xdr:row>35</xdr:row>
      <xdr:rowOff>94297</xdr:rowOff>
    </xdr:to>
    <xdr:cxnSp macro="">
      <xdr:nvCxnSpPr>
        <xdr:cNvPr id="70" name="直線コネクタ 69"/>
        <xdr:cNvCxnSpPr/>
      </xdr:nvCxnSpPr>
      <xdr:spPr>
        <a:xfrm>
          <a:off x="1130300" y="6072683"/>
          <a:ext cx="889000" cy="2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53636</xdr:rowOff>
    </xdr:from>
    <xdr:ext cx="534377" cy="259045"/>
    <xdr:sp macro="" textlink="">
      <xdr:nvSpPr>
        <xdr:cNvPr id="72" name="テキスト ボックス 71"/>
        <xdr:cNvSpPr txBox="1"/>
      </xdr:nvSpPr>
      <xdr:spPr>
        <a:xfrm>
          <a:off x="1752111" y="571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108628</xdr:rowOff>
    </xdr:from>
    <xdr:ext cx="534377" cy="259045"/>
    <xdr:sp macro="" textlink="">
      <xdr:nvSpPr>
        <xdr:cNvPr id="74" name="テキスト ボックス 73"/>
        <xdr:cNvSpPr txBox="1"/>
      </xdr:nvSpPr>
      <xdr:spPr>
        <a:xfrm>
          <a:off x="863111" y="576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35230</xdr:rowOff>
    </xdr:from>
    <xdr:to>
      <xdr:col>24</xdr:col>
      <xdr:colOff>114300</xdr:colOff>
      <xdr:row>35</xdr:row>
      <xdr:rowOff>136830</xdr:rowOff>
    </xdr:to>
    <xdr:sp macro="" textlink="">
      <xdr:nvSpPr>
        <xdr:cNvPr id="80" name="楕円 79"/>
        <xdr:cNvSpPr/>
      </xdr:nvSpPr>
      <xdr:spPr>
        <a:xfrm>
          <a:off x="4584700" y="60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13657</xdr:rowOff>
    </xdr:from>
    <xdr:ext cx="534377" cy="259045"/>
    <xdr:sp macro="" textlink="">
      <xdr:nvSpPr>
        <xdr:cNvPr id="81" name="人件費該当値テキスト"/>
        <xdr:cNvSpPr txBox="1"/>
      </xdr:nvSpPr>
      <xdr:spPr>
        <a:xfrm>
          <a:off x="4686300" y="601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58204</xdr:rowOff>
    </xdr:from>
    <xdr:to>
      <xdr:col>20</xdr:col>
      <xdr:colOff>38100</xdr:colOff>
      <xdr:row>35</xdr:row>
      <xdr:rowOff>159804</xdr:rowOff>
    </xdr:to>
    <xdr:sp macro="" textlink="">
      <xdr:nvSpPr>
        <xdr:cNvPr id="82" name="楕円 81"/>
        <xdr:cNvSpPr/>
      </xdr:nvSpPr>
      <xdr:spPr>
        <a:xfrm>
          <a:off x="3746500" y="605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150931</xdr:rowOff>
    </xdr:from>
    <xdr:ext cx="534377" cy="259045"/>
    <xdr:sp macro="" textlink="">
      <xdr:nvSpPr>
        <xdr:cNvPr id="83" name="テキスト ボックス 82"/>
        <xdr:cNvSpPr txBox="1"/>
      </xdr:nvSpPr>
      <xdr:spPr>
        <a:xfrm>
          <a:off x="3530111" y="615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77889</xdr:rowOff>
    </xdr:from>
    <xdr:to>
      <xdr:col>15</xdr:col>
      <xdr:colOff>101600</xdr:colOff>
      <xdr:row>36</xdr:row>
      <xdr:rowOff>8039</xdr:rowOff>
    </xdr:to>
    <xdr:sp macro="" textlink="">
      <xdr:nvSpPr>
        <xdr:cNvPr id="84" name="楕円 83"/>
        <xdr:cNvSpPr/>
      </xdr:nvSpPr>
      <xdr:spPr>
        <a:xfrm>
          <a:off x="2857500" y="607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170616</xdr:rowOff>
    </xdr:from>
    <xdr:ext cx="534377" cy="259045"/>
    <xdr:sp macro="" textlink="">
      <xdr:nvSpPr>
        <xdr:cNvPr id="85" name="テキスト ボックス 84"/>
        <xdr:cNvSpPr txBox="1"/>
      </xdr:nvSpPr>
      <xdr:spPr>
        <a:xfrm>
          <a:off x="2641111" y="617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43497</xdr:rowOff>
    </xdr:from>
    <xdr:to>
      <xdr:col>10</xdr:col>
      <xdr:colOff>165100</xdr:colOff>
      <xdr:row>35</xdr:row>
      <xdr:rowOff>145097</xdr:rowOff>
    </xdr:to>
    <xdr:sp macro="" textlink="">
      <xdr:nvSpPr>
        <xdr:cNvPr id="86" name="楕円 85"/>
        <xdr:cNvSpPr/>
      </xdr:nvSpPr>
      <xdr:spPr>
        <a:xfrm>
          <a:off x="1968500" y="604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136224</xdr:rowOff>
    </xdr:from>
    <xdr:ext cx="534377" cy="259045"/>
    <xdr:sp macro="" textlink="">
      <xdr:nvSpPr>
        <xdr:cNvPr id="87" name="テキスト ボックス 86"/>
        <xdr:cNvSpPr txBox="1"/>
      </xdr:nvSpPr>
      <xdr:spPr>
        <a:xfrm>
          <a:off x="1752111" y="613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21133</xdr:rowOff>
    </xdr:from>
    <xdr:to>
      <xdr:col>6</xdr:col>
      <xdr:colOff>38100</xdr:colOff>
      <xdr:row>35</xdr:row>
      <xdr:rowOff>122733</xdr:rowOff>
    </xdr:to>
    <xdr:sp macro="" textlink="">
      <xdr:nvSpPr>
        <xdr:cNvPr id="88" name="楕円 87"/>
        <xdr:cNvSpPr/>
      </xdr:nvSpPr>
      <xdr:spPr>
        <a:xfrm>
          <a:off x="1079500" y="60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113860</xdr:rowOff>
    </xdr:from>
    <xdr:ext cx="534377" cy="259045"/>
    <xdr:sp macro="" textlink="">
      <xdr:nvSpPr>
        <xdr:cNvPr id="89" name="テキスト ボックス 88"/>
        <xdr:cNvSpPr txBox="1"/>
      </xdr:nvSpPr>
      <xdr:spPr>
        <a:xfrm>
          <a:off x="863111" y="61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85740</xdr:rowOff>
    </xdr:from>
    <xdr:to>
      <xdr:col>24</xdr:col>
      <xdr:colOff>63500</xdr:colOff>
      <xdr:row>55</xdr:row>
      <xdr:rowOff>94710</xdr:rowOff>
    </xdr:to>
    <xdr:cxnSp macro="">
      <xdr:nvCxnSpPr>
        <xdr:cNvPr id="121" name="直線コネクタ 120"/>
        <xdr:cNvCxnSpPr/>
      </xdr:nvCxnSpPr>
      <xdr:spPr>
        <a:xfrm flipV="1">
          <a:off x="3797300" y="9515490"/>
          <a:ext cx="838200" cy="8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156764</xdr:rowOff>
    </xdr:from>
    <xdr:ext cx="534377" cy="259045"/>
    <xdr:sp macro="" textlink="">
      <xdr:nvSpPr>
        <xdr:cNvPr id="122" name="物件費平均値テキスト"/>
        <xdr:cNvSpPr txBox="1"/>
      </xdr:nvSpPr>
      <xdr:spPr>
        <a:xfrm>
          <a:off x="4686300" y="9586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94710</xdr:rowOff>
    </xdr:from>
    <xdr:to>
      <xdr:col>19</xdr:col>
      <xdr:colOff>177800</xdr:colOff>
      <xdr:row>55</xdr:row>
      <xdr:rowOff>98226</xdr:rowOff>
    </xdr:to>
    <xdr:cxnSp macro="">
      <xdr:nvCxnSpPr>
        <xdr:cNvPr id="124" name="直線コネクタ 123"/>
        <xdr:cNvCxnSpPr/>
      </xdr:nvCxnSpPr>
      <xdr:spPr>
        <a:xfrm flipV="1">
          <a:off x="2908300" y="9524460"/>
          <a:ext cx="889000" cy="3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140577</xdr:rowOff>
    </xdr:from>
    <xdr:ext cx="534377" cy="259045"/>
    <xdr:sp macro="" textlink="">
      <xdr:nvSpPr>
        <xdr:cNvPr id="126" name="テキスト ボックス 125"/>
        <xdr:cNvSpPr txBox="1"/>
      </xdr:nvSpPr>
      <xdr:spPr>
        <a:xfrm>
          <a:off x="3530111" y="974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98226</xdr:rowOff>
    </xdr:from>
    <xdr:to>
      <xdr:col>15</xdr:col>
      <xdr:colOff>50800</xdr:colOff>
      <xdr:row>55</xdr:row>
      <xdr:rowOff>103842</xdr:rowOff>
    </xdr:to>
    <xdr:cxnSp macro="">
      <xdr:nvCxnSpPr>
        <xdr:cNvPr id="127" name="直線コネクタ 126"/>
        <xdr:cNvCxnSpPr/>
      </xdr:nvCxnSpPr>
      <xdr:spPr>
        <a:xfrm flipV="1">
          <a:off x="2019300" y="9527976"/>
          <a:ext cx="889000" cy="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158963</xdr:rowOff>
    </xdr:from>
    <xdr:ext cx="534377" cy="259045"/>
    <xdr:sp macro="" textlink="">
      <xdr:nvSpPr>
        <xdr:cNvPr id="129" name="テキスト ボックス 128"/>
        <xdr:cNvSpPr txBox="1"/>
      </xdr:nvSpPr>
      <xdr:spPr>
        <a:xfrm>
          <a:off x="2641111" y="9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103842</xdr:rowOff>
    </xdr:from>
    <xdr:to>
      <xdr:col>10</xdr:col>
      <xdr:colOff>114300</xdr:colOff>
      <xdr:row>55</xdr:row>
      <xdr:rowOff>170180</xdr:rowOff>
    </xdr:to>
    <xdr:cxnSp macro="">
      <xdr:nvCxnSpPr>
        <xdr:cNvPr id="130" name="直線コネクタ 129"/>
        <xdr:cNvCxnSpPr/>
      </xdr:nvCxnSpPr>
      <xdr:spPr>
        <a:xfrm flipV="1">
          <a:off x="1130300" y="9533592"/>
          <a:ext cx="889000" cy="6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48821</xdr:rowOff>
    </xdr:from>
    <xdr:ext cx="534377" cy="259045"/>
    <xdr:sp macro="" textlink="">
      <xdr:nvSpPr>
        <xdr:cNvPr id="132" name="テキスト ボックス 131"/>
        <xdr:cNvSpPr txBox="1"/>
      </xdr:nvSpPr>
      <xdr:spPr>
        <a:xfrm>
          <a:off x="1752111" y="982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4" name="テキスト ボックス 133"/>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34940</xdr:rowOff>
    </xdr:from>
    <xdr:to>
      <xdr:col>24</xdr:col>
      <xdr:colOff>114300</xdr:colOff>
      <xdr:row>55</xdr:row>
      <xdr:rowOff>136540</xdr:rowOff>
    </xdr:to>
    <xdr:sp macro="" textlink="">
      <xdr:nvSpPr>
        <xdr:cNvPr id="140" name="楕円 139"/>
        <xdr:cNvSpPr/>
      </xdr:nvSpPr>
      <xdr:spPr>
        <a:xfrm>
          <a:off x="4584700" y="946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57817</xdr:rowOff>
    </xdr:from>
    <xdr:ext cx="534377" cy="259045"/>
    <xdr:sp macro="" textlink="">
      <xdr:nvSpPr>
        <xdr:cNvPr id="141" name="物件費該当値テキスト"/>
        <xdr:cNvSpPr txBox="1"/>
      </xdr:nvSpPr>
      <xdr:spPr>
        <a:xfrm>
          <a:off x="4686300" y="9316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43910</xdr:rowOff>
    </xdr:from>
    <xdr:to>
      <xdr:col>20</xdr:col>
      <xdr:colOff>38100</xdr:colOff>
      <xdr:row>55</xdr:row>
      <xdr:rowOff>145510</xdr:rowOff>
    </xdr:to>
    <xdr:sp macro="" textlink="">
      <xdr:nvSpPr>
        <xdr:cNvPr id="142" name="楕円 141"/>
        <xdr:cNvSpPr/>
      </xdr:nvSpPr>
      <xdr:spPr>
        <a:xfrm>
          <a:off x="3746500" y="94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162037</xdr:rowOff>
    </xdr:from>
    <xdr:ext cx="534377" cy="259045"/>
    <xdr:sp macro="" textlink="">
      <xdr:nvSpPr>
        <xdr:cNvPr id="143" name="テキスト ボックス 142"/>
        <xdr:cNvSpPr txBox="1"/>
      </xdr:nvSpPr>
      <xdr:spPr>
        <a:xfrm>
          <a:off x="3530111" y="924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47426</xdr:rowOff>
    </xdr:from>
    <xdr:to>
      <xdr:col>15</xdr:col>
      <xdr:colOff>101600</xdr:colOff>
      <xdr:row>55</xdr:row>
      <xdr:rowOff>149026</xdr:rowOff>
    </xdr:to>
    <xdr:sp macro="" textlink="">
      <xdr:nvSpPr>
        <xdr:cNvPr id="144" name="楕円 143"/>
        <xdr:cNvSpPr/>
      </xdr:nvSpPr>
      <xdr:spPr>
        <a:xfrm>
          <a:off x="2857500" y="947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165553</xdr:rowOff>
    </xdr:from>
    <xdr:ext cx="534377" cy="259045"/>
    <xdr:sp macro="" textlink="">
      <xdr:nvSpPr>
        <xdr:cNvPr id="145" name="テキスト ボックス 144"/>
        <xdr:cNvSpPr txBox="1"/>
      </xdr:nvSpPr>
      <xdr:spPr>
        <a:xfrm>
          <a:off x="2641111" y="92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53042</xdr:rowOff>
    </xdr:from>
    <xdr:to>
      <xdr:col>10</xdr:col>
      <xdr:colOff>165100</xdr:colOff>
      <xdr:row>55</xdr:row>
      <xdr:rowOff>154642</xdr:rowOff>
    </xdr:to>
    <xdr:sp macro="" textlink="">
      <xdr:nvSpPr>
        <xdr:cNvPr id="146" name="楕円 145"/>
        <xdr:cNvSpPr/>
      </xdr:nvSpPr>
      <xdr:spPr>
        <a:xfrm>
          <a:off x="1968500" y="948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171169</xdr:rowOff>
    </xdr:from>
    <xdr:ext cx="534377" cy="259045"/>
    <xdr:sp macro="" textlink="">
      <xdr:nvSpPr>
        <xdr:cNvPr id="147" name="テキスト ボックス 146"/>
        <xdr:cNvSpPr txBox="1"/>
      </xdr:nvSpPr>
      <xdr:spPr>
        <a:xfrm>
          <a:off x="1752111" y="92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119380</xdr:rowOff>
    </xdr:from>
    <xdr:to>
      <xdr:col>6</xdr:col>
      <xdr:colOff>38100</xdr:colOff>
      <xdr:row>56</xdr:row>
      <xdr:rowOff>49530</xdr:rowOff>
    </xdr:to>
    <xdr:sp macro="" textlink="">
      <xdr:nvSpPr>
        <xdr:cNvPr id="148" name="楕円 147"/>
        <xdr:cNvSpPr/>
      </xdr:nvSpPr>
      <xdr:spPr>
        <a:xfrm>
          <a:off x="1079500" y="954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66057</xdr:rowOff>
    </xdr:from>
    <xdr:ext cx="534377" cy="259045"/>
    <xdr:sp macro="" textlink="">
      <xdr:nvSpPr>
        <xdr:cNvPr id="149" name="テキスト ボックス 148"/>
        <xdr:cNvSpPr txBox="1"/>
      </xdr:nvSpPr>
      <xdr:spPr>
        <a:xfrm>
          <a:off x="863111" y="9324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56100</xdr:rowOff>
    </xdr:from>
    <xdr:to>
      <xdr:col>24</xdr:col>
      <xdr:colOff>63500</xdr:colOff>
      <xdr:row>78</xdr:row>
      <xdr:rowOff>59736</xdr:rowOff>
    </xdr:to>
    <xdr:cxnSp macro="">
      <xdr:nvCxnSpPr>
        <xdr:cNvPr id="176" name="直線コネクタ 175"/>
        <xdr:cNvCxnSpPr/>
      </xdr:nvCxnSpPr>
      <xdr:spPr>
        <a:xfrm flipV="1">
          <a:off x="3797300" y="13429200"/>
          <a:ext cx="838200" cy="3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59736</xdr:rowOff>
    </xdr:from>
    <xdr:to>
      <xdr:col>19</xdr:col>
      <xdr:colOff>177800</xdr:colOff>
      <xdr:row>78</xdr:row>
      <xdr:rowOff>61793</xdr:rowOff>
    </xdr:to>
    <xdr:cxnSp macro="">
      <xdr:nvCxnSpPr>
        <xdr:cNvPr id="179" name="直線コネクタ 178"/>
        <xdr:cNvCxnSpPr/>
      </xdr:nvCxnSpPr>
      <xdr:spPr>
        <a:xfrm flipV="1">
          <a:off x="2908300" y="13432836"/>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61793</xdr:rowOff>
    </xdr:from>
    <xdr:to>
      <xdr:col>15</xdr:col>
      <xdr:colOff>50800</xdr:colOff>
      <xdr:row>78</xdr:row>
      <xdr:rowOff>67531</xdr:rowOff>
    </xdr:to>
    <xdr:cxnSp macro="">
      <xdr:nvCxnSpPr>
        <xdr:cNvPr id="182" name="直線コネクタ 181"/>
        <xdr:cNvCxnSpPr/>
      </xdr:nvCxnSpPr>
      <xdr:spPr>
        <a:xfrm flipV="1">
          <a:off x="2019300" y="13434893"/>
          <a:ext cx="889000" cy="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63370</xdr:rowOff>
    </xdr:from>
    <xdr:to>
      <xdr:col>10</xdr:col>
      <xdr:colOff>114300</xdr:colOff>
      <xdr:row>78</xdr:row>
      <xdr:rowOff>67531</xdr:rowOff>
    </xdr:to>
    <xdr:cxnSp macro="">
      <xdr:nvCxnSpPr>
        <xdr:cNvPr id="185" name="直線コネクタ 184"/>
        <xdr:cNvCxnSpPr/>
      </xdr:nvCxnSpPr>
      <xdr:spPr>
        <a:xfrm>
          <a:off x="1130300" y="13436470"/>
          <a:ext cx="889000" cy="4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5300</xdr:rowOff>
    </xdr:from>
    <xdr:to>
      <xdr:col>24</xdr:col>
      <xdr:colOff>114300</xdr:colOff>
      <xdr:row>78</xdr:row>
      <xdr:rowOff>106900</xdr:rowOff>
    </xdr:to>
    <xdr:sp macro="" textlink="">
      <xdr:nvSpPr>
        <xdr:cNvPr id="195" name="楕円 194"/>
        <xdr:cNvSpPr/>
      </xdr:nvSpPr>
      <xdr:spPr>
        <a:xfrm>
          <a:off x="4584700" y="1337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91677</xdr:rowOff>
    </xdr:from>
    <xdr:ext cx="469744" cy="259045"/>
    <xdr:sp macro="" textlink="">
      <xdr:nvSpPr>
        <xdr:cNvPr id="196" name="維持補修費該当値テキスト"/>
        <xdr:cNvSpPr txBox="1"/>
      </xdr:nvSpPr>
      <xdr:spPr>
        <a:xfrm>
          <a:off x="4686300" y="1329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8936</xdr:rowOff>
    </xdr:from>
    <xdr:to>
      <xdr:col>20</xdr:col>
      <xdr:colOff>38100</xdr:colOff>
      <xdr:row>78</xdr:row>
      <xdr:rowOff>110536</xdr:rowOff>
    </xdr:to>
    <xdr:sp macro="" textlink="">
      <xdr:nvSpPr>
        <xdr:cNvPr id="197" name="楕円 196"/>
        <xdr:cNvSpPr/>
      </xdr:nvSpPr>
      <xdr:spPr>
        <a:xfrm>
          <a:off x="3746500" y="13382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101663</xdr:rowOff>
    </xdr:from>
    <xdr:ext cx="469744" cy="259045"/>
    <xdr:sp macro="" textlink="">
      <xdr:nvSpPr>
        <xdr:cNvPr id="198" name="テキスト ボックス 197"/>
        <xdr:cNvSpPr txBox="1"/>
      </xdr:nvSpPr>
      <xdr:spPr>
        <a:xfrm>
          <a:off x="3562428" y="13474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10993</xdr:rowOff>
    </xdr:from>
    <xdr:to>
      <xdr:col>15</xdr:col>
      <xdr:colOff>101600</xdr:colOff>
      <xdr:row>78</xdr:row>
      <xdr:rowOff>112593</xdr:rowOff>
    </xdr:to>
    <xdr:sp macro="" textlink="">
      <xdr:nvSpPr>
        <xdr:cNvPr id="199" name="楕円 198"/>
        <xdr:cNvSpPr/>
      </xdr:nvSpPr>
      <xdr:spPr>
        <a:xfrm>
          <a:off x="2857500" y="1338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103720</xdr:rowOff>
    </xdr:from>
    <xdr:ext cx="469744" cy="259045"/>
    <xdr:sp macro="" textlink="">
      <xdr:nvSpPr>
        <xdr:cNvPr id="200" name="テキスト ボックス 199"/>
        <xdr:cNvSpPr txBox="1"/>
      </xdr:nvSpPr>
      <xdr:spPr>
        <a:xfrm>
          <a:off x="2673428" y="1347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16731</xdr:rowOff>
    </xdr:from>
    <xdr:to>
      <xdr:col>10</xdr:col>
      <xdr:colOff>165100</xdr:colOff>
      <xdr:row>78</xdr:row>
      <xdr:rowOff>118331</xdr:rowOff>
    </xdr:to>
    <xdr:sp macro="" textlink="">
      <xdr:nvSpPr>
        <xdr:cNvPr id="201" name="楕円 200"/>
        <xdr:cNvSpPr/>
      </xdr:nvSpPr>
      <xdr:spPr>
        <a:xfrm>
          <a:off x="1968500" y="1338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109458</xdr:rowOff>
    </xdr:from>
    <xdr:ext cx="469744" cy="259045"/>
    <xdr:sp macro="" textlink="">
      <xdr:nvSpPr>
        <xdr:cNvPr id="202" name="テキスト ボックス 201"/>
        <xdr:cNvSpPr txBox="1"/>
      </xdr:nvSpPr>
      <xdr:spPr>
        <a:xfrm>
          <a:off x="1784428" y="1348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12570</xdr:rowOff>
    </xdr:from>
    <xdr:to>
      <xdr:col>6</xdr:col>
      <xdr:colOff>38100</xdr:colOff>
      <xdr:row>78</xdr:row>
      <xdr:rowOff>114170</xdr:rowOff>
    </xdr:to>
    <xdr:sp macro="" textlink="">
      <xdr:nvSpPr>
        <xdr:cNvPr id="203" name="楕円 202"/>
        <xdr:cNvSpPr/>
      </xdr:nvSpPr>
      <xdr:spPr>
        <a:xfrm>
          <a:off x="1079500" y="1338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105297</xdr:rowOff>
    </xdr:from>
    <xdr:ext cx="469744" cy="259045"/>
    <xdr:sp macro="" textlink="">
      <xdr:nvSpPr>
        <xdr:cNvPr id="204" name="テキスト ボックス 203"/>
        <xdr:cNvSpPr txBox="1"/>
      </xdr:nvSpPr>
      <xdr:spPr>
        <a:xfrm>
          <a:off x="895428" y="1347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22110</xdr:rowOff>
    </xdr:from>
    <xdr:to>
      <xdr:col>24</xdr:col>
      <xdr:colOff>63500</xdr:colOff>
      <xdr:row>98</xdr:row>
      <xdr:rowOff>68427</xdr:rowOff>
    </xdr:to>
    <xdr:cxnSp macro="">
      <xdr:nvCxnSpPr>
        <xdr:cNvPr id="234" name="直線コネクタ 233"/>
        <xdr:cNvCxnSpPr/>
      </xdr:nvCxnSpPr>
      <xdr:spPr>
        <a:xfrm>
          <a:off x="3797300" y="16824210"/>
          <a:ext cx="838200" cy="46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43820</xdr:rowOff>
    </xdr:from>
    <xdr:ext cx="534377" cy="259045"/>
    <xdr:sp macro="" textlink="">
      <xdr:nvSpPr>
        <xdr:cNvPr id="235" name="扶助費平均値テキスト"/>
        <xdr:cNvSpPr txBox="1"/>
      </xdr:nvSpPr>
      <xdr:spPr>
        <a:xfrm>
          <a:off x="4686300" y="16331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22110</xdr:rowOff>
    </xdr:from>
    <xdr:to>
      <xdr:col>19</xdr:col>
      <xdr:colOff>177800</xdr:colOff>
      <xdr:row>98</xdr:row>
      <xdr:rowOff>24930</xdr:rowOff>
    </xdr:to>
    <xdr:cxnSp macro="">
      <xdr:nvCxnSpPr>
        <xdr:cNvPr id="237" name="直線コネクタ 236"/>
        <xdr:cNvCxnSpPr/>
      </xdr:nvCxnSpPr>
      <xdr:spPr>
        <a:xfrm flipV="1">
          <a:off x="2908300" y="16824210"/>
          <a:ext cx="889000" cy="2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149344</xdr:rowOff>
    </xdr:from>
    <xdr:ext cx="534377" cy="259045"/>
    <xdr:sp macro="" textlink="">
      <xdr:nvSpPr>
        <xdr:cNvPr id="239" name="テキスト ボックス 238"/>
        <xdr:cNvSpPr txBox="1"/>
      </xdr:nvSpPr>
      <xdr:spPr>
        <a:xfrm>
          <a:off x="3530111" y="1626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24930</xdr:rowOff>
    </xdr:from>
    <xdr:to>
      <xdr:col>15</xdr:col>
      <xdr:colOff>50800</xdr:colOff>
      <xdr:row>98</xdr:row>
      <xdr:rowOff>64351</xdr:rowOff>
    </xdr:to>
    <xdr:cxnSp macro="">
      <xdr:nvCxnSpPr>
        <xdr:cNvPr id="240" name="直線コネクタ 239"/>
        <xdr:cNvCxnSpPr/>
      </xdr:nvCxnSpPr>
      <xdr:spPr>
        <a:xfrm flipV="1">
          <a:off x="2019300" y="16827030"/>
          <a:ext cx="889000" cy="39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150004</xdr:rowOff>
    </xdr:from>
    <xdr:ext cx="534377" cy="259045"/>
    <xdr:sp macro="" textlink="">
      <xdr:nvSpPr>
        <xdr:cNvPr id="242" name="テキスト ボックス 241"/>
        <xdr:cNvSpPr txBox="1"/>
      </xdr:nvSpPr>
      <xdr:spPr>
        <a:xfrm>
          <a:off x="2641111" y="1626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52806</xdr:rowOff>
    </xdr:from>
    <xdr:to>
      <xdr:col>10</xdr:col>
      <xdr:colOff>114300</xdr:colOff>
      <xdr:row>98</xdr:row>
      <xdr:rowOff>64351</xdr:rowOff>
    </xdr:to>
    <xdr:cxnSp macro="">
      <xdr:nvCxnSpPr>
        <xdr:cNvPr id="243" name="直線コネクタ 242"/>
        <xdr:cNvCxnSpPr/>
      </xdr:nvCxnSpPr>
      <xdr:spPr>
        <a:xfrm>
          <a:off x="1130300" y="16854906"/>
          <a:ext cx="889000" cy="11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58565</xdr:rowOff>
    </xdr:from>
    <xdr:ext cx="534377" cy="259045"/>
    <xdr:sp macro="" textlink="">
      <xdr:nvSpPr>
        <xdr:cNvPr id="245" name="テキスト ボックス 244"/>
        <xdr:cNvSpPr txBox="1"/>
      </xdr:nvSpPr>
      <xdr:spPr>
        <a:xfrm>
          <a:off x="1752111" y="163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126446</xdr:rowOff>
    </xdr:from>
    <xdr:ext cx="534377" cy="259045"/>
    <xdr:sp macro="" textlink="">
      <xdr:nvSpPr>
        <xdr:cNvPr id="247" name="テキスト ボックス 246"/>
        <xdr:cNvSpPr txBox="1"/>
      </xdr:nvSpPr>
      <xdr:spPr>
        <a:xfrm>
          <a:off x="863111" y="1641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17627</xdr:rowOff>
    </xdr:from>
    <xdr:to>
      <xdr:col>24</xdr:col>
      <xdr:colOff>114300</xdr:colOff>
      <xdr:row>98</xdr:row>
      <xdr:rowOff>119227</xdr:rowOff>
    </xdr:to>
    <xdr:sp macro="" textlink="">
      <xdr:nvSpPr>
        <xdr:cNvPr id="253" name="楕円 252"/>
        <xdr:cNvSpPr/>
      </xdr:nvSpPr>
      <xdr:spPr>
        <a:xfrm>
          <a:off x="4584700" y="1681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167504</xdr:rowOff>
    </xdr:from>
    <xdr:ext cx="534377" cy="259045"/>
    <xdr:sp macro="" textlink="">
      <xdr:nvSpPr>
        <xdr:cNvPr id="254" name="扶助費該当値テキスト"/>
        <xdr:cNvSpPr txBox="1"/>
      </xdr:nvSpPr>
      <xdr:spPr>
        <a:xfrm>
          <a:off x="4686300" y="1679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142760</xdr:rowOff>
    </xdr:from>
    <xdr:to>
      <xdr:col>20</xdr:col>
      <xdr:colOff>38100</xdr:colOff>
      <xdr:row>98</xdr:row>
      <xdr:rowOff>72910</xdr:rowOff>
    </xdr:to>
    <xdr:sp macro="" textlink="">
      <xdr:nvSpPr>
        <xdr:cNvPr id="255" name="楕円 254"/>
        <xdr:cNvSpPr/>
      </xdr:nvSpPr>
      <xdr:spPr>
        <a:xfrm>
          <a:off x="3746500" y="16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64037</xdr:rowOff>
    </xdr:from>
    <xdr:ext cx="534377" cy="259045"/>
    <xdr:sp macro="" textlink="">
      <xdr:nvSpPr>
        <xdr:cNvPr id="256" name="テキスト ボックス 255"/>
        <xdr:cNvSpPr txBox="1"/>
      </xdr:nvSpPr>
      <xdr:spPr>
        <a:xfrm>
          <a:off x="3530111" y="16866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145580</xdr:rowOff>
    </xdr:from>
    <xdr:to>
      <xdr:col>15</xdr:col>
      <xdr:colOff>101600</xdr:colOff>
      <xdr:row>98</xdr:row>
      <xdr:rowOff>75730</xdr:rowOff>
    </xdr:to>
    <xdr:sp macro="" textlink="">
      <xdr:nvSpPr>
        <xdr:cNvPr id="257" name="楕円 256"/>
        <xdr:cNvSpPr/>
      </xdr:nvSpPr>
      <xdr:spPr>
        <a:xfrm>
          <a:off x="2857500" y="167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66857</xdr:rowOff>
    </xdr:from>
    <xdr:ext cx="534377" cy="259045"/>
    <xdr:sp macro="" textlink="">
      <xdr:nvSpPr>
        <xdr:cNvPr id="258" name="テキスト ボックス 257"/>
        <xdr:cNvSpPr txBox="1"/>
      </xdr:nvSpPr>
      <xdr:spPr>
        <a:xfrm>
          <a:off x="2641111" y="16868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13551</xdr:rowOff>
    </xdr:from>
    <xdr:to>
      <xdr:col>10</xdr:col>
      <xdr:colOff>165100</xdr:colOff>
      <xdr:row>98</xdr:row>
      <xdr:rowOff>115151</xdr:rowOff>
    </xdr:to>
    <xdr:sp macro="" textlink="">
      <xdr:nvSpPr>
        <xdr:cNvPr id="259" name="楕円 258"/>
        <xdr:cNvSpPr/>
      </xdr:nvSpPr>
      <xdr:spPr>
        <a:xfrm>
          <a:off x="1968500" y="1681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106278</xdr:rowOff>
    </xdr:from>
    <xdr:ext cx="534377" cy="259045"/>
    <xdr:sp macro="" textlink="">
      <xdr:nvSpPr>
        <xdr:cNvPr id="260" name="テキスト ボックス 259"/>
        <xdr:cNvSpPr txBox="1"/>
      </xdr:nvSpPr>
      <xdr:spPr>
        <a:xfrm>
          <a:off x="1752111" y="1690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2006</xdr:rowOff>
    </xdr:from>
    <xdr:to>
      <xdr:col>6</xdr:col>
      <xdr:colOff>38100</xdr:colOff>
      <xdr:row>98</xdr:row>
      <xdr:rowOff>103606</xdr:rowOff>
    </xdr:to>
    <xdr:sp macro="" textlink="">
      <xdr:nvSpPr>
        <xdr:cNvPr id="261" name="楕円 260"/>
        <xdr:cNvSpPr/>
      </xdr:nvSpPr>
      <xdr:spPr>
        <a:xfrm>
          <a:off x="1079500" y="168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94733</xdr:rowOff>
    </xdr:from>
    <xdr:ext cx="534377" cy="259045"/>
    <xdr:sp macro="" textlink="">
      <xdr:nvSpPr>
        <xdr:cNvPr id="262" name="テキスト ボックス 261"/>
        <xdr:cNvSpPr txBox="1"/>
      </xdr:nvSpPr>
      <xdr:spPr>
        <a:xfrm>
          <a:off x="863111" y="1689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156647</xdr:rowOff>
    </xdr:from>
    <xdr:to>
      <xdr:col>55</xdr:col>
      <xdr:colOff>0</xdr:colOff>
      <xdr:row>35</xdr:row>
      <xdr:rowOff>170698</xdr:rowOff>
    </xdr:to>
    <xdr:cxnSp macro="">
      <xdr:nvCxnSpPr>
        <xdr:cNvPr id="291" name="直線コネクタ 290"/>
        <xdr:cNvCxnSpPr/>
      </xdr:nvCxnSpPr>
      <xdr:spPr>
        <a:xfrm flipV="1">
          <a:off x="9639300" y="6157397"/>
          <a:ext cx="838200" cy="1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170698</xdr:rowOff>
    </xdr:from>
    <xdr:to>
      <xdr:col>50</xdr:col>
      <xdr:colOff>114300</xdr:colOff>
      <xdr:row>36</xdr:row>
      <xdr:rowOff>5062</xdr:rowOff>
    </xdr:to>
    <xdr:cxnSp macro="">
      <xdr:nvCxnSpPr>
        <xdr:cNvPr id="294" name="直線コネクタ 293"/>
        <xdr:cNvCxnSpPr/>
      </xdr:nvCxnSpPr>
      <xdr:spPr>
        <a:xfrm flipV="1">
          <a:off x="8750300" y="6171448"/>
          <a:ext cx="889000" cy="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138999</xdr:rowOff>
    </xdr:from>
    <xdr:to>
      <xdr:col>45</xdr:col>
      <xdr:colOff>177800</xdr:colOff>
      <xdr:row>36</xdr:row>
      <xdr:rowOff>5062</xdr:rowOff>
    </xdr:to>
    <xdr:cxnSp macro="">
      <xdr:nvCxnSpPr>
        <xdr:cNvPr id="297" name="直線コネクタ 296"/>
        <xdr:cNvCxnSpPr/>
      </xdr:nvCxnSpPr>
      <xdr:spPr>
        <a:xfrm>
          <a:off x="7861300" y="6139749"/>
          <a:ext cx="889000" cy="37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138999</xdr:rowOff>
    </xdr:from>
    <xdr:to>
      <xdr:col>41</xdr:col>
      <xdr:colOff>50800</xdr:colOff>
      <xdr:row>36</xdr:row>
      <xdr:rowOff>95710</xdr:rowOff>
    </xdr:to>
    <xdr:cxnSp macro="">
      <xdr:nvCxnSpPr>
        <xdr:cNvPr id="300" name="直線コネクタ 299"/>
        <xdr:cNvCxnSpPr/>
      </xdr:nvCxnSpPr>
      <xdr:spPr>
        <a:xfrm flipV="1">
          <a:off x="6972300" y="6139749"/>
          <a:ext cx="889000" cy="12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114609</xdr:rowOff>
    </xdr:from>
    <xdr:ext cx="534377" cy="259045"/>
    <xdr:sp macro="" textlink="">
      <xdr:nvSpPr>
        <xdr:cNvPr id="302" name="テキスト ボックス 301"/>
        <xdr:cNvSpPr txBox="1"/>
      </xdr:nvSpPr>
      <xdr:spPr>
        <a:xfrm>
          <a:off x="7594111" y="6286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4" name="テキスト ボックス 303"/>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105847</xdr:rowOff>
    </xdr:from>
    <xdr:to>
      <xdr:col>55</xdr:col>
      <xdr:colOff>50800</xdr:colOff>
      <xdr:row>36</xdr:row>
      <xdr:rowOff>35997</xdr:rowOff>
    </xdr:to>
    <xdr:sp macro="" textlink="">
      <xdr:nvSpPr>
        <xdr:cNvPr id="310" name="楕円 309"/>
        <xdr:cNvSpPr/>
      </xdr:nvSpPr>
      <xdr:spPr>
        <a:xfrm>
          <a:off x="10426700" y="6106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128724</xdr:rowOff>
    </xdr:from>
    <xdr:ext cx="534377" cy="259045"/>
    <xdr:sp macro="" textlink="">
      <xdr:nvSpPr>
        <xdr:cNvPr id="311" name="補助費等該当値テキスト"/>
        <xdr:cNvSpPr txBox="1"/>
      </xdr:nvSpPr>
      <xdr:spPr>
        <a:xfrm>
          <a:off x="10528300" y="595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119898</xdr:rowOff>
    </xdr:from>
    <xdr:to>
      <xdr:col>50</xdr:col>
      <xdr:colOff>165100</xdr:colOff>
      <xdr:row>36</xdr:row>
      <xdr:rowOff>50048</xdr:rowOff>
    </xdr:to>
    <xdr:sp macro="" textlink="">
      <xdr:nvSpPr>
        <xdr:cNvPr id="312" name="楕円 311"/>
        <xdr:cNvSpPr/>
      </xdr:nvSpPr>
      <xdr:spPr>
        <a:xfrm>
          <a:off x="9588500" y="612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66575</xdr:rowOff>
    </xdr:from>
    <xdr:ext cx="534377" cy="259045"/>
    <xdr:sp macro="" textlink="">
      <xdr:nvSpPr>
        <xdr:cNvPr id="313" name="テキスト ボックス 312"/>
        <xdr:cNvSpPr txBox="1"/>
      </xdr:nvSpPr>
      <xdr:spPr>
        <a:xfrm>
          <a:off x="9372111" y="589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125712</xdr:rowOff>
    </xdr:from>
    <xdr:to>
      <xdr:col>46</xdr:col>
      <xdr:colOff>38100</xdr:colOff>
      <xdr:row>36</xdr:row>
      <xdr:rowOff>55862</xdr:rowOff>
    </xdr:to>
    <xdr:sp macro="" textlink="">
      <xdr:nvSpPr>
        <xdr:cNvPr id="314" name="楕円 313"/>
        <xdr:cNvSpPr/>
      </xdr:nvSpPr>
      <xdr:spPr>
        <a:xfrm>
          <a:off x="8699500" y="612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72389</xdr:rowOff>
    </xdr:from>
    <xdr:ext cx="534377" cy="259045"/>
    <xdr:sp macro="" textlink="">
      <xdr:nvSpPr>
        <xdr:cNvPr id="315" name="テキスト ボックス 314"/>
        <xdr:cNvSpPr txBox="1"/>
      </xdr:nvSpPr>
      <xdr:spPr>
        <a:xfrm>
          <a:off x="8483111" y="5901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88199</xdr:rowOff>
    </xdr:from>
    <xdr:to>
      <xdr:col>41</xdr:col>
      <xdr:colOff>101600</xdr:colOff>
      <xdr:row>36</xdr:row>
      <xdr:rowOff>18349</xdr:rowOff>
    </xdr:to>
    <xdr:sp macro="" textlink="">
      <xdr:nvSpPr>
        <xdr:cNvPr id="316" name="楕円 315"/>
        <xdr:cNvSpPr/>
      </xdr:nvSpPr>
      <xdr:spPr>
        <a:xfrm>
          <a:off x="7810500" y="60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34876</xdr:rowOff>
    </xdr:from>
    <xdr:ext cx="534377" cy="259045"/>
    <xdr:sp macro="" textlink="">
      <xdr:nvSpPr>
        <xdr:cNvPr id="317" name="テキスト ボックス 316"/>
        <xdr:cNvSpPr txBox="1"/>
      </xdr:nvSpPr>
      <xdr:spPr>
        <a:xfrm>
          <a:off x="7594111" y="58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44910</xdr:rowOff>
    </xdr:from>
    <xdr:to>
      <xdr:col>36</xdr:col>
      <xdr:colOff>165100</xdr:colOff>
      <xdr:row>36</xdr:row>
      <xdr:rowOff>146510</xdr:rowOff>
    </xdr:to>
    <xdr:sp macro="" textlink="">
      <xdr:nvSpPr>
        <xdr:cNvPr id="318" name="楕円 317"/>
        <xdr:cNvSpPr/>
      </xdr:nvSpPr>
      <xdr:spPr>
        <a:xfrm>
          <a:off x="6921500" y="621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163037</xdr:rowOff>
    </xdr:from>
    <xdr:ext cx="534377" cy="259045"/>
    <xdr:sp macro="" textlink="">
      <xdr:nvSpPr>
        <xdr:cNvPr id="319" name="テキスト ボックス 318"/>
        <xdr:cNvSpPr txBox="1"/>
      </xdr:nvSpPr>
      <xdr:spPr>
        <a:xfrm>
          <a:off x="6705111" y="599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108240</xdr:rowOff>
    </xdr:from>
    <xdr:to>
      <xdr:col>55</xdr:col>
      <xdr:colOff>0</xdr:colOff>
      <xdr:row>57</xdr:row>
      <xdr:rowOff>72025</xdr:rowOff>
    </xdr:to>
    <xdr:cxnSp macro="">
      <xdr:nvCxnSpPr>
        <xdr:cNvPr id="346" name="直線コネクタ 345"/>
        <xdr:cNvCxnSpPr/>
      </xdr:nvCxnSpPr>
      <xdr:spPr>
        <a:xfrm>
          <a:off x="9639300" y="9709440"/>
          <a:ext cx="838200" cy="13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65266</xdr:rowOff>
    </xdr:from>
    <xdr:ext cx="534377" cy="259045"/>
    <xdr:sp macro="" textlink="">
      <xdr:nvSpPr>
        <xdr:cNvPr id="347" name="普通建設事業費平均値テキスト"/>
        <xdr:cNvSpPr txBox="1"/>
      </xdr:nvSpPr>
      <xdr:spPr>
        <a:xfrm>
          <a:off x="10528300" y="9495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108240</xdr:rowOff>
    </xdr:from>
    <xdr:to>
      <xdr:col>50</xdr:col>
      <xdr:colOff>114300</xdr:colOff>
      <xdr:row>57</xdr:row>
      <xdr:rowOff>33840</xdr:rowOff>
    </xdr:to>
    <xdr:cxnSp macro="">
      <xdr:nvCxnSpPr>
        <xdr:cNvPr id="349" name="直線コネクタ 348"/>
        <xdr:cNvCxnSpPr/>
      </xdr:nvCxnSpPr>
      <xdr:spPr>
        <a:xfrm flipV="1">
          <a:off x="8750300" y="9709440"/>
          <a:ext cx="889000" cy="9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143165</xdr:rowOff>
    </xdr:from>
    <xdr:ext cx="534377" cy="259045"/>
    <xdr:sp macro="" textlink="">
      <xdr:nvSpPr>
        <xdr:cNvPr id="351" name="テキスト ボックス 350"/>
        <xdr:cNvSpPr txBox="1"/>
      </xdr:nvSpPr>
      <xdr:spPr>
        <a:xfrm>
          <a:off x="9372111" y="940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71737</xdr:rowOff>
    </xdr:from>
    <xdr:to>
      <xdr:col>45</xdr:col>
      <xdr:colOff>177800</xdr:colOff>
      <xdr:row>57</xdr:row>
      <xdr:rowOff>33840</xdr:rowOff>
    </xdr:to>
    <xdr:cxnSp macro="">
      <xdr:nvCxnSpPr>
        <xdr:cNvPr id="352" name="直線コネクタ 351"/>
        <xdr:cNvCxnSpPr/>
      </xdr:nvCxnSpPr>
      <xdr:spPr>
        <a:xfrm>
          <a:off x="7861300" y="9672937"/>
          <a:ext cx="889000" cy="13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169171</xdr:rowOff>
    </xdr:from>
    <xdr:ext cx="534377" cy="259045"/>
    <xdr:sp macro="" textlink="">
      <xdr:nvSpPr>
        <xdr:cNvPr id="354" name="テキスト ボックス 353"/>
        <xdr:cNvSpPr txBox="1"/>
      </xdr:nvSpPr>
      <xdr:spPr>
        <a:xfrm>
          <a:off x="8483111" y="942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71737</xdr:rowOff>
    </xdr:from>
    <xdr:to>
      <xdr:col>41</xdr:col>
      <xdr:colOff>50800</xdr:colOff>
      <xdr:row>57</xdr:row>
      <xdr:rowOff>48850</xdr:rowOff>
    </xdr:to>
    <xdr:cxnSp macro="">
      <xdr:nvCxnSpPr>
        <xdr:cNvPr id="355" name="直線コネクタ 354"/>
        <xdr:cNvCxnSpPr/>
      </xdr:nvCxnSpPr>
      <xdr:spPr>
        <a:xfrm flipV="1">
          <a:off x="6972300" y="9672937"/>
          <a:ext cx="889000" cy="148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133808</xdr:rowOff>
    </xdr:from>
    <xdr:ext cx="534377" cy="259045"/>
    <xdr:sp macro="" textlink="">
      <xdr:nvSpPr>
        <xdr:cNvPr id="357" name="テキスト ボックス 356"/>
        <xdr:cNvSpPr txBox="1"/>
      </xdr:nvSpPr>
      <xdr:spPr>
        <a:xfrm>
          <a:off x="7594111" y="97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62488</xdr:rowOff>
    </xdr:from>
    <xdr:ext cx="599010" cy="259045"/>
    <xdr:sp macro="" textlink="">
      <xdr:nvSpPr>
        <xdr:cNvPr id="359" name="テキスト ボックス 358"/>
        <xdr:cNvSpPr txBox="1"/>
      </xdr:nvSpPr>
      <xdr:spPr>
        <a:xfrm>
          <a:off x="6672795" y="93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21225</xdr:rowOff>
    </xdr:from>
    <xdr:to>
      <xdr:col>55</xdr:col>
      <xdr:colOff>50800</xdr:colOff>
      <xdr:row>57</xdr:row>
      <xdr:rowOff>122825</xdr:rowOff>
    </xdr:to>
    <xdr:sp macro="" textlink="">
      <xdr:nvSpPr>
        <xdr:cNvPr id="365" name="楕円 364"/>
        <xdr:cNvSpPr/>
      </xdr:nvSpPr>
      <xdr:spPr>
        <a:xfrm>
          <a:off x="10426700" y="97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171102</xdr:rowOff>
    </xdr:from>
    <xdr:ext cx="534377" cy="259045"/>
    <xdr:sp macro="" textlink="">
      <xdr:nvSpPr>
        <xdr:cNvPr id="366" name="普通建設事業費該当値テキスト"/>
        <xdr:cNvSpPr txBox="1"/>
      </xdr:nvSpPr>
      <xdr:spPr>
        <a:xfrm>
          <a:off x="10528300" y="9772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57440</xdr:rowOff>
    </xdr:from>
    <xdr:to>
      <xdr:col>50</xdr:col>
      <xdr:colOff>165100</xdr:colOff>
      <xdr:row>56</xdr:row>
      <xdr:rowOff>159040</xdr:rowOff>
    </xdr:to>
    <xdr:sp macro="" textlink="">
      <xdr:nvSpPr>
        <xdr:cNvPr id="367" name="楕円 366"/>
        <xdr:cNvSpPr/>
      </xdr:nvSpPr>
      <xdr:spPr>
        <a:xfrm>
          <a:off x="9588500" y="965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150167</xdr:rowOff>
    </xdr:from>
    <xdr:ext cx="534377" cy="259045"/>
    <xdr:sp macro="" textlink="">
      <xdr:nvSpPr>
        <xdr:cNvPr id="368" name="テキスト ボックス 367"/>
        <xdr:cNvSpPr txBox="1"/>
      </xdr:nvSpPr>
      <xdr:spPr>
        <a:xfrm>
          <a:off x="9372111" y="9751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154490</xdr:rowOff>
    </xdr:from>
    <xdr:to>
      <xdr:col>46</xdr:col>
      <xdr:colOff>38100</xdr:colOff>
      <xdr:row>57</xdr:row>
      <xdr:rowOff>84640</xdr:rowOff>
    </xdr:to>
    <xdr:sp macro="" textlink="">
      <xdr:nvSpPr>
        <xdr:cNvPr id="369" name="楕円 368"/>
        <xdr:cNvSpPr/>
      </xdr:nvSpPr>
      <xdr:spPr>
        <a:xfrm>
          <a:off x="8699500" y="97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75767</xdr:rowOff>
    </xdr:from>
    <xdr:ext cx="534377" cy="259045"/>
    <xdr:sp macro="" textlink="">
      <xdr:nvSpPr>
        <xdr:cNvPr id="370" name="テキスト ボックス 369"/>
        <xdr:cNvSpPr txBox="1"/>
      </xdr:nvSpPr>
      <xdr:spPr>
        <a:xfrm>
          <a:off x="8483111" y="9848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20937</xdr:rowOff>
    </xdr:from>
    <xdr:to>
      <xdr:col>41</xdr:col>
      <xdr:colOff>101600</xdr:colOff>
      <xdr:row>56</xdr:row>
      <xdr:rowOff>122537</xdr:rowOff>
    </xdr:to>
    <xdr:sp macro="" textlink="">
      <xdr:nvSpPr>
        <xdr:cNvPr id="371" name="楕円 370"/>
        <xdr:cNvSpPr/>
      </xdr:nvSpPr>
      <xdr:spPr>
        <a:xfrm>
          <a:off x="7810500" y="9622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139064</xdr:rowOff>
    </xdr:from>
    <xdr:ext cx="534377" cy="259045"/>
    <xdr:sp macro="" textlink="">
      <xdr:nvSpPr>
        <xdr:cNvPr id="372" name="テキスト ボックス 371"/>
        <xdr:cNvSpPr txBox="1"/>
      </xdr:nvSpPr>
      <xdr:spPr>
        <a:xfrm>
          <a:off x="7594111" y="939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169500</xdr:rowOff>
    </xdr:from>
    <xdr:to>
      <xdr:col>36</xdr:col>
      <xdr:colOff>165100</xdr:colOff>
      <xdr:row>57</xdr:row>
      <xdr:rowOff>99650</xdr:rowOff>
    </xdr:to>
    <xdr:sp macro="" textlink="">
      <xdr:nvSpPr>
        <xdr:cNvPr id="373" name="楕円 372"/>
        <xdr:cNvSpPr/>
      </xdr:nvSpPr>
      <xdr:spPr>
        <a:xfrm>
          <a:off x="6921500" y="977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90777</xdr:rowOff>
    </xdr:from>
    <xdr:ext cx="534377" cy="259045"/>
    <xdr:sp macro="" textlink="">
      <xdr:nvSpPr>
        <xdr:cNvPr id="374" name="テキスト ボックス 373"/>
        <xdr:cNvSpPr txBox="1"/>
      </xdr:nvSpPr>
      <xdr:spPr>
        <a:xfrm>
          <a:off x="6705111" y="986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57789</xdr:rowOff>
    </xdr:from>
    <xdr:to>
      <xdr:col>55</xdr:col>
      <xdr:colOff>0</xdr:colOff>
      <xdr:row>78</xdr:row>
      <xdr:rowOff>100189</xdr:rowOff>
    </xdr:to>
    <xdr:cxnSp macro="">
      <xdr:nvCxnSpPr>
        <xdr:cNvPr id="401" name="直線コネクタ 400"/>
        <xdr:cNvCxnSpPr/>
      </xdr:nvCxnSpPr>
      <xdr:spPr>
        <a:xfrm>
          <a:off x="9639300" y="13259439"/>
          <a:ext cx="838200" cy="21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57789</xdr:rowOff>
    </xdr:from>
    <xdr:to>
      <xdr:col>50</xdr:col>
      <xdr:colOff>114300</xdr:colOff>
      <xdr:row>77</xdr:row>
      <xdr:rowOff>123963</xdr:rowOff>
    </xdr:to>
    <xdr:cxnSp macro="">
      <xdr:nvCxnSpPr>
        <xdr:cNvPr id="404" name="直線コネクタ 403"/>
        <xdr:cNvCxnSpPr/>
      </xdr:nvCxnSpPr>
      <xdr:spPr>
        <a:xfrm flipV="1">
          <a:off x="8750300" y="13259439"/>
          <a:ext cx="889000" cy="66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106080</xdr:rowOff>
    </xdr:from>
    <xdr:ext cx="534377" cy="259045"/>
    <xdr:sp macro="" textlink="">
      <xdr:nvSpPr>
        <xdr:cNvPr id="406" name="テキスト ボックス 405"/>
        <xdr:cNvSpPr txBox="1"/>
      </xdr:nvSpPr>
      <xdr:spPr>
        <a:xfrm>
          <a:off x="9372111" y="13307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123963</xdr:rowOff>
    </xdr:from>
    <xdr:to>
      <xdr:col>45</xdr:col>
      <xdr:colOff>177800</xdr:colOff>
      <xdr:row>78</xdr:row>
      <xdr:rowOff>23151</xdr:rowOff>
    </xdr:to>
    <xdr:cxnSp macro="">
      <xdr:nvCxnSpPr>
        <xdr:cNvPr id="407" name="直線コネクタ 406"/>
        <xdr:cNvCxnSpPr/>
      </xdr:nvCxnSpPr>
      <xdr:spPr>
        <a:xfrm flipV="1">
          <a:off x="7861300" y="13325613"/>
          <a:ext cx="8890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135586</xdr:rowOff>
    </xdr:from>
    <xdr:to>
      <xdr:col>41</xdr:col>
      <xdr:colOff>50800</xdr:colOff>
      <xdr:row>78</xdr:row>
      <xdr:rowOff>23151</xdr:rowOff>
    </xdr:to>
    <xdr:cxnSp macro="">
      <xdr:nvCxnSpPr>
        <xdr:cNvPr id="410" name="直線コネクタ 409"/>
        <xdr:cNvCxnSpPr/>
      </xdr:nvCxnSpPr>
      <xdr:spPr>
        <a:xfrm>
          <a:off x="6972300" y="13337236"/>
          <a:ext cx="889000" cy="5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73068</xdr:rowOff>
    </xdr:from>
    <xdr:ext cx="534377" cy="259045"/>
    <xdr:sp macro="" textlink="">
      <xdr:nvSpPr>
        <xdr:cNvPr id="414" name="テキスト ボックス 413"/>
        <xdr:cNvSpPr txBox="1"/>
      </xdr:nvSpPr>
      <xdr:spPr>
        <a:xfrm>
          <a:off x="6705111" y="12760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49389</xdr:rowOff>
    </xdr:from>
    <xdr:to>
      <xdr:col>55</xdr:col>
      <xdr:colOff>50800</xdr:colOff>
      <xdr:row>78</xdr:row>
      <xdr:rowOff>150989</xdr:rowOff>
    </xdr:to>
    <xdr:sp macro="" textlink="">
      <xdr:nvSpPr>
        <xdr:cNvPr id="420" name="楕円 419"/>
        <xdr:cNvSpPr/>
      </xdr:nvSpPr>
      <xdr:spPr>
        <a:xfrm>
          <a:off x="10426700" y="134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135766</xdr:rowOff>
    </xdr:from>
    <xdr:ext cx="469744" cy="259045"/>
    <xdr:sp macro="" textlink="">
      <xdr:nvSpPr>
        <xdr:cNvPr id="421" name="普通建設事業費 （ うち新規整備　）該当値テキスト"/>
        <xdr:cNvSpPr txBox="1"/>
      </xdr:nvSpPr>
      <xdr:spPr>
        <a:xfrm>
          <a:off x="10528300" y="1333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6989</xdr:rowOff>
    </xdr:from>
    <xdr:to>
      <xdr:col>50</xdr:col>
      <xdr:colOff>165100</xdr:colOff>
      <xdr:row>77</xdr:row>
      <xdr:rowOff>108589</xdr:rowOff>
    </xdr:to>
    <xdr:sp macro="" textlink="">
      <xdr:nvSpPr>
        <xdr:cNvPr id="422" name="楕円 421"/>
        <xdr:cNvSpPr/>
      </xdr:nvSpPr>
      <xdr:spPr>
        <a:xfrm>
          <a:off x="9588500" y="1320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125116</xdr:rowOff>
    </xdr:from>
    <xdr:ext cx="534377" cy="259045"/>
    <xdr:sp macro="" textlink="">
      <xdr:nvSpPr>
        <xdr:cNvPr id="423" name="テキスト ボックス 422"/>
        <xdr:cNvSpPr txBox="1"/>
      </xdr:nvSpPr>
      <xdr:spPr>
        <a:xfrm>
          <a:off x="9372111" y="12983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73163</xdr:rowOff>
    </xdr:from>
    <xdr:to>
      <xdr:col>46</xdr:col>
      <xdr:colOff>38100</xdr:colOff>
      <xdr:row>78</xdr:row>
      <xdr:rowOff>3313</xdr:rowOff>
    </xdr:to>
    <xdr:sp macro="" textlink="">
      <xdr:nvSpPr>
        <xdr:cNvPr id="424" name="楕円 423"/>
        <xdr:cNvSpPr/>
      </xdr:nvSpPr>
      <xdr:spPr>
        <a:xfrm>
          <a:off x="8699500" y="1327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165890</xdr:rowOff>
    </xdr:from>
    <xdr:ext cx="534377" cy="259045"/>
    <xdr:sp macro="" textlink="">
      <xdr:nvSpPr>
        <xdr:cNvPr id="425" name="テキスト ボックス 424"/>
        <xdr:cNvSpPr txBox="1"/>
      </xdr:nvSpPr>
      <xdr:spPr>
        <a:xfrm>
          <a:off x="8483111" y="13367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143801</xdr:rowOff>
    </xdr:from>
    <xdr:to>
      <xdr:col>41</xdr:col>
      <xdr:colOff>101600</xdr:colOff>
      <xdr:row>78</xdr:row>
      <xdr:rowOff>73951</xdr:rowOff>
    </xdr:to>
    <xdr:sp macro="" textlink="">
      <xdr:nvSpPr>
        <xdr:cNvPr id="426" name="楕円 425"/>
        <xdr:cNvSpPr/>
      </xdr:nvSpPr>
      <xdr:spPr>
        <a:xfrm>
          <a:off x="7810500" y="1334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65078</xdr:rowOff>
    </xdr:from>
    <xdr:ext cx="534377" cy="259045"/>
    <xdr:sp macro="" textlink="">
      <xdr:nvSpPr>
        <xdr:cNvPr id="427" name="テキスト ボックス 426"/>
        <xdr:cNvSpPr txBox="1"/>
      </xdr:nvSpPr>
      <xdr:spPr>
        <a:xfrm>
          <a:off x="7594111" y="1343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84786</xdr:rowOff>
    </xdr:from>
    <xdr:to>
      <xdr:col>36</xdr:col>
      <xdr:colOff>165100</xdr:colOff>
      <xdr:row>78</xdr:row>
      <xdr:rowOff>14936</xdr:rowOff>
    </xdr:to>
    <xdr:sp macro="" textlink="">
      <xdr:nvSpPr>
        <xdr:cNvPr id="428" name="楕円 427"/>
        <xdr:cNvSpPr/>
      </xdr:nvSpPr>
      <xdr:spPr>
        <a:xfrm>
          <a:off x="6921500" y="1328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6063</xdr:rowOff>
    </xdr:from>
    <xdr:ext cx="534377" cy="259045"/>
    <xdr:sp macro="" textlink="">
      <xdr:nvSpPr>
        <xdr:cNvPr id="429" name="テキスト ボックス 428"/>
        <xdr:cNvSpPr txBox="1"/>
      </xdr:nvSpPr>
      <xdr:spPr>
        <a:xfrm>
          <a:off x="6705111" y="1337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2639</xdr:rowOff>
    </xdr:from>
    <xdr:to>
      <xdr:col>55</xdr:col>
      <xdr:colOff>0</xdr:colOff>
      <xdr:row>97</xdr:row>
      <xdr:rowOff>53888</xdr:rowOff>
    </xdr:to>
    <xdr:cxnSp macro="">
      <xdr:nvCxnSpPr>
        <xdr:cNvPr id="460" name="直線コネクタ 459"/>
        <xdr:cNvCxnSpPr/>
      </xdr:nvCxnSpPr>
      <xdr:spPr>
        <a:xfrm>
          <a:off x="9639300" y="16633289"/>
          <a:ext cx="838200" cy="5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101502</xdr:rowOff>
    </xdr:from>
    <xdr:ext cx="534377" cy="259045"/>
    <xdr:sp macro="" textlink="">
      <xdr:nvSpPr>
        <xdr:cNvPr id="461" name="普通建設事業費 （ うち更新整備　）平均値テキスト"/>
        <xdr:cNvSpPr txBox="1"/>
      </xdr:nvSpPr>
      <xdr:spPr>
        <a:xfrm>
          <a:off x="10528300" y="16389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2639</xdr:rowOff>
    </xdr:from>
    <xdr:to>
      <xdr:col>50</xdr:col>
      <xdr:colOff>114300</xdr:colOff>
      <xdr:row>97</xdr:row>
      <xdr:rowOff>123828</xdr:rowOff>
    </xdr:to>
    <xdr:cxnSp macro="">
      <xdr:nvCxnSpPr>
        <xdr:cNvPr id="463" name="直線コネクタ 462"/>
        <xdr:cNvCxnSpPr/>
      </xdr:nvCxnSpPr>
      <xdr:spPr>
        <a:xfrm flipV="1">
          <a:off x="8750300" y="16633289"/>
          <a:ext cx="889000" cy="12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13523</xdr:rowOff>
    </xdr:from>
    <xdr:ext cx="534377" cy="259045"/>
    <xdr:sp macro="" textlink="">
      <xdr:nvSpPr>
        <xdr:cNvPr id="465" name="テキスト ボックス 464"/>
        <xdr:cNvSpPr txBox="1"/>
      </xdr:nvSpPr>
      <xdr:spPr>
        <a:xfrm>
          <a:off x="9372111" y="1630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160547</xdr:rowOff>
    </xdr:from>
    <xdr:to>
      <xdr:col>45</xdr:col>
      <xdr:colOff>177800</xdr:colOff>
      <xdr:row>97</xdr:row>
      <xdr:rowOff>123828</xdr:rowOff>
    </xdr:to>
    <xdr:cxnSp macro="">
      <xdr:nvCxnSpPr>
        <xdr:cNvPr id="466" name="直線コネクタ 465"/>
        <xdr:cNvCxnSpPr/>
      </xdr:nvCxnSpPr>
      <xdr:spPr>
        <a:xfrm>
          <a:off x="7861300" y="16276847"/>
          <a:ext cx="889000" cy="47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83659</xdr:rowOff>
    </xdr:from>
    <xdr:ext cx="534377" cy="259045"/>
    <xdr:sp macro="" textlink="">
      <xdr:nvSpPr>
        <xdr:cNvPr id="468" name="テキスト ボックス 467"/>
        <xdr:cNvSpPr txBox="1"/>
      </xdr:nvSpPr>
      <xdr:spPr>
        <a:xfrm>
          <a:off x="8483111" y="1637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160547</xdr:rowOff>
    </xdr:from>
    <xdr:to>
      <xdr:col>41</xdr:col>
      <xdr:colOff>50800</xdr:colOff>
      <xdr:row>97</xdr:row>
      <xdr:rowOff>63630</xdr:rowOff>
    </xdr:to>
    <xdr:cxnSp macro="">
      <xdr:nvCxnSpPr>
        <xdr:cNvPr id="469" name="直線コネクタ 468"/>
        <xdr:cNvCxnSpPr/>
      </xdr:nvCxnSpPr>
      <xdr:spPr>
        <a:xfrm flipV="1">
          <a:off x="6972300" y="16276847"/>
          <a:ext cx="889000" cy="41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3088</xdr:rowOff>
    </xdr:from>
    <xdr:to>
      <xdr:col>55</xdr:col>
      <xdr:colOff>50800</xdr:colOff>
      <xdr:row>97</xdr:row>
      <xdr:rowOff>104688</xdr:rowOff>
    </xdr:to>
    <xdr:sp macro="" textlink="">
      <xdr:nvSpPr>
        <xdr:cNvPr id="479" name="楕円 478"/>
        <xdr:cNvSpPr/>
      </xdr:nvSpPr>
      <xdr:spPr>
        <a:xfrm>
          <a:off x="10426700" y="16633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152965</xdr:rowOff>
    </xdr:from>
    <xdr:ext cx="534377" cy="259045"/>
    <xdr:sp macro="" textlink="">
      <xdr:nvSpPr>
        <xdr:cNvPr id="480" name="普通建設事業費 （ うち更新整備　）該当値テキスト"/>
        <xdr:cNvSpPr txBox="1"/>
      </xdr:nvSpPr>
      <xdr:spPr>
        <a:xfrm>
          <a:off x="10528300" y="1661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123289</xdr:rowOff>
    </xdr:from>
    <xdr:to>
      <xdr:col>50</xdr:col>
      <xdr:colOff>165100</xdr:colOff>
      <xdr:row>97</xdr:row>
      <xdr:rowOff>53439</xdr:rowOff>
    </xdr:to>
    <xdr:sp macro="" textlink="">
      <xdr:nvSpPr>
        <xdr:cNvPr id="481" name="楕円 480"/>
        <xdr:cNvSpPr/>
      </xdr:nvSpPr>
      <xdr:spPr>
        <a:xfrm>
          <a:off x="9588500" y="1658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44566</xdr:rowOff>
    </xdr:from>
    <xdr:ext cx="534377" cy="259045"/>
    <xdr:sp macro="" textlink="">
      <xdr:nvSpPr>
        <xdr:cNvPr id="482" name="テキスト ボックス 481"/>
        <xdr:cNvSpPr txBox="1"/>
      </xdr:nvSpPr>
      <xdr:spPr>
        <a:xfrm>
          <a:off x="9372111" y="16675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73028</xdr:rowOff>
    </xdr:from>
    <xdr:to>
      <xdr:col>46</xdr:col>
      <xdr:colOff>38100</xdr:colOff>
      <xdr:row>98</xdr:row>
      <xdr:rowOff>3178</xdr:rowOff>
    </xdr:to>
    <xdr:sp macro="" textlink="">
      <xdr:nvSpPr>
        <xdr:cNvPr id="483" name="楕円 482"/>
        <xdr:cNvSpPr/>
      </xdr:nvSpPr>
      <xdr:spPr>
        <a:xfrm>
          <a:off x="8699500" y="1670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165755</xdr:rowOff>
    </xdr:from>
    <xdr:ext cx="534377" cy="259045"/>
    <xdr:sp macro="" textlink="">
      <xdr:nvSpPr>
        <xdr:cNvPr id="484" name="テキスト ボックス 483"/>
        <xdr:cNvSpPr txBox="1"/>
      </xdr:nvSpPr>
      <xdr:spPr>
        <a:xfrm>
          <a:off x="8483111" y="1679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109747</xdr:rowOff>
    </xdr:from>
    <xdr:to>
      <xdr:col>41</xdr:col>
      <xdr:colOff>101600</xdr:colOff>
      <xdr:row>95</xdr:row>
      <xdr:rowOff>39897</xdr:rowOff>
    </xdr:to>
    <xdr:sp macro="" textlink="">
      <xdr:nvSpPr>
        <xdr:cNvPr id="485" name="楕円 484"/>
        <xdr:cNvSpPr/>
      </xdr:nvSpPr>
      <xdr:spPr>
        <a:xfrm>
          <a:off x="7810500" y="1622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56424</xdr:rowOff>
    </xdr:from>
    <xdr:ext cx="534377" cy="259045"/>
    <xdr:sp macro="" textlink="">
      <xdr:nvSpPr>
        <xdr:cNvPr id="486" name="テキスト ボックス 485"/>
        <xdr:cNvSpPr txBox="1"/>
      </xdr:nvSpPr>
      <xdr:spPr>
        <a:xfrm>
          <a:off x="7594111" y="1600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12830</xdr:rowOff>
    </xdr:from>
    <xdr:to>
      <xdr:col>36</xdr:col>
      <xdr:colOff>165100</xdr:colOff>
      <xdr:row>97</xdr:row>
      <xdr:rowOff>114430</xdr:rowOff>
    </xdr:to>
    <xdr:sp macro="" textlink="">
      <xdr:nvSpPr>
        <xdr:cNvPr id="487" name="楕円 486"/>
        <xdr:cNvSpPr/>
      </xdr:nvSpPr>
      <xdr:spPr>
        <a:xfrm>
          <a:off x="6921500" y="16643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105557</xdr:rowOff>
    </xdr:from>
    <xdr:ext cx="534377" cy="259045"/>
    <xdr:sp macro="" textlink="">
      <xdr:nvSpPr>
        <xdr:cNvPr id="488" name="テキスト ボックス 487"/>
        <xdr:cNvSpPr txBox="1"/>
      </xdr:nvSpPr>
      <xdr:spPr>
        <a:xfrm>
          <a:off x="6705111" y="1673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52171</xdr:rowOff>
    </xdr:from>
    <xdr:to>
      <xdr:col>85</xdr:col>
      <xdr:colOff>127000</xdr:colOff>
      <xdr:row>38</xdr:row>
      <xdr:rowOff>154318</xdr:rowOff>
    </xdr:to>
    <xdr:cxnSp macro="">
      <xdr:nvCxnSpPr>
        <xdr:cNvPr id="517" name="直線コネクタ 516"/>
        <xdr:cNvCxnSpPr/>
      </xdr:nvCxnSpPr>
      <xdr:spPr>
        <a:xfrm flipV="1">
          <a:off x="15481300" y="6567271"/>
          <a:ext cx="838200" cy="102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36081</xdr:rowOff>
    </xdr:from>
    <xdr:to>
      <xdr:col>81</xdr:col>
      <xdr:colOff>50800</xdr:colOff>
      <xdr:row>38</xdr:row>
      <xdr:rowOff>154318</xdr:rowOff>
    </xdr:to>
    <xdr:cxnSp macro="">
      <xdr:nvCxnSpPr>
        <xdr:cNvPr id="520" name="直線コネクタ 519"/>
        <xdr:cNvCxnSpPr/>
      </xdr:nvCxnSpPr>
      <xdr:spPr>
        <a:xfrm>
          <a:off x="14592300" y="6379731"/>
          <a:ext cx="889000" cy="28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44023</xdr:rowOff>
    </xdr:from>
    <xdr:ext cx="469744" cy="259045"/>
    <xdr:sp macro="" textlink="">
      <xdr:nvSpPr>
        <xdr:cNvPr id="522" name="テキスト ボックス 521"/>
        <xdr:cNvSpPr txBox="1"/>
      </xdr:nvSpPr>
      <xdr:spPr>
        <a:xfrm>
          <a:off x="15246428" y="638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123863</xdr:rowOff>
    </xdr:from>
    <xdr:to>
      <xdr:col>76</xdr:col>
      <xdr:colOff>114300</xdr:colOff>
      <xdr:row>37</xdr:row>
      <xdr:rowOff>36081</xdr:rowOff>
    </xdr:to>
    <xdr:cxnSp macro="">
      <xdr:nvCxnSpPr>
        <xdr:cNvPr id="523" name="直線コネクタ 522"/>
        <xdr:cNvCxnSpPr/>
      </xdr:nvCxnSpPr>
      <xdr:spPr>
        <a:xfrm>
          <a:off x="13703300" y="6296063"/>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123863</xdr:rowOff>
    </xdr:from>
    <xdr:to>
      <xdr:col>71</xdr:col>
      <xdr:colOff>177800</xdr:colOff>
      <xdr:row>37</xdr:row>
      <xdr:rowOff>75806</xdr:rowOff>
    </xdr:to>
    <xdr:cxnSp macro="">
      <xdr:nvCxnSpPr>
        <xdr:cNvPr id="526" name="直線コネクタ 525"/>
        <xdr:cNvCxnSpPr/>
      </xdr:nvCxnSpPr>
      <xdr:spPr>
        <a:xfrm flipV="1">
          <a:off x="12814300" y="6296063"/>
          <a:ext cx="889000" cy="1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154817</xdr:rowOff>
    </xdr:from>
    <xdr:ext cx="469744" cy="259045"/>
    <xdr:sp macro="" textlink="">
      <xdr:nvSpPr>
        <xdr:cNvPr id="530" name="テキスト ボックス 529"/>
        <xdr:cNvSpPr txBox="1"/>
      </xdr:nvSpPr>
      <xdr:spPr>
        <a:xfrm>
          <a:off x="12579428" y="666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1371</xdr:rowOff>
    </xdr:from>
    <xdr:to>
      <xdr:col>85</xdr:col>
      <xdr:colOff>177800</xdr:colOff>
      <xdr:row>38</xdr:row>
      <xdr:rowOff>102971</xdr:rowOff>
    </xdr:to>
    <xdr:sp macro="" textlink="">
      <xdr:nvSpPr>
        <xdr:cNvPr id="536" name="楕円 535"/>
        <xdr:cNvSpPr/>
      </xdr:nvSpPr>
      <xdr:spPr>
        <a:xfrm>
          <a:off x="16268700" y="6516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24249</xdr:rowOff>
    </xdr:from>
    <xdr:ext cx="534377" cy="259045"/>
    <xdr:sp macro="" textlink="">
      <xdr:nvSpPr>
        <xdr:cNvPr id="537" name="災害復旧事業費該当値テキスト"/>
        <xdr:cNvSpPr txBox="1"/>
      </xdr:nvSpPr>
      <xdr:spPr>
        <a:xfrm>
          <a:off x="16370300" y="6367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103518</xdr:rowOff>
    </xdr:from>
    <xdr:to>
      <xdr:col>81</xdr:col>
      <xdr:colOff>101600</xdr:colOff>
      <xdr:row>39</xdr:row>
      <xdr:rowOff>33668</xdr:rowOff>
    </xdr:to>
    <xdr:sp macro="" textlink="">
      <xdr:nvSpPr>
        <xdr:cNvPr id="538" name="楕円 537"/>
        <xdr:cNvSpPr/>
      </xdr:nvSpPr>
      <xdr:spPr>
        <a:xfrm>
          <a:off x="15430500" y="66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24795</xdr:rowOff>
    </xdr:from>
    <xdr:ext cx="469744" cy="259045"/>
    <xdr:sp macro="" textlink="">
      <xdr:nvSpPr>
        <xdr:cNvPr id="539" name="テキスト ボックス 538"/>
        <xdr:cNvSpPr txBox="1"/>
      </xdr:nvSpPr>
      <xdr:spPr>
        <a:xfrm>
          <a:off x="15246428" y="671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156731</xdr:rowOff>
    </xdr:from>
    <xdr:to>
      <xdr:col>76</xdr:col>
      <xdr:colOff>165100</xdr:colOff>
      <xdr:row>37</xdr:row>
      <xdr:rowOff>86881</xdr:rowOff>
    </xdr:to>
    <xdr:sp macro="" textlink="">
      <xdr:nvSpPr>
        <xdr:cNvPr id="540" name="楕円 539"/>
        <xdr:cNvSpPr/>
      </xdr:nvSpPr>
      <xdr:spPr>
        <a:xfrm>
          <a:off x="14541500" y="632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103408</xdr:rowOff>
    </xdr:from>
    <xdr:ext cx="534377" cy="259045"/>
    <xdr:sp macro="" textlink="">
      <xdr:nvSpPr>
        <xdr:cNvPr id="541" name="テキスト ボックス 540"/>
        <xdr:cNvSpPr txBox="1"/>
      </xdr:nvSpPr>
      <xdr:spPr>
        <a:xfrm>
          <a:off x="14325111" y="610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73063</xdr:rowOff>
    </xdr:from>
    <xdr:to>
      <xdr:col>72</xdr:col>
      <xdr:colOff>38100</xdr:colOff>
      <xdr:row>37</xdr:row>
      <xdr:rowOff>3213</xdr:rowOff>
    </xdr:to>
    <xdr:sp macro="" textlink="">
      <xdr:nvSpPr>
        <xdr:cNvPr id="542" name="楕円 541"/>
        <xdr:cNvSpPr/>
      </xdr:nvSpPr>
      <xdr:spPr>
        <a:xfrm>
          <a:off x="13652500" y="62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19740</xdr:rowOff>
    </xdr:from>
    <xdr:ext cx="534377" cy="259045"/>
    <xdr:sp macro="" textlink="">
      <xdr:nvSpPr>
        <xdr:cNvPr id="543" name="テキスト ボックス 542"/>
        <xdr:cNvSpPr txBox="1"/>
      </xdr:nvSpPr>
      <xdr:spPr>
        <a:xfrm>
          <a:off x="13436111" y="602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25006</xdr:rowOff>
    </xdr:from>
    <xdr:to>
      <xdr:col>67</xdr:col>
      <xdr:colOff>101600</xdr:colOff>
      <xdr:row>37</xdr:row>
      <xdr:rowOff>126606</xdr:rowOff>
    </xdr:to>
    <xdr:sp macro="" textlink="">
      <xdr:nvSpPr>
        <xdr:cNvPr id="544" name="楕円 543"/>
        <xdr:cNvSpPr/>
      </xdr:nvSpPr>
      <xdr:spPr>
        <a:xfrm>
          <a:off x="12763500" y="63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143133</xdr:rowOff>
    </xdr:from>
    <xdr:ext cx="534377" cy="259045"/>
    <xdr:sp macro="" textlink="">
      <xdr:nvSpPr>
        <xdr:cNvPr id="545" name="テキスト ボックス 544"/>
        <xdr:cNvSpPr txBox="1"/>
      </xdr:nvSpPr>
      <xdr:spPr>
        <a:xfrm>
          <a:off x="12547111" y="6143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85998</xdr:rowOff>
    </xdr:from>
    <xdr:to>
      <xdr:col>85</xdr:col>
      <xdr:colOff>127000</xdr:colOff>
      <xdr:row>76</xdr:row>
      <xdr:rowOff>112615</xdr:rowOff>
    </xdr:to>
    <xdr:cxnSp macro="">
      <xdr:nvCxnSpPr>
        <xdr:cNvPr id="631" name="直線コネクタ 630"/>
        <xdr:cNvCxnSpPr/>
      </xdr:nvCxnSpPr>
      <xdr:spPr>
        <a:xfrm flipV="1">
          <a:off x="15481300" y="13116198"/>
          <a:ext cx="838200" cy="2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48910</xdr:rowOff>
    </xdr:from>
    <xdr:ext cx="534377" cy="259045"/>
    <xdr:sp macro="" textlink="">
      <xdr:nvSpPr>
        <xdr:cNvPr id="632" name="公債費平均値テキスト"/>
        <xdr:cNvSpPr txBox="1"/>
      </xdr:nvSpPr>
      <xdr:spPr>
        <a:xfrm>
          <a:off x="16370300" y="13250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84001</xdr:rowOff>
    </xdr:from>
    <xdr:to>
      <xdr:col>81</xdr:col>
      <xdr:colOff>50800</xdr:colOff>
      <xdr:row>76</xdr:row>
      <xdr:rowOff>112615</xdr:rowOff>
    </xdr:to>
    <xdr:cxnSp macro="">
      <xdr:nvCxnSpPr>
        <xdr:cNvPr id="634" name="直線コネクタ 633"/>
        <xdr:cNvCxnSpPr/>
      </xdr:nvCxnSpPr>
      <xdr:spPr>
        <a:xfrm>
          <a:off x="14592300" y="13114201"/>
          <a:ext cx="889000" cy="2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162352</xdr:rowOff>
    </xdr:from>
    <xdr:ext cx="534377" cy="259045"/>
    <xdr:sp macro="" textlink="">
      <xdr:nvSpPr>
        <xdr:cNvPr id="636" name="テキスト ボックス 635"/>
        <xdr:cNvSpPr txBox="1"/>
      </xdr:nvSpPr>
      <xdr:spPr>
        <a:xfrm>
          <a:off x="15214111" y="13364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84001</xdr:rowOff>
    </xdr:from>
    <xdr:to>
      <xdr:col>76</xdr:col>
      <xdr:colOff>114300</xdr:colOff>
      <xdr:row>76</xdr:row>
      <xdr:rowOff>95100</xdr:rowOff>
    </xdr:to>
    <xdr:cxnSp macro="">
      <xdr:nvCxnSpPr>
        <xdr:cNvPr id="637" name="直線コネクタ 636"/>
        <xdr:cNvCxnSpPr/>
      </xdr:nvCxnSpPr>
      <xdr:spPr>
        <a:xfrm flipV="1">
          <a:off x="13703300" y="13114201"/>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159293</xdr:rowOff>
    </xdr:from>
    <xdr:ext cx="534377" cy="259045"/>
    <xdr:sp macro="" textlink="">
      <xdr:nvSpPr>
        <xdr:cNvPr id="639" name="テキスト ボックス 638"/>
        <xdr:cNvSpPr txBox="1"/>
      </xdr:nvSpPr>
      <xdr:spPr>
        <a:xfrm>
          <a:off x="14325111" y="1336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95100</xdr:rowOff>
    </xdr:from>
    <xdr:to>
      <xdr:col>71</xdr:col>
      <xdr:colOff>177800</xdr:colOff>
      <xdr:row>76</xdr:row>
      <xdr:rowOff>137818</xdr:rowOff>
    </xdr:to>
    <xdr:cxnSp macro="">
      <xdr:nvCxnSpPr>
        <xdr:cNvPr id="640" name="直線コネクタ 639"/>
        <xdr:cNvCxnSpPr/>
      </xdr:nvCxnSpPr>
      <xdr:spPr>
        <a:xfrm flipV="1">
          <a:off x="12814300" y="13125300"/>
          <a:ext cx="889000" cy="4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35198</xdr:rowOff>
    </xdr:from>
    <xdr:to>
      <xdr:col>85</xdr:col>
      <xdr:colOff>177800</xdr:colOff>
      <xdr:row>76</xdr:row>
      <xdr:rowOff>136798</xdr:rowOff>
    </xdr:to>
    <xdr:sp macro="" textlink="">
      <xdr:nvSpPr>
        <xdr:cNvPr id="650" name="楕円 649"/>
        <xdr:cNvSpPr/>
      </xdr:nvSpPr>
      <xdr:spPr>
        <a:xfrm>
          <a:off x="16268700" y="130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58075</xdr:rowOff>
    </xdr:from>
    <xdr:ext cx="599010" cy="259045"/>
    <xdr:sp macro="" textlink="">
      <xdr:nvSpPr>
        <xdr:cNvPr id="651" name="公債費該当値テキスト"/>
        <xdr:cNvSpPr txBox="1"/>
      </xdr:nvSpPr>
      <xdr:spPr>
        <a:xfrm>
          <a:off x="16370300" y="1291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61815</xdr:rowOff>
    </xdr:from>
    <xdr:to>
      <xdr:col>81</xdr:col>
      <xdr:colOff>101600</xdr:colOff>
      <xdr:row>76</xdr:row>
      <xdr:rowOff>163415</xdr:rowOff>
    </xdr:to>
    <xdr:sp macro="" textlink="">
      <xdr:nvSpPr>
        <xdr:cNvPr id="652" name="楕円 651"/>
        <xdr:cNvSpPr/>
      </xdr:nvSpPr>
      <xdr:spPr>
        <a:xfrm>
          <a:off x="15430500" y="1309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8492</xdr:rowOff>
    </xdr:from>
    <xdr:ext cx="599010" cy="259045"/>
    <xdr:sp macro="" textlink="">
      <xdr:nvSpPr>
        <xdr:cNvPr id="653" name="テキスト ボックス 652"/>
        <xdr:cNvSpPr txBox="1"/>
      </xdr:nvSpPr>
      <xdr:spPr>
        <a:xfrm>
          <a:off x="15181795" y="12867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33201</xdr:rowOff>
    </xdr:from>
    <xdr:to>
      <xdr:col>76</xdr:col>
      <xdr:colOff>165100</xdr:colOff>
      <xdr:row>76</xdr:row>
      <xdr:rowOff>134801</xdr:rowOff>
    </xdr:to>
    <xdr:sp macro="" textlink="">
      <xdr:nvSpPr>
        <xdr:cNvPr id="654" name="楕円 653"/>
        <xdr:cNvSpPr/>
      </xdr:nvSpPr>
      <xdr:spPr>
        <a:xfrm>
          <a:off x="14541500" y="1306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151329</xdr:rowOff>
    </xdr:from>
    <xdr:ext cx="599010" cy="259045"/>
    <xdr:sp macro="" textlink="">
      <xdr:nvSpPr>
        <xdr:cNvPr id="655" name="テキスト ボックス 654"/>
        <xdr:cNvSpPr txBox="1"/>
      </xdr:nvSpPr>
      <xdr:spPr>
        <a:xfrm>
          <a:off x="14292795" y="12838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44300</xdr:rowOff>
    </xdr:from>
    <xdr:to>
      <xdr:col>72</xdr:col>
      <xdr:colOff>38100</xdr:colOff>
      <xdr:row>76</xdr:row>
      <xdr:rowOff>145900</xdr:rowOff>
    </xdr:to>
    <xdr:sp macro="" textlink="">
      <xdr:nvSpPr>
        <xdr:cNvPr id="656" name="楕円 655"/>
        <xdr:cNvSpPr/>
      </xdr:nvSpPr>
      <xdr:spPr>
        <a:xfrm>
          <a:off x="13652500" y="1307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162427</xdr:rowOff>
    </xdr:from>
    <xdr:ext cx="599010" cy="259045"/>
    <xdr:sp macro="" textlink="">
      <xdr:nvSpPr>
        <xdr:cNvPr id="657" name="テキスト ボックス 656"/>
        <xdr:cNvSpPr txBox="1"/>
      </xdr:nvSpPr>
      <xdr:spPr>
        <a:xfrm>
          <a:off x="13403795" y="12849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87018</xdr:rowOff>
    </xdr:from>
    <xdr:to>
      <xdr:col>67</xdr:col>
      <xdr:colOff>101600</xdr:colOff>
      <xdr:row>77</xdr:row>
      <xdr:rowOff>17168</xdr:rowOff>
    </xdr:to>
    <xdr:sp macro="" textlink="">
      <xdr:nvSpPr>
        <xdr:cNvPr id="658" name="楕円 657"/>
        <xdr:cNvSpPr/>
      </xdr:nvSpPr>
      <xdr:spPr>
        <a:xfrm>
          <a:off x="12763500" y="13117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33695</xdr:rowOff>
    </xdr:from>
    <xdr:ext cx="599010" cy="259045"/>
    <xdr:sp macro="" textlink="">
      <xdr:nvSpPr>
        <xdr:cNvPr id="659" name="テキスト ボックス 658"/>
        <xdr:cNvSpPr txBox="1"/>
      </xdr:nvSpPr>
      <xdr:spPr>
        <a:xfrm>
          <a:off x="12514795" y="1289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168801</xdr:rowOff>
    </xdr:from>
    <xdr:to>
      <xdr:col>85</xdr:col>
      <xdr:colOff>127000</xdr:colOff>
      <xdr:row>97</xdr:row>
      <xdr:rowOff>57432</xdr:rowOff>
    </xdr:to>
    <xdr:cxnSp macro="">
      <xdr:nvCxnSpPr>
        <xdr:cNvPr id="684" name="直線コネクタ 683"/>
        <xdr:cNvCxnSpPr/>
      </xdr:nvCxnSpPr>
      <xdr:spPr>
        <a:xfrm>
          <a:off x="15481300" y="16628001"/>
          <a:ext cx="838200" cy="6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163801</xdr:rowOff>
    </xdr:from>
    <xdr:to>
      <xdr:col>81</xdr:col>
      <xdr:colOff>50800</xdr:colOff>
      <xdr:row>96</xdr:row>
      <xdr:rowOff>168801</xdr:rowOff>
    </xdr:to>
    <xdr:cxnSp macro="">
      <xdr:nvCxnSpPr>
        <xdr:cNvPr id="687" name="直線コネクタ 686"/>
        <xdr:cNvCxnSpPr/>
      </xdr:nvCxnSpPr>
      <xdr:spPr>
        <a:xfrm>
          <a:off x="14592300" y="16623001"/>
          <a:ext cx="889000" cy="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106330</xdr:rowOff>
    </xdr:from>
    <xdr:to>
      <xdr:col>76</xdr:col>
      <xdr:colOff>114300</xdr:colOff>
      <xdr:row>96</xdr:row>
      <xdr:rowOff>163801</xdr:rowOff>
    </xdr:to>
    <xdr:cxnSp macro="">
      <xdr:nvCxnSpPr>
        <xdr:cNvPr id="690" name="直線コネクタ 689"/>
        <xdr:cNvCxnSpPr/>
      </xdr:nvCxnSpPr>
      <xdr:spPr>
        <a:xfrm>
          <a:off x="13703300" y="16565530"/>
          <a:ext cx="889000" cy="57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103005</xdr:rowOff>
    </xdr:from>
    <xdr:to>
      <xdr:col>71</xdr:col>
      <xdr:colOff>177800</xdr:colOff>
      <xdr:row>96</xdr:row>
      <xdr:rowOff>106330</xdr:rowOff>
    </xdr:to>
    <xdr:cxnSp macro="">
      <xdr:nvCxnSpPr>
        <xdr:cNvPr id="693" name="直線コネクタ 692"/>
        <xdr:cNvCxnSpPr/>
      </xdr:nvCxnSpPr>
      <xdr:spPr>
        <a:xfrm>
          <a:off x="12814300" y="16562205"/>
          <a:ext cx="889000" cy="3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62909</xdr:rowOff>
    </xdr:from>
    <xdr:ext cx="534377" cy="259045"/>
    <xdr:sp macro="" textlink="">
      <xdr:nvSpPr>
        <xdr:cNvPr id="697" name="テキスト ボックス 696"/>
        <xdr:cNvSpPr txBox="1"/>
      </xdr:nvSpPr>
      <xdr:spPr>
        <a:xfrm>
          <a:off x="12547111" y="16693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6632</xdr:rowOff>
    </xdr:from>
    <xdr:to>
      <xdr:col>85</xdr:col>
      <xdr:colOff>177800</xdr:colOff>
      <xdr:row>97</xdr:row>
      <xdr:rowOff>108232</xdr:rowOff>
    </xdr:to>
    <xdr:sp macro="" textlink="">
      <xdr:nvSpPr>
        <xdr:cNvPr id="703" name="楕円 702"/>
        <xdr:cNvSpPr/>
      </xdr:nvSpPr>
      <xdr:spPr>
        <a:xfrm>
          <a:off x="16268700" y="166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29509</xdr:rowOff>
    </xdr:from>
    <xdr:ext cx="534377" cy="259045"/>
    <xdr:sp macro="" textlink="">
      <xdr:nvSpPr>
        <xdr:cNvPr id="704" name="積立金該当値テキスト"/>
        <xdr:cNvSpPr txBox="1"/>
      </xdr:nvSpPr>
      <xdr:spPr>
        <a:xfrm>
          <a:off x="16370300" y="1648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118001</xdr:rowOff>
    </xdr:from>
    <xdr:to>
      <xdr:col>81</xdr:col>
      <xdr:colOff>101600</xdr:colOff>
      <xdr:row>97</xdr:row>
      <xdr:rowOff>48151</xdr:rowOff>
    </xdr:to>
    <xdr:sp macro="" textlink="">
      <xdr:nvSpPr>
        <xdr:cNvPr id="705" name="楕円 704"/>
        <xdr:cNvSpPr/>
      </xdr:nvSpPr>
      <xdr:spPr>
        <a:xfrm>
          <a:off x="15430500" y="1657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64678</xdr:rowOff>
    </xdr:from>
    <xdr:ext cx="534377" cy="259045"/>
    <xdr:sp macro="" textlink="">
      <xdr:nvSpPr>
        <xdr:cNvPr id="706" name="テキスト ボックス 705"/>
        <xdr:cNvSpPr txBox="1"/>
      </xdr:nvSpPr>
      <xdr:spPr>
        <a:xfrm>
          <a:off x="15214111" y="16352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113001</xdr:rowOff>
    </xdr:from>
    <xdr:to>
      <xdr:col>76</xdr:col>
      <xdr:colOff>165100</xdr:colOff>
      <xdr:row>97</xdr:row>
      <xdr:rowOff>43151</xdr:rowOff>
    </xdr:to>
    <xdr:sp macro="" textlink="">
      <xdr:nvSpPr>
        <xdr:cNvPr id="707" name="楕円 706"/>
        <xdr:cNvSpPr/>
      </xdr:nvSpPr>
      <xdr:spPr>
        <a:xfrm>
          <a:off x="14541500" y="1657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59678</xdr:rowOff>
    </xdr:from>
    <xdr:ext cx="534377" cy="259045"/>
    <xdr:sp macro="" textlink="">
      <xdr:nvSpPr>
        <xdr:cNvPr id="708" name="テキスト ボックス 707"/>
        <xdr:cNvSpPr txBox="1"/>
      </xdr:nvSpPr>
      <xdr:spPr>
        <a:xfrm>
          <a:off x="14325111" y="1634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55530</xdr:rowOff>
    </xdr:from>
    <xdr:to>
      <xdr:col>72</xdr:col>
      <xdr:colOff>38100</xdr:colOff>
      <xdr:row>96</xdr:row>
      <xdr:rowOff>157130</xdr:rowOff>
    </xdr:to>
    <xdr:sp macro="" textlink="">
      <xdr:nvSpPr>
        <xdr:cNvPr id="709" name="楕円 708"/>
        <xdr:cNvSpPr/>
      </xdr:nvSpPr>
      <xdr:spPr>
        <a:xfrm>
          <a:off x="13652500" y="1651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2207</xdr:rowOff>
    </xdr:from>
    <xdr:ext cx="534377" cy="259045"/>
    <xdr:sp macro="" textlink="">
      <xdr:nvSpPr>
        <xdr:cNvPr id="710" name="テキスト ボックス 709"/>
        <xdr:cNvSpPr txBox="1"/>
      </xdr:nvSpPr>
      <xdr:spPr>
        <a:xfrm>
          <a:off x="13436111" y="1628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52205</xdr:rowOff>
    </xdr:from>
    <xdr:to>
      <xdr:col>67</xdr:col>
      <xdr:colOff>101600</xdr:colOff>
      <xdr:row>96</xdr:row>
      <xdr:rowOff>153805</xdr:rowOff>
    </xdr:to>
    <xdr:sp macro="" textlink="">
      <xdr:nvSpPr>
        <xdr:cNvPr id="711" name="楕円 710"/>
        <xdr:cNvSpPr/>
      </xdr:nvSpPr>
      <xdr:spPr>
        <a:xfrm>
          <a:off x="12763500" y="1651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170332</xdr:rowOff>
    </xdr:from>
    <xdr:ext cx="534377" cy="259045"/>
    <xdr:sp macro="" textlink="">
      <xdr:nvSpPr>
        <xdr:cNvPr id="712" name="テキスト ボックス 711"/>
        <xdr:cNvSpPr txBox="1"/>
      </xdr:nvSpPr>
      <xdr:spPr>
        <a:xfrm>
          <a:off x="12547111" y="16286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108610</xdr:rowOff>
    </xdr:from>
    <xdr:to>
      <xdr:col>116</xdr:col>
      <xdr:colOff>63500</xdr:colOff>
      <xdr:row>38</xdr:row>
      <xdr:rowOff>117411</xdr:rowOff>
    </xdr:to>
    <xdr:cxnSp macro="">
      <xdr:nvCxnSpPr>
        <xdr:cNvPr id="741" name="直線コネクタ 740"/>
        <xdr:cNvCxnSpPr/>
      </xdr:nvCxnSpPr>
      <xdr:spPr>
        <a:xfrm flipV="1">
          <a:off x="21323300" y="6623710"/>
          <a:ext cx="838200" cy="8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53268</xdr:rowOff>
    </xdr:from>
    <xdr:ext cx="469744" cy="259045"/>
    <xdr:sp macro="" textlink="">
      <xdr:nvSpPr>
        <xdr:cNvPr id="742" name="投資及び出資金平均値テキスト"/>
        <xdr:cNvSpPr txBox="1"/>
      </xdr:nvSpPr>
      <xdr:spPr>
        <a:xfrm>
          <a:off x="22212300" y="6568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117411</xdr:rowOff>
    </xdr:from>
    <xdr:to>
      <xdr:col>111</xdr:col>
      <xdr:colOff>177800</xdr:colOff>
      <xdr:row>38</xdr:row>
      <xdr:rowOff>118973</xdr:rowOff>
    </xdr:to>
    <xdr:cxnSp macro="">
      <xdr:nvCxnSpPr>
        <xdr:cNvPr id="744" name="直線コネクタ 743"/>
        <xdr:cNvCxnSpPr/>
      </xdr:nvCxnSpPr>
      <xdr:spPr>
        <a:xfrm flipV="1">
          <a:off x="20434300" y="6632511"/>
          <a:ext cx="889000" cy="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3738</xdr:rowOff>
    </xdr:from>
    <xdr:ext cx="469744" cy="259045"/>
    <xdr:sp macro="" textlink="">
      <xdr:nvSpPr>
        <xdr:cNvPr id="746" name="テキスト ボックス 745"/>
        <xdr:cNvSpPr txBox="1"/>
      </xdr:nvSpPr>
      <xdr:spPr>
        <a:xfrm>
          <a:off x="21088428" y="669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81255</xdr:rowOff>
    </xdr:from>
    <xdr:to>
      <xdr:col>107</xdr:col>
      <xdr:colOff>50800</xdr:colOff>
      <xdr:row>38</xdr:row>
      <xdr:rowOff>118973</xdr:rowOff>
    </xdr:to>
    <xdr:cxnSp macro="">
      <xdr:nvCxnSpPr>
        <xdr:cNvPr id="747" name="直線コネクタ 746"/>
        <xdr:cNvCxnSpPr/>
      </xdr:nvCxnSpPr>
      <xdr:spPr>
        <a:xfrm>
          <a:off x="19545300" y="6596355"/>
          <a:ext cx="889000" cy="37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12158</xdr:rowOff>
    </xdr:from>
    <xdr:ext cx="469744" cy="259045"/>
    <xdr:sp macro="" textlink="">
      <xdr:nvSpPr>
        <xdr:cNvPr id="749" name="テキスト ボックス 748"/>
        <xdr:cNvSpPr txBox="1"/>
      </xdr:nvSpPr>
      <xdr:spPr>
        <a:xfrm>
          <a:off x="20199428" y="669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39763</xdr:rowOff>
    </xdr:from>
    <xdr:to>
      <xdr:col>102</xdr:col>
      <xdr:colOff>114300</xdr:colOff>
      <xdr:row>38</xdr:row>
      <xdr:rowOff>81255</xdr:rowOff>
    </xdr:to>
    <xdr:cxnSp macro="">
      <xdr:nvCxnSpPr>
        <xdr:cNvPr id="750" name="直線コネクタ 749"/>
        <xdr:cNvCxnSpPr/>
      </xdr:nvCxnSpPr>
      <xdr:spPr>
        <a:xfrm>
          <a:off x="18656300" y="6554863"/>
          <a:ext cx="889000" cy="4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21455</xdr:rowOff>
    </xdr:from>
    <xdr:ext cx="469744" cy="259045"/>
    <xdr:sp macro="" textlink="">
      <xdr:nvSpPr>
        <xdr:cNvPr id="752" name="テキスト ボックス 751"/>
        <xdr:cNvSpPr txBox="1"/>
      </xdr:nvSpPr>
      <xdr:spPr>
        <a:xfrm>
          <a:off x="19310428" y="6708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19473</xdr:rowOff>
    </xdr:from>
    <xdr:ext cx="469744" cy="259045"/>
    <xdr:sp macro="" textlink="">
      <xdr:nvSpPr>
        <xdr:cNvPr id="754" name="テキスト ボックス 753"/>
        <xdr:cNvSpPr txBox="1"/>
      </xdr:nvSpPr>
      <xdr:spPr>
        <a:xfrm>
          <a:off x="18421428" y="670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57810</xdr:rowOff>
    </xdr:from>
    <xdr:to>
      <xdr:col>116</xdr:col>
      <xdr:colOff>114300</xdr:colOff>
      <xdr:row>38</xdr:row>
      <xdr:rowOff>159410</xdr:rowOff>
    </xdr:to>
    <xdr:sp macro="" textlink="">
      <xdr:nvSpPr>
        <xdr:cNvPr id="760" name="楕円 759"/>
        <xdr:cNvSpPr/>
      </xdr:nvSpPr>
      <xdr:spPr>
        <a:xfrm>
          <a:off x="22110700" y="657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17187</xdr:rowOff>
    </xdr:from>
    <xdr:ext cx="469744" cy="259045"/>
    <xdr:sp macro="" textlink="">
      <xdr:nvSpPr>
        <xdr:cNvPr id="761" name="投資及び出資金該当値テキスト"/>
        <xdr:cNvSpPr txBox="1"/>
      </xdr:nvSpPr>
      <xdr:spPr>
        <a:xfrm>
          <a:off x="22212300" y="636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66611</xdr:rowOff>
    </xdr:from>
    <xdr:to>
      <xdr:col>112</xdr:col>
      <xdr:colOff>38100</xdr:colOff>
      <xdr:row>38</xdr:row>
      <xdr:rowOff>168211</xdr:rowOff>
    </xdr:to>
    <xdr:sp macro="" textlink="">
      <xdr:nvSpPr>
        <xdr:cNvPr id="762" name="楕円 761"/>
        <xdr:cNvSpPr/>
      </xdr:nvSpPr>
      <xdr:spPr>
        <a:xfrm>
          <a:off x="21272500" y="658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13288</xdr:rowOff>
    </xdr:from>
    <xdr:ext cx="469744" cy="259045"/>
    <xdr:sp macro="" textlink="">
      <xdr:nvSpPr>
        <xdr:cNvPr id="763" name="テキスト ボックス 762"/>
        <xdr:cNvSpPr txBox="1"/>
      </xdr:nvSpPr>
      <xdr:spPr>
        <a:xfrm>
          <a:off x="21088428" y="6356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68173</xdr:rowOff>
    </xdr:from>
    <xdr:to>
      <xdr:col>107</xdr:col>
      <xdr:colOff>101600</xdr:colOff>
      <xdr:row>38</xdr:row>
      <xdr:rowOff>169773</xdr:rowOff>
    </xdr:to>
    <xdr:sp macro="" textlink="">
      <xdr:nvSpPr>
        <xdr:cNvPr id="764" name="楕円 763"/>
        <xdr:cNvSpPr/>
      </xdr:nvSpPr>
      <xdr:spPr>
        <a:xfrm>
          <a:off x="20383500" y="658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14851</xdr:rowOff>
    </xdr:from>
    <xdr:ext cx="469744" cy="259045"/>
    <xdr:sp macro="" textlink="">
      <xdr:nvSpPr>
        <xdr:cNvPr id="765" name="テキスト ボックス 764"/>
        <xdr:cNvSpPr txBox="1"/>
      </xdr:nvSpPr>
      <xdr:spPr>
        <a:xfrm>
          <a:off x="20199428" y="6358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30455</xdr:rowOff>
    </xdr:from>
    <xdr:to>
      <xdr:col>102</xdr:col>
      <xdr:colOff>165100</xdr:colOff>
      <xdr:row>38</xdr:row>
      <xdr:rowOff>132055</xdr:rowOff>
    </xdr:to>
    <xdr:sp macro="" textlink="">
      <xdr:nvSpPr>
        <xdr:cNvPr id="766" name="楕円 765"/>
        <xdr:cNvSpPr/>
      </xdr:nvSpPr>
      <xdr:spPr>
        <a:xfrm>
          <a:off x="19494500" y="654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148582</xdr:rowOff>
    </xdr:from>
    <xdr:ext cx="469744" cy="259045"/>
    <xdr:sp macro="" textlink="">
      <xdr:nvSpPr>
        <xdr:cNvPr id="767" name="テキスト ボックス 766"/>
        <xdr:cNvSpPr txBox="1"/>
      </xdr:nvSpPr>
      <xdr:spPr>
        <a:xfrm>
          <a:off x="19310428" y="63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160413</xdr:rowOff>
    </xdr:from>
    <xdr:to>
      <xdr:col>98</xdr:col>
      <xdr:colOff>38100</xdr:colOff>
      <xdr:row>38</xdr:row>
      <xdr:rowOff>90563</xdr:rowOff>
    </xdr:to>
    <xdr:sp macro="" textlink="">
      <xdr:nvSpPr>
        <xdr:cNvPr id="768" name="楕円 767"/>
        <xdr:cNvSpPr/>
      </xdr:nvSpPr>
      <xdr:spPr>
        <a:xfrm>
          <a:off x="18605500" y="6504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107091</xdr:rowOff>
    </xdr:from>
    <xdr:ext cx="469744" cy="259045"/>
    <xdr:sp macro="" textlink="">
      <xdr:nvSpPr>
        <xdr:cNvPr id="769" name="テキスト ボックス 768"/>
        <xdr:cNvSpPr txBox="1"/>
      </xdr:nvSpPr>
      <xdr:spPr>
        <a:xfrm>
          <a:off x="18421428" y="627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155508</xdr:rowOff>
    </xdr:from>
    <xdr:ext cx="469744" cy="259045"/>
    <xdr:sp macro="" textlink="">
      <xdr:nvSpPr>
        <xdr:cNvPr id="797" name="貸付金平均値テキスト"/>
        <xdr:cNvSpPr txBox="1"/>
      </xdr:nvSpPr>
      <xdr:spPr>
        <a:xfrm>
          <a:off x="22212300" y="9756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84017</xdr:rowOff>
    </xdr:from>
    <xdr:ext cx="469744" cy="259045"/>
    <xdr:sp macro="" textlink="">
      <xdr:nvSpPr>
        <xdr:cNvPr id="801" name="テキスト ボックス 800"/>
        <xdr:cNvSpPr txBox="1"/>
      </xdr:nvSpPr>
      <xdr:spPr>
        <a:xfrm>
          <a:off x="21088428" y="968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152273</xdr:rowOff>
    </xdr:from>
    <xdr:to>
      <xdr:col>107</xdr:col>
      <xdr:colOff>50800</xdr:colOff>
      <xdr:row>58</xdr:row>
      <xdr:rowOff>139700</xdr:rowOff>
    </xdr:to>
    <xdr:cxnSp macro="">
      <xdr:nvCxnSpPr>
        <xdr:cNvPr id="802" name="直線コネクタ 801"/>
        <xdr:cNvCxnSpPr/>
      </xdr:nvCxnSpPr>
      <xdr:spPr>
        <a:xfrm>
          <a:off x="19545300" y="9410573"/>
          <a:ext cx="8890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74759</xdr:rowOff>
    </xdr:from>
    <xdr:ext cx="469744" cy="259045"/>
    <xdr:sp macro="" textlink="">
      <xdr:nvSpPr>
        <xdr:cNvPr id="804" name="テキスト ボックス 803"/>
        <xdr:cNvSpPr txBox="1"/>
      </xdr:nvSpPr>
      <xdr:spPr>
        <a:xfrm>
          <a:off x="20199428" y="967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152273</xdr:rowOff>
    </xdr:from>
    <xdr:to>
      <xdr:col>102</xdr:col>
      <xdr:colOff>114300</xdr:colOff>
      <xdr:row>58</xdr:row>
      <xdr:rowOff>139700</xdr:rowOff>
    </xdr:to>
    <xdr:cxnSp macro="">
      <xdr:nvCxnSpPr>
        <xdr:cNvPr id="805" name="直線コネクタ 804"/>
        <xdr:cNvCxnSpPr/>
      </xdr:nvCxnSpPr>
      <xdr:spPr>
        <a:xfrm flipV="1">
          <a:off x="18656300" y="9410573"/>
          <a:ext cx="889000" cy="673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49430</xdr:rowOff>
    </xdr:from>
    <xdr:ext cx="469744" cy="259045"/>
    <xdr:sp macro="" textlink="">
      <xdr:nvSpPr>
        <xdr:cNvPr id="809" name="テキスト ボックス 808"/>
        <xdr:cNvSpPr txBox="1"/>
      </xdr:nvSpPr>
      <xdr:spPr>
        <a:xfrm>
          <a:off x="18421428" y="9650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101473</xdr:rowOff>
    </xdr:from>
    <xdr:to>
      <xdr:col>102</xdr:col>
      <xdr:colOff>165100</xdr:colOff>
      <xdr:row>55</xdr:row>
      <xdr:rowOff>31623</xdr:rowOff>
    </xdr:to>
    <xdr:sp macro="" textlink="">
      <xdr:nvSpPr>
        <xdr:cNvPr id="821" name="楕円 820"/>
        <xdr:cNvSpPr/>
      </xdr:nvSpPr>
      <xdr:spPr>
        <a:xfrm>
          <a:off x="19494500" y="935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48150</xdr:rowOff>
    </xdr:from>
    <xdr:ext cx="534377" cy="259045"/>
    <xdr:sp macro="" textlink="">
      <xdr:nvSpPr>
        <xdr:cNvPr id="822" name="テキスト ボックス 821"/>
        <xdr:cNvSpPr txBox="1"/>
      </xdr:nvSpPr>
      <xdr:spPr>
        <a:xfrm>
          <a:off x="19278111" y="9135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166724</xdr:rowOff>
    </xdr:from>
    <xdr:to>
      <xdr:col>116</xdr:col>
      <xdr:colOff>63500</xdr:colOff>
      <xdr:row>73</xdr:row>
      <xdr:rowOff>21399</xdr:rowOff>
    </xdr:to>
    <xdr:cxnSp macro="">
      <xdr:nvCxnSpPr>
        <xdr:cNvPr id="856" name="直線コネクタ 855"/>
        <xdr:cNvCxnSpPr/>
      </xdr:nvCxnSpPr>
      <xdr:spPr>
        <a:xfrm flipV="1">
          <a:off x="21323300" y="12511124"/>
          <a:ext cx="8382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21399</xdr:rowOff>
    </xdr:from>
    <xdr:to>
      <xdr:col>111</xdr:col>
      <xdr:colOff>177800</xdr:colOff>
      <xdr:row>73</xdr:row>
      <xdr:rowOff>66499</xdr:rowOff>
    </xdr:to>
    <xdr:cxnSp macro="">
      <xdr:nvCxnSpPr>
        <xdr:cNvPr id="859" name="直線コネクタ 858"/>
        <xdr:cNvCxnSpPr/>
      </xdr:nvCxnSpPr>
      <xdr:spPr>
        <a:xfrm flipV="1">
          <a:off x="20434300" y="12537249"/>
          <a:ext cx="889000" cy="4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62140</xdr:rowOff>
    </xdr:from>
    <xdr:to>
      <xdr:col>107</xdr:col>
      <xdr:colOff>50800</xdr:colOff>
      <xdr:row>73</xdr:row>
      <xdr:rowOff>66499</xdr:rowOff>
    </xdr:to>
    <xdr:cxnSp macro="">
      <xdr:nvCxnSpPr>
        <xdr:cNvPr id="862" name="直線コネクタ 861"/>
        <xdr:cNvCxnSpPr/>
      </xdr:nvCxnSpPr>
      <xdr:spPr>
        <a:xfrm>
          <a:off x="19545300" y="12406540"/>
          <a:ext cx="889000" cy="17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72</xdr:row>
      <xdr:rowOff>62140</xdr:rowOff>
    </xdr:from>
    <xdr:to>
      <xdr:col>102</xdr:col>
      <xdr:colOff>114300</xdr:colOff>
      <xdr:row>73</xdr:row>
      <xdr:rowOff>31638</xdr:rowOff>
    </xdr:to>
    <xdr:cxnSp macro="">
      <xdr:nvCxnSpPr>
        <xdr:cNvPr id="865" name="直線コネクタ 864"/>
        <xdr:cNvCxnSpPr/>
      </xdr:nvCxnSpPr>
      <xdr:spPr>
        <a:xfrm flipV="1">
          <a:off x="18656300" y="12406540"/>
          <a:ext cx="889000" cy="140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115924</xdr:rowOff>
    </xdr:from>
    <xdr:to>
      <xdr:col>116</xdr:col>
      <xdr:colOff>114300</xdr:colOff>
      <xdr:row>73</xdr:row>
      <xdr:rowOff>46074</xdr:rowOff>
    </xdr:to>
    <xdr:sp macro="" textlink="">
      <xdr:nvSpPr>
        <xdr:cNvPr id="875" name="楕円 874"/>
        <xdr:cNvSpPr/>
      </xdr:nvSpPr>
      <xdr:spPr>
        <a:xfrm>
          <a:off x="22110700" y="1246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138801</xdr:rowOff>
    </xdr:from>
    <xdr:ext cx="534377" cy="259045"/>
    <xdr:sp macro="" textlink="">
      <xdr:nvSpPr>
        <xdr:cNvPr id="876" name="繰出金該当値テキスト"/>
        <xdr:cNvSpPr txBox="1"/>
      </xdr:nvSpPr>
      <xdr:spPr>
        <a:xfrm>
          <a:off x="22212300" y="12311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142049</xdr:rowOff>
    </xdr:from>
    <xdr:to>
      <xdr:col>112</xdr:col>
      <xdr:colOff>38100</xdr:colOff>
      <xdr:row>73</xdr:row>
      <xdr:rowOff>72199</xdr:rowOff>
    </xdr:to>
    <xdr:sp macro="" textlink="">
      <xdr:nvSpPr>
        <xdr:cNvPr id="877" name="楕円 876"/>
        <xdr:cNvSpPr/>
      </xdr:nvSpPr>
      <xdr:spPr>
        <a:xfrm>
          <a:off x="21272500" y="124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88726</xdr:rowOff>
    </xdr:from>
    <xdr:ext cx="534377" cy="259045"/>
    <xdr:sp macro="" textlink="">
      <xdr:nvSpPr>
        <xdr:cNvPr id="878" name="テキスト ボックス 877"/>
        <xdr:cNvSpPr txBox="1"/>
      </xdr:nvSpPr>
      <xdr:spPr>
        <a:xfrm>
          <a:off x="21056111" y="1226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15699</xdr:rowOff>
    </xdr:from>
    <xdr:to>
      <xdr:col>107</xdr:col>
      <xdr:colOff>101600</xdr:colOff>
      <xdr:row>73</xdr:row>
      <xdr:rowOff>117299</xdr:rowOff>
    </xdr:to>
    <xdr:sp macro="" textlink="">
      <xdr:nvSpPr>
        <xdr:cNvPr id="879" name="楕円 878"/>
        <xdr:cNvSpPr/>
      </xdr:nvSpPr>
      <xdr:spPr>
        <a:xfrm>
          <a:off x="20383500" y="12531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133826</xdr:rowOff>
    </xdr:from>
    <xdr:ext cx="534377" cy="259045"/>
    <xdr:sp macro="" textlink="">
      <xdr:nvSpPr>
        <xdr:cNvPr id="880" name="テキスト ボックス 879"/>
        <xdr:cNvSpPr txBox="1"/>
      </xdr:nvSpPr>
      <xdr:spPr>
        <a:xfrm>
          <a:off x="20167111" y="1230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11340</xdr:rowOff>
    </xdr:from>
    <xdr:to>
      <xdr:col>102</xdr:col>
      <xdr:colOff>165100</xdr:colOff>
      <xdr:row>72</xdr:row>
      <xdr:rowOff>112940</xdr:rowOff>
    </xdr:to>
    <xdr:sp macro="" textlink="">
      <xdr:nvSpPr>
        <xdr:cNvPr id="881" name="楕円 880"/>
        <xdr:cNvSpPr/>
      </xdr:nvSpPr>
      <xdr:spPr>
        <a:xfrm>
          <a:off x="19494500" y="123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70</xdr:row>
      <xdr:rowOff>129467</xdr:rowOff>
    </xdr:from>
    <xdr:ext cx="534377" cy="259045"/>
    <xdr:sp macro="" textlink="">
      <xdr:nvSpPr>
        <xdr:cNvPr id="882" name="テキスト ボックス 881"/>
        <xdr:cNvSpPr txBox="1"/>
      </xdr:nvSpPr>
      <xdr:spPr>
        <a:xfrm>
          <a:off x="19278111" y="1213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152288</xdr:rowOff>
    </xdr:from>
    <xdr:to>
      <xdr:col>98</xdr:col>
      <xdr:colOff>38100</xdr:colOff>
      <xdr:row>73</xdr:row>
      <xdr:rowOff>82438</xdr:rowOff>
    </xdr:to>
    <xdr:sp macro="" textlink="">
      <xdr:nvSpPr>
        <xdr:cNvPr id="883" name="楕円 882"/>
        <xdr:cNvSpPr/>
      </xdr:nvSpPr>
      <xdr:spPr>
        <a:xfrm>
          <a:off x="18605500" y="1249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98965</xdr:rowOff>
    </xdr:from>
    <xdr:ext cx="534377" cy="259045"/>
    <xdr:sp macro="" textlink="">
      <xdr:nvSpPr>
        <xdr:cNvPr id="884" name="テキスト ボックス 883"/>
        <xdr:cNvSpPr txBox="1"/>
      </xdr:nvSpPr>
      <xdr:spPr>
        <a:xfrm>
          <a:off x="18389111" y="1227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物件費、公債費、積立金及び繰出金において、類似団体内順位が高く、全国平均及び兵庫県平均よりも高くなっている。物件費では、合併により複数存在する類似の公共施設の維持管理費や、公共施設整備時に行った借地費用が多額であること、公債費では、阪神・淡路大震災の復興事業に係る元利償還金の影響が大きいこと、繰出金では、下水道事業において、淡路市特有の地形により整備効率が悪く施設整備の事業費が嵩み、一般会計からの繰出金が多額となっていることや、高齢化率が</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を超え、国民健康保険・後期高齢者医療・介護保険特別会計に対しての繰出金が多額となっていることが主な要因となっている。また、積立金では、過疎対策事業債を活用した基金積立てと、ふるさと納税に係る寄附金の基金積立てが多くあることが要因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162370</xdr:rowOff>
    </xdr:from>
    <xdr:to>
      <xdr:col>24</xdr:col>
      <xdr:colOff>63500</xdr:colOff>
      <xdr:row>37</xdr:row>
      <xdr:rowOff>33591</xdr:rowOff>
    </xdr:to>
    <xdr:cxnSp macro="">
      <xdr:nvCxnSpPr>
        <xdr:cNvPr id="61" name="直線コネクタ 60"/>
        <xdr:cNvCxnSpPr/>
      </xdr:nvCxnSpPr>
      <xdr:spPr>
        <a:xfrm flipV="1">
          <a:off x="3797300" y="6334570"/>
          <a:ext cx="838200" cy="42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104157</xdr:rowOff>
    </xdr:from>
    <xdr:ext cx="469744" cy="259045"/>
    <xdr:sp macro="" textlink="">
      <xdr:nvSpPr>
        <xdr:cNvPr id="62" name="議会費平均値テキスト"/>
        <xdr:cNvSpPr txBox="1"/>
      </xdr:nvSpPr>
      <xdr:spPr>
        <a:xfrm>
          <a:off x="4686300" y="5933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xdr:rowOff>
    </xdr:from>
    <xdr:to>
      <xdr:col>19</xdr:col>
      <xdr:colOff>177800</xdr:colOff>
      <xdr:row>37</xdr:row>
      <xdr:rowOff>33591</xdr:rowOff>
    </xdr:to>
    <xdr:cxnSp macro="">
      <xdr:nvCxnSpPr>
        <xdr:cNvPr id="64" name="直線コネクタ 63"/>
        <xdr:cNvCxnSpPr/>
      </xdr:nvCxnSpPr>
      <xdr:spPr>
        <a:xfrm>
          <a:off x="2908300" y="6350762"/>
          <a:ext cx="889000" cy="2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33291</xdr:rowOff>
    </xdr:from>
    <xdr:ext cx="469744" cy="259045"/>
    <xdr:sp macro="" textlink="">
      <xdr:nvSpPr>
        <xdr:cNvPr id="66" name="テキスト ボックス 65"/>
        <xdr:cNvSpPr txBox="1"/>
      </xdr:nvSpPr>
      <xdr:spPr>
        <a:xfrm>
          <a:off x="3562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132271</xdr:rowOff>
    </xdr:from>
    <xdr:to>
      <xdr:col>15</xdr:col>
      <xdr:colOff>50800</xdr:colOff>
      <xdr:row>37</xdr:row>
      <xdr:rowOff>7112</xdr:rowOff>
    </xdr:to>
    <xdr:cxnSp macro="">
      <xdr:nvCxnSpPr>
        <xdr:cNvPr id="67" name="直線コネクタ 66"/>
        <xdr:cNvCxnSpPr/>
      </xdr:nvCxnSpPr>
      <xdr:spPr>
        <a:xfrm>
          <a:off x="2019300" y="6304471"/>
          <a:ext cx="889000" cy="4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39197</xdr:rowOff>
    </xdr:from>
    <xdr:ext cx="469744" cy="259045"/>
    <xdr:sp macro="" textlink="">
      <xdr:nvSpPr>
        <xdr:cNvPr id="69" name="テキスト ボックス 68"/>
        <xdr:cNvSpPr txBox="1"/>
      </xdr:nvSpPr>
      <xdr:spPr>
        <a:xfrm>
          <a:off x="2673428" y="586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130175</xdr:rowOff>
    </xdr:from>
    <xdr:to>
      <xdr:col>10</xdr:col>
      <xdr:colOff>114300</xdr:colOff>
      <xdr:row>36</xdr:row>
      <xdr:rowOff>132271</xdr:rowOff>
    </xdr:to>
    <xdr:cxnSp macro="">
      <xdr:nvCxnSpPr>
        <xdr:cNvPr id="70" name="直線コネクタ 69"/>
        <xdr:cNvCxnSpPr/>
      </xdr:nvCxnSpPr>
      <xdr:spPr>
        <a:xfrm>
          <a:off x="1130300" y="6302375"/>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125112</xdr:rowOff>
    </xdr:from>
    <xdr:ext cx="469744" cy="259045"/>
    <xdr:sp macro="" textlink="">
      <xdr:nvSpPr>
        <xdr:cNvPr id="72" name="テキスト ボックス 71"/>
        <xdr:cNvSpPr txBox="1"/>
      </xdr:nvSpPr>
      <xdr:spPr>
        <a:xfrm>
          <a:off x="1784428" y="5782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170070</xdr:rowOff>
    </xdr:from>
    <xdr:ext cx="469744" cy="259045"/>
    <xdr:sp macro="" textlink="">
      <xdr:nvSpPr>
        <xdr:cNvPr id="74" name="テキスト ボックス 73"/>
        <xdr:cNvSpPr txBox="1"/>
      </xdr:nvSpPr>
      <xdr:spPr>
        <a:xfrm>
          <a:off x="895428" y="58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111570</xdr:rowOff>
    </xdr:from>
    <xdr:to>
      <xdr:col>24</xdr:col>
      <xdr:colOff>114300</xdr:colOff>
      <xdr:row>37</xdr:row>
      <xdr:rowOff>41720</xdr:rowOff>
    </xdr:to>
    <xdr:sp macro="" textlink="">
      <xdr:nvSpPr>
        <xdr:cNvPr id="80" name="楕円 79"/>
        <xdr:cNvSpPr/>
      </xdr:nvSpPr>
      <xdr:spPr>
        <a:xfrm>
          <a:off x="4584700" y="6283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89997</xdr:rowOff>
    </xdr:from>
    <xdr:ext cx="469744" cy="259045"/>
    <xdr:sp macro="" textlink="">
      <xdr:nvSpPr>
        <xdr:cNvPr id="81" name="議会費該当値テキスト"/>
        <xdr:cNvSpPr txBox="1"/>
      </xdr:nvSpPr>
      <xdr:spPr>
        <a:xfrm>
          <a:off x="4686300" y="6262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154241</xdr:rowOff>
    </xdr:from>
    <xdr:to>
      <xdr:col>20</xdr:col>
      <xdr:colOff>38100</xdr:colOff>
      <xdr:row>37</xdr:row>
      <xdr:rowOff>84391</xdr:rowOff>
    </xdr:to>
    <xdr:sp macro="" textlink="">
      <xdr:nvSpPr>
        <xdr:cNvPr id="82" name="楕円 81"/>
        <xdr:cNvSpPr/>
      </xdr:nvSpPr>
      <xdr:spPr>
        <a:xfrm>
          <a:off x="3746500" y="632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75518</xdr:rowOff>
    </xdr:from>
    <xdr:ext cx="469744" cy="259045"/>
    <xdr:sp macro="" textlink="">
      <xdr:nvSpPr>
        <xdr:cNvPr id="83" name="テキスト ボックス 82"/>
        <xdr:cNvSpPr txBox="1"/>
      </xdr:nvSpPr>
      <xdr:spPr>
        <a:xfrm>
          <a:off x="3562428" y="641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127762</xdr:rowOff>
    </xdr:from>
    <xdr:to>
      <xdr:col>15</xdr:col>
      <xdr:colOff>101600</xdr:colOff>
      <xdr:row>37</xdr:row>
      <xdr:rowOff>57912</xdr:rowOff>
    </xdr:to>
    <xdr:sp macro="" textlink="">
      <xdr:nvSpPr>
        <xdr:cNvPr id="84" name="楕円 83"/>
        <xdr:cNvSpPr/>
      </xdr:nvSpPr>
      <xdr:spPr>
        <a:xfrm>
          <a:off x="28575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49039</xdr:rowOff>
    </xdr:from>
    <xdr:ext cx="469744" cy="259045"/>
    <xdr:sp macro="" textlink="">
      <xdr:nvSpPr>
        <xdr:cNvPr id="85" name="テキスト ボックス 84"/>
        <xdr:cNvSpPr txBox="1"/>
      </xdr:nvSpPr>
      <xdr:spPr>
        <a:xfrm>
          <a:off x="2673428" y="639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81471</xdr:rowOff>
    </xdr:from>
    <xdr:to>
      <xdr:col>10</xdr:col>
      <xdr:colOff>165100</xdr:colOff>
      <xdr:row>37</xdr:row>
      <xdr:rowOff>11621</xdr:rowOff>
    </xdr:to>
    <xdr:sp macro="" textlink="">
      <xdr:nvSpPr>
        <xdr:cNvPr id="86" name="楕円 85"/>
        <xdr:cNvSpPr/>
      </xdr:nvSpPr>
      <xdr:spPr>
        <a:xfrm>
          <a:off x="1968500" y="625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2748</xdr:rowOff>
    </xdr:from>
    <xdr:ext cx="469744" cy="259045"/>
    <xdr:sp macro="" textlink="">
      <xdr:nvSpPr>
        <xdr:cNvPr id="87" name="テキスト ボックス 86"/>
        <xdr:cNvSpPr txBox="1"/>
      </xdr:nvSpPr>
      <xdr:spPr>
        <a:xfrm>
          <a:off x="1784428" y="634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79375</xdr:rowOff>
    </xdr:from>
    <xdr:to>
      <xdr:col>6</xdr:col>
      <xdr:colOff>38100</xdr:colOff>
      <xdr:row>37</xdr:row>
      <xdr:rowOff>9525</xdr:rowOff>
    </xdr:to>
    <xdr:sp macro="" textlink="">
      <xdr:nvSpPr>
        <xdr:cNvPr id="88" name="楕円 87"/>
        <xdr:cNvSpPr/>
      </xdr:nvSpPr>
      <xdr:spPr>
        <a:xfrm>
          <a:off x="1079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652</xdr:rowOff>
    </xdr:from>
    <xdr:ext cx="469744" cy="259045"/>
    <xdr:sp macro="" textlink="">
      <xdr:nvSpPr>
        <xdr:cNvPr id="89" name="テキスト ボックス 88"/>
        <xdr:cNvSpPr txBox="1"/>
      </xdr:nvSpPr>
      <xdr:spPr>
        <a:xfrm>
          <a:off x="895428" y="6344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145030</xdr:rowOff>
    </xdr:from>
    <xdr:to>
      <xdr:col>24</xdr:col>
      <xdr:colOff>63500</xdr:colOff>
      <xdr:row>57</xdr:row>
      <xdr:rowOff>19533</xdr:rowOff>
    </xdr:to>
    <xdr:cxnSp macro="">
      <xdr:nvCxnSpPr>
        <xdr:cNvPr id="118" name="直線コネクタ 117"/>
        <xdr:cNvCxnSpPr/>
      </xdr:nvCxnSpPr>
      <xdr:spPr>
        <a:xfrm>
          <a:off x="3797300" y="9746230"/>
          <a:ext cx="838200" cy="4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140054</xdr:rowOff>
    </xdr:from>
    <xdr:to>
      <xdr:col>19</xdr:col>
      <xdr:colOff>177800</xdr:colOff>
      <xdr:row>56</xdr:row>
      <xdr:rowOff>145030</xdr:rowOff>
    </xdr:to>
    <xdr:cxnSp macro="">
      <xdr:nvCxnSpPr>
        <xdr:cNvPr id="121" name="直線コネクタ 120"/>
        <xdr:cNvCxnSpPr/>
      </xdr:nvCxnSpPr>
      <xdr:spPr>
        <a:xfrm>
          <a:off x="2908300" y="9741254"/>
          <a:ext cx="889000" cy="4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87503</xdr:rowOff>
    </xdr:from>
    <xdr:to>
      <xdr:col>15</xdr:col>
      <xdr:colOff>50800</xdr:colOff>
      <xdr:row>56</xdr:row>
      <xdr:rowOff>140054</xdr:rowOff>
    </xdr:to>
    <xdr:cxnSp macro="">
      <xdr:nvCxnSpPr>
        <xdr:cNvPr id="124" name="直線コネクタ 123"/>
        <xdr:cNvCxnSpPr/>
      </xdr:nvCxnSpPr>
      <xdr:spPr>
        <a:xfrm>
          <a:off x="2019300" y="9517253"/>
          <a:ext cx="889000" cy="22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87503</xdr:rowOff>
    </xdr:from>
    <xdr:to>
      <xdr:col>10</xdr:col>
      <xdr:colOff>114300</xdr:colOff>
      <xdr:row>56</xdr:row>
      <xdr:rowOff>123427</xdr:rowOff>
    </xdr:to>
    <xdr:cxnSp macro="">
      <xdr:nvCxnSpPr>
        <xdr:cNvPr id="127" name="直線コネクタ 126"/>
        <xdr:cNvCxnSpPr/>
      </xdr:nvCxnSpPr>
      <xdr:spPr>
        <a:xfrm flipV="1">
          <a:off x="1130300" y="9517253"/>
          <a:ext cx="889000" cy="20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140183</xdr:rowOff>
    </xdr:from>
    <xdr:to>
      <xdr:col>24</xdr:col>
      <xdr:colOff>114300</xdr:colOff>
      <xdr:row>57</xdr:row>
      <xdr:rowOff>70333</xdr:rowOff>
    </xdr:to>
    <xdr:sp macro="" textlink="">
      <xdr:nvSpPr>
        <xdr:cNvPr id="137" name="楕円 136"/>
        <xdr:cNvSpPr/>
      </xdr:nvSpPr>
      <xdr:spPr>
        <a:xfrm>
          <a:off x="4584700" y="9741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163060</xdr:rowOff>
    </xdr:from>
    <xdr:ext cx="534377" cy="259045"/>
    <xdr:sp macro="" textlink="">
      <xdr:nvSpPr>
        <xdr:cNvPr id="138" name="総務費該当値テキスト"/>
        <xdr:cNvSpPr txBox="1"/>
      </xdr:nvSpPr>
      <xdr:spPr>
        <a:xfrm>
          <a:off x="4686300" y="959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94230</xdr:rowOff>
    </xdr:from>
    <xdr:to>
      <xdr:col>20</xdr:col>
      <xdr:colOff>38100</xdr:colOff>
      <xdr:row>57</xdr:row>
      <xdr:rowOff>24380</xdr:rowOff>
    </xdr:to>
    <xdr:sp macro="" textlink="">
      <xdr:nvSpPr>
        <xdr:cNvPr id="139" name="楕円 138"/>
        <xdr:cNvSpPr/>
      </xdr:nvSpPr>
      <xdr:spPr>
        <a:xfrm>
          <a:off x="3746500" y="969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40907</xdr:rowOff>
    </xdr:from>
    <xdr:ext cx="599010" cy="259045"/>
    <xdr:sp macro="" textlink="">
      <xdr:nvSpPr>
        <xdr:cNvPr id="140" name="テキスト ボックス 139"/>
        <xdr:cNvSpPr txBox="1"/>
      </xdr:nvSpPr>
      <xdr:spPr>
        <a:xfrm>
          <a:off x="3497795" y="9470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89254</xdr:rowOff>
    </xdr:from>
    <xdr:to>
      <xdr:col>15</xdr:col>
      <xdr:colOff>101600</xdr:colOff>
      <xdr:row>57</xdr:row>
      <xdr:rowOff>19404</xdr:rowOff>
    </xdr:to>
    <xdr:sp macro="" textlink="">
      <xdr:nvSpPr>
        <xdr:cNvPr id="141" name="楕円 140"/>
        <xdr:cNvSpPr/>
      </xdr:nvSpPr>
      <xdr:spPr>
        <a:xfrm>
          <a:off x="2857500" y="969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35931</xdr:rowOff>
    </xdr:from>
    <xdr:ext cx="599010" cy="259045"/>
    <xdr:sp macro="" textlink="">
      <xdr:nvSpPr>
        <xdr:cNvPr id="142" name="テキスト ボックス 141"/>
        <xdr:cNvSpPr txBox="1"/>
      </xdr:nvSpPr>
      <xdr:spPr>
        <a:xfrm>
          <a:off x="2608795" y="946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36703</xdr:rowOff>
    </xdr:from>
    <xdr:to>
      <xdr:col>10</xdr:col>
      <xdr:colOff>165100</xdr:colOff>
      <xdr:row>55</xdr:row>
      <xdr:rowOff>138303</xdr:rowOff>
    </xdr:to>
    <xdr:sp macro="" textlink="">
      <xdr:nvSpPr>
        <xdr:cNvPr id="143" name="楕円 142"/>
        <xdr:cNvSpPr/>
      </xdr:nvSpPr>
      <xdr:spPr>
        <a:xfrm>
          <a:off x="1968500" y="946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154830</xdr:rowOff>
    </xdr:from>
    <xdr:ext cx="599010" cy="259045"/>
    <xdr:sp macro="" textlink="">
      <xdr:nvSpPr>
        <xdr:cNvPr id="144" name="テキスト ボックス 143"/>
        <xdr:cNvSpPr txBox="1"/>
      </xdr:nvSpPr>
      <xdr:spPr>
        <a:xfrm>
          <a:off x="1719795" y="92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72627</xdr:rowOff>
    </xdr:from>
    <xdr:to>
      <xdr:col>6</xdr:col>
      <xdr:colOff>38100</xdr:colOff>
      <xdr:row>57</xdr:row>
      <xdr:rowOff>2777</xdr:rowOff>
    </xdr:to>
    <xdr:sp macro="" textlink="">
      <xdr:nvSpPr>
        <xdr:cNvPr id="145" name="楕円 144"/>
        <xdr:cNvSpPr/>
      </xdr:nvSpPr>
      <xdr:spPr>
        <a:xfrm>
          <a:off x="1079500" y="967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19304</xdr:rowOff>
    </xdr:from>
    <xdr:ext cx="599010" cy="259045"/>
    <xdr:sp macro="" textlink="">
      <xdr:nvSpPr>
        <xdr:cNvPr id="146" name="テキスト ボックス 145"/>
        <xdr:cNvSpPr txBox="1"/>
      </xdr:nvSpPr>
      <xdr:spPr>
        <a:xfrm>
          <a:off x="830795" y="94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1580</xdr:rowOff>
    </xdr:from>
    <xdr:to>
      <xdr:col>24</xdr:col>
      <xdr:colOff>63500</xdr:colOff>
      <xdr:row>76</xdr:row>
      <xdr:rowOff>111705</xdr:rowOff>
    </xdr:to>
    <xdr:cxnSp macro="">
      <xdr:nvCxnSpPr>
        <xdr:cNvPr id="176" name="直線コネクタ 175"/>
        <xdr:cNvCxnSpPr/>
      </xdr:nvCxnSpPr>
      <xdr:spPr>
        <a:xfrm>
          <a:off x="3797300" y="13031780"/>
          <a:ext cx="838200" cy="110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89237</xdr:rowOff>
    </xdr:from>
    <xdr:ext cx="599010" cy="259045"/>
    <xdr:sp macro="" textlink="">
      <xdr:nvSpPr>
        <xdr:cNvPr id="177" name="民生費平均値テキスト"/>
        <xdr:cNvSpPr txBox="1"/>
      </xdr:nvSpPr>
      <xdr:spPr>
        <a:xfrm>
          <a:off x="4686300" y="12776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1580</xdr:rowOff>
    </xdr:from>
    <xdr:to>
      <xdr:col>19</xdr:col>
      <xdr:colOff>177800</xdr:colOff>
      <xdr:row>76</xdr:row>
      <xdr:rowOff>91542</xdr:rowOff>
    </xdr:to>
    <xdr:cxnSp macro="">
      <xdr:nvCxnSpPr>
        <xdr:cNvPr id="179" name="直線コネクタ 178"/>
        <xdr:cNvCxnSpPr/>
      </xdr:nvCxnSpPr>
      <xdr:spPr>
        <a:xfrm flipV="1">
          <a:off x="2908300" y="13031780"/>
          <a:ext cx="889000" cy="8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29359</xdr:rowOff>
    </xdr:from>
    <xdr:ext cx="599010" cy="259045"/>
    <xdr:sp macro="" textlink="">
      <xdr:nvSpPr>
        <xdr:cNvPr id="181" name="テキスト ボックス 180"/>
        <xdr:cNvSpPr txBox="1"/>
      </xdr:nvSpPr>
      <xdr:spPr>
        <a:xfrm>
          <a:off x="3497795" y="12716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91542</xdr:rowOff>
    </xdr:from>
    <xdr:to>
      <xdr:col>15</xdr:col>
      <xdr:colOff>50800</xdr:colOff>
      <xdr:row>76</xdr:row>
      <xdr:rowOff>129467</xdr:rowOff>
    </xdr:to>
    <xdr:cxnSp macro="">
      <xdr:nvCxnSpPr>
        <xdr:cNvPr id="182" name="直線コネクタ 181"/>
        <xdr:cNvCxnSpPr/>
      </xdr:nvCxnSpPr>
      <xdr:spPr>
        <a:xfrm flipV="1">
          <a:off x="2019300" y="13121742"/>
          <a:ext cx="889000" cy="37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39943</xdr:rowOff>
    </xdr:from>
    <xdr:ext cx="599010" cy="259045"/>
    <xdr:sp macro="" textlink="">
      <xdr:nvSpPr>
        <xdr:cNvPr id="184" name="テキスト ボックス 183"/>
        <xdr:cNvSpPr txBox="1"/>
      </xdr:nvSpPr>
      <xdr:spPr>
        <a:xfrm>
          <a:off x="2608795" y="1272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129467</xdr:rowOff>
    </xdr:from>
    <xdr:to>
      <xdr:col>10</xdr:col>
      <xdr:colOff>114300</xdr:colOff>
      <xdr:row>76</xdr:row>
      <xdr:rowOff>143373</xdr:rowOff>
    </xdr:to>
    <xdr:cxnSp macro="">
      <xdr:nvCxnSpPr>
        <xdr:cNvPr id="185" name="直線コネクタ 184"/>
        <xdr:cNvCxnSpPr/>
      </xdr:nvCxnSpPr>
      <xdr:spPr>
        <a:xfrm flipV="1">
          <a:off x="1130300" y="13159667"/>
          <a:ext cx="889000" cy="13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104522</xdr:rowOff>
    </xdr:from>
    <xdr:ext cx="599010" cy="259045"/>
    <xdr:sp macro="" textlink="">
      <xdr:nvSpPr>
        <xdr:cNvPr id="187" name="テキスト ボックス 186"/>
        <xdr:cNvSpPr txBox="1"/>
      </xdr:nvSpPr>
      <xdr:spPr>
        <a:xfrm>
          <a:off x="1719795" y="1279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161566</xdr:rowOff>
    </xdr:from>
    <xdr:ext cx="599010" cy="259045"/>
    <xdr:sp macro="" textlink="">
      <xdr:nvSpPr>
        <xdr:cNvPr id="189" name="テキスト ボックス 188"/>
        <xdr:cNvSpPr txBox="1"/>
      </xdr:nvSpPr>
      <xdr:spPr>
        <a:xfrm>
          <a:off x="830795" y="1284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60905</xdr:rowOff>
    </xdr:from>
    <xdr:to>
      <xdr:col>24</xdr:col>
      <xdr:colOff>114300</xdr:colOff>
      <xdr:row>76</xdr:row>
      <xdr:rowOff>162505</xdr:rowOff>
    </xdr:to>
    <xdr:sp macro="" textlink="">
      <xdr:nvSpPr>
        <xdr:cNvPr id="195" name="楕円 194"/>
        <xdr:cNvSpPr/>
      </xdr:nvSpPr>
      <xdr:spPr>
        <a:xfrm>
          <a:off x="4584700" y="1309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39332</xdr:rowOff>
    </xdr:from>
    <xdr:ext cx="599010" cy="259045"/>
    <xdr:sp macro="" textlink="">
      <xdr:nvSpPr>
        <xdr:cNvPr id="196" name="民生費該当値テキスト"/>
        <xdr:cNvSpPr txBox="1"/>
      </xdr:nvSpPr>
      <xdr:spPr>
        <a:xfrm>
          <a:off x="4686300" y="13069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122230</xdr:rowOff>
    </xdr:from>
    <xdr:to>
      <xdr:col>20</xdr:col>
      <xdr:colOff>38100</xdr:colOff>
      <xdr:row>76</xdr:row>
      <xdr:rowOff>52380</xdr:rowOff>
    </xdr:to>
    <xdr:sp macro="" textlink="">
      <xdr:nvSpPr>
        <xdr:cNvPr id="197" name="楕円 196"/>
        <xdr:cNvSpPr/>
      </xdr:nvSpPr>
      <xdr:spPr>
        <a:xfrm>
          <a:off x="3746500" y="129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43507</xdr:rowOff>
    </xdr:from>
    <xdr:ext cx="599010" cy="259045"/>
    <xdr:sp macro="" textlink="">
      <xdr:nvSpPr>
        <xdr:cNvPr id="198" name="テキスト ボックス 197"/>
        <xdr:cNvSpPr txBox="1"/>
      </xdr:nvSpPr>
      <xdr:spPr>
        <a:xfrm>
          <a:off x="3497795" y="13073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40742</xdr:rowOff>
    </xdr:from>
    <xdr:to>
      <xdr:col>15</xdr:col>
      <xdr:colOff>101600</xdr:colOff>
      <xdr:row>76</xdr:row>
      <xdr:rowOff>142342</xdr:rowOff>
    </xdr:to>
    <xdr:sp macro="" textlink="">
      <xdr:nvSpPr>
        <xdr:cNvPr id="199" name="楕円 198"/>
        <xdr:cNvSpPr/>
      </xdr:nvSpPr>
      <xdr:spPr>
        <a:xfrm>
          <a:off x="2857500" y="13070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133469</xdr:rowOff>
    </xdr:from>
    <xdr:ext cx="599010" cy="259045"/>
    <xdr:sp macro="" textlink="">
      <xdr:nvSpPr>
        <xdr:cNvPr id="200" name="テキスト ボックス 199"/>
        <xdr:cNvSpPr txBox="1"/>
      </xdr:nvSpPr>
      <xdr:spPr>
        <a:xfrm>
          <a:off x="2608795" y="13163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78667</xdr:rowOff>
    </xdr:from>
    <xdr:to>
      <xdr:col>10</xdr:col>
      <xdr:colOff>165100</xdr:colOff>
      <xdr:row>77</xdr:row>
      <xdr:rowOff>8817</xdr:rowOff>
    </xdr:to>
    <xdr:sp macro="" textlink="">
      <xdr:nvSpPr>
        <xdr:cNvPr id="201" name="楕円 200"/>
        <xdr:cNvSpPr/>
      </xdr:nvSpPr>
      <xdr:spPr>
        <a:xfrm>
          <a:off x="1968500" y="1310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171394</xdr:rowOff>
    </xdr:from>
    <xdr:ext cx="599010" cy="259045"/>
    <xdr:sp macro="" textlink="">
      <xdr:nvSpPr>
        <xdr:cNvPr id="202" name="テキスト ボックス 201"/>
        <xdr:cNvSpPr txBox="1"/>
      </xdr:nvSpPr>
      <xdr:spPr>
        <a:xfrm>
          <a:off x="1719795" y="13201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92573</xdr:rowOff>
    </xdr:from>
    <xdr:to>
      <xdr:col>6</xdr:col>
      <xdr:colOff>38100</xdr:colOff>
      <xdr:row>77</xdr:row>
      <xdr:rowOff>22723</xdr:rowOff>
    </xdr:to>
    <xdr:sp macro="" textlink="">
      <xdr:nvSpPr>
        <xdr:cNvPr id="203" name="楕円 202"/>
        <xdr:cNvSpPr/>
      </xdr:nvSpPr>
      <xdr:spPr>
        <a:xfrm>
          <a:off x="1079500" y="13122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13850</xdr:rowOff>
    </xdr:from>
    <xdr:ext cx="599010" cy="259045"/>
    <xdr:sp macro="" textlink="">
      <xdr:nvSpPr>
        <xdr:cNvPr id="204" name="テキスト ボックス 203"/>
        <xdr:cNvSpPr txBox="1"/>
      </xdr:nvSpPr>
      <xdr:spPr>
        <a:xfrm>
          <a:off x="830795" y="13215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38213</xdr:rowOff>
    </xdr:from>
    <xdr:to>
      <xdr:col>24</xdr:col>
      <xdr:colOff>63500</xdr:colOff>
      <xdr:row>96</xdr:row>
      <xdr:rowOff>45822</xdr:rowOff>
    </xdr:to>
    <xdr:cxnSp macro="">
      <xdr:nvCxnSpPr>
        <xdr:cNvPr id="235" name="直線コネクタ 234"/>
        <xdr:cNvCxnSpPr/>
      </xdr:nvCxnSpPr>
      <xdr:spPr>
        <a:xfrm flipV="1">
          <a:off x="3797300" y="16497413"/>
          <a:ext cx="838200" cy="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5652</xdr:rowOff>
    </xdr:from>
    <xdr:ext cx="534377" cy="259045"/>
    <xdr:sp macro="" textlink="">
      <xdr:nvSpPr>
        <xdr:cNvPr id="236" name="衛生費平均値テキスト"/>
        <xdr:cNvSpPr txBox="1"/>
      </xdr:nvSpPr>
      <xdr:spPr>
        <a:xfrm>
          <a:off x="4686300" y="16293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34827</xdr:rowOff>
    </xdr:from>
    <xdr:to>
      <xdr:col>19</xdr:col>
      <xdr:colOff>177800</xdr:colOff>
      <xdr:row>96</xdr:row>
      <xdr:rowOff>45822</xdr:rowOff>
    </xdr:to>
    <xdr:cxnSp macro="">
      <xdr:nvCxnSpPr>
        <xdr:cNvPr id="238" name="直線コネクタ 237"/>
        <xdr:cNvCxnSpPr/>
      </xdr:nvCxnSpPr>
      <xdr:spPr>
        <a:xfrm>
          <a:off x="2908300" y="16494027"/>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144762</xdr:rowOff>
    </xdr:from>
    <xdr:to>
      <xdr:col>15</xdr:col>
      <xdr:colOff>50800</xdr:colOff>
      <xdr:row>96</xdr:row>
      <xdr:rowOff>34827</xdr:rowOff>
    </xdr:to>
    <xdr:cxnSp macro="">
      <xdr:nvCxnSpPr>
        <xdr:cNvPr id="241" name="直線コネクタ 240"/>
        <xdr:cNvCxnSpPr/>
      </xdr:nvCxnSpPr>
      <xdr:spPr>
        <a:xfrm>
          <a:off x="2019300" y="16432512"/>
          <a:ext cx="889000" cy="6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144762</xdr:rowOff>
    </xdr:from>
    <xdr:to>
      <xdr:col>10</xdr:col>
      <xdr:colOff>114300</xdr:colOff>
      <xdr:row>96</xdr:row>
      <xdr:rowOff>43535</xdr:rowOff>
    </xdr:to>
    <xdr:cxnSp macro="">
      <xdr:nvCxnSpPr>
        <xdr:cNvPr id="244" name="直線コネクタ 243"/>
        <xdr:cNvCxnSpPr/>
      </xdr:nvCxnSpPr>
      <xdr:spPr>
        <a:xfrm flipV="1">
          <a:off x="1130300" y="16432512"/>
          <a:ext cx="889000" cy="70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96914</xdr:rowOff>
    </xdr:from>
    <xdr:ext cx="534377" cy="259045"/>
    <xdr:sp macro="" textlink="">
      <xdr:nvSpPr>
        <xdr:cNvPr id="246" name="テキスト ボックス 245"/>
        <xdr:cNvSpPr txBox="1"/>
      </xdr:nvSpPr>
      <xdr:spPr>
        <a:xfrm>
          <a:off x="1752111" y="16556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109292</xdr:rowOff>
    </xdr:from>
    <xdr:ext cx="534377" cy="259045"/>
    <xdr:sp macro="" textlink="">
      <xdr:nvSpPr>
        <xdr:cNvPr id="248" name="テキスト ボックス 247"/>
        <xdr:cNvSpPr txBox="1"/>
      </xdr:nvSpPr>
      <xdr:spPr>
        <a:xfrm>
          <a:off x="863111" y="1656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158863</xdr:rowOff>
    </xdr:from>
    <xdr:to>
      <xdr:col>24</xdr:col>
      <xdr:colOff>114300</xdr:colOff>
      <xdr:row>96</xdr:row>
      <xdr:rowOff>89013</xdr:rowOff>
    </xdr:to>
    <xdr:sp macro="" textlink="">
      <xdr:nvSpPr>
        <xdr:cNvPr id="254" name="楕円 253"/>
        <xdr:cNvSpPr/>
      </xdr:nvSpPr>
      <xdr:spPr>
        <a:xfrm>
          <a:off x="4584700" y="1644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137290</xdr:rowOff>
    </xdr:from>
    <xdr:ext cx="534377" cy="259045"/>
    <xdr:sp macro="" textlink="">
      <xdr:nvSpPr>
        <xdr:cNvPr id="255" name="衛生費該当値テキスト"/>
        <xdr:cNvSpPr txBox="1"/>
      </xdr:nvSpPr>
      <xdr:spPr>
        <a:xfrm>
          <a:off x="4686300" y="16425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166472</xdr:rowOff>
    </xdr:from>
    <xdr:to>
      <xdr:col>20</xdr:col>
      <xdr:colOff>38100</xdr:colOff>
      <xdr:row>96</xdr:row>
      <xdr:rowOff>96622</xdr:rowOff>
    </xdr:to>
    <xdr:sp macro="" textlink="">
      <xdr:nvSpPr>
        <xdr:cNvPr id="256" name="楕円 255"/>
        <xdr:cNvSpPr/>
      </xdr:nvSpPr>
      <xdr:spPr>
        <a:xfrm>
          <a:off x="3746500" y="1645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87749</xdr:rowOff>
    </xdr:from>
    <xdr:ext cx="534377" cy="259045"/>
    <xdr:sp macro="" textlink="">
      <xdr:nvSpPr>
        <xdr:cNvPr id="257" name="テキスト ボックス 256"/>
        <xdr:cNvSpPr txBox="1"/>
      </xdr:nvSpPr>
      <xdr:spPr>
        <a:xfrm>
          <a:off x="3530111" y="16546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155477</xdr:rowOff>
    </xdr:from>
    <xdr:to>
      <xdr:col>15</xdr:col>
      <xdr:colOff>101600</xdr:colOff>
      <xdr:row>96</xdr:row>
      <xdr:rowOff>85627</xdr:rowOff>
    </xdr:to>
    <xdr:sp macro="" textlink="">
      <xdr:nvSpPr>
        <xdr:cNvPr id="258" name="楕円 257"/>
        <xdr:cNvSpPr/>
      </xdr:nvSpPr>
      <xdr:spPr>
        <a:xfrm>
          <a:off x="2857500" y="1644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76754</xdr:rowOff>
    </xdr:from>
    <xdr:ext cx="534377" cy="259045"/>
    <xdr:sp macro="" textlink="">
      <xdr:nvSpPr>
        <xdr:cNvPr id="259" name="テキスト ボックス 258"/>
        <xdr:cNvSpPr txBox="1"/>
      </xdr:nvSpPr>
      <xdr:spPr>
        <a:xfrm>
          <a:off x="2641111" y="1653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93962</xdr:rowOff>
    </xdr:from>
    <xdr:to>
      <xdr:col>10</xdr:col>
      <xdr:colOff>165100</xdr:colOff>
      <xdr:row>96</xdr:row>
      <xdr:rowOff>24112</xdr:rowOff>
    </xdr:to>
    <xdr:sp macro="" textlink="">
      <xdr:nvSpPr>
        <xdr:cNvPr id="260" name="楕円 259"/>
        <xdr:cNvSpPr/>
      </xdr:nvSpPr>
      <xdr:spPr>
        <a:xfrm>
          <a:off x="1968500" y="1638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40639</xdr:rowOff>
    </xdr:from>
    <xdr:ext cx="534377" cy="259045"/>
    <xdr:sp macro="" textlink="">
      <xdr:nvSpPr>
        <xdr:cNvPr id="261" name="テキスト ボックス 260"/>
        <xdr:cNvSpPr txBox="1"/>
      </xdr:nvSpPr>
      <xdr:spPr>
        <a:xfrm>
          <a:off x="1752111" y="161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164185</xdr:rowOff>
    </xdr:from>
    <xdr:to>
      <xdr:col>6</xdr:col>
      <xdr:colOff>38100</xdr:colOff>
      <xdr:row>96</xdr:row>
      <xdr:rowOff>94335</xdr:rowOff>
    </xdr:to>
    <xdr:sp macro="" textlink="">
      <xdr:nvSpPr>
        <xdr:cNvPr id="262" name="楕円 261"/>
        <xdr:cNvSpPr/>
      </xdr:nvSpPr>
      <xdr:spPr>
        <a:xfrm>
          <a:off x="1079500" y="1645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110862</xdr:rowOff>
    </xdr:from>
    <xdr:ext cx="534377" cy="259045"/>
    <xdr:sp macro="" textlink="">
      <xdr:nvSpPr>
        <xdr:cNvPr id="263" name="テキスト ボックス 262"/>
        <xdr:cNvSpPr txBox="1"/>
      </xdr:nvSpPr>
      <xdr:spPr>
        <a:xfrm>
          <a:off x="863111" y="1622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28666</xdr:rowOff>
    </xdr:from>
    <xdr:to>
      <xdr:col>55</xdr:col>
      <xdr:colOff>0</xdr:colOff>
      <xdr:row>39</xdr:row>
      <xdr:rowOff>29645</xdr:rowOff>
    </xdr:to>
    <xdr:cxnSp macro="">
      <xdr:nvCxnSpPr>
        <xdr:cNvPr id="294" name="直線コネクタ 293"/>
        <xdr:cNvCxnSpPr/>
      </xdr:nvCxnSpPr>
      <xdr:spPr>
        <a:xfrm flipV="1">
          <a:off x="9639300" y="6715216"/>
          <a:ext cx="8382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29645</xdr:rowOff>
    </xdr:from>
    <xdr:to>
      <xdr:col>50</xdr:col>
      <xdr:colOff>114300</xdr:colOff>
      <xdr:row>39</xdr:row>
      <xdr:rowOff>33891</xdr:rowOff>
    </xdr:to>
    <xdr:cxnSp macro="">
      <xdr:nvCxnSpPr>
        <xdr:cNvPr id="297" name="直線コネクタ 296"/>
        <xdr:cNvCxnSpPr/>
      </xdr:nvCxnSpPr>
      <xdr:spPr>
        <a:xfrm flipV="1">
          <a:off x="8750300" y="6716195"/>
          <a:ext cx="889000" cy="4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7438</xdr:rowOff>
    </xdr:from>
    <xdr:to>
      <xdr:col>45</xdr:col>
      <xdr:colOff>177800</xdr:colOff>
      <xdr:row>39</xdr:row>
      <xdr:rowOff>33891</xdr:rowOff>
    </xdr:to>
    <xdr:cxnSp macro="">
      <xdr:nvCxnSpPr>
        <xdr:cNvPr id="300" name="直線コネクタ 299"/>
        <xdr:cNvCxnSpPr/>
      </xdr:nvCxnSpPr>
      <xdr:spPr>
        <a:xfrm>
          <a:off x="7861300" y="6693988"/>
          <a:ext cx="889000" cy="26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147865</xdr:rowOff>
    </xdr:from>
    <xdr:to>
      <xdr:col>41</xdr:col>
      <xdr:colOff>50800</xdr:colOff>
      <xdr:row>39</xdr:row>
      <xdr:rowOff>7438</xdr:rowOff>
    </xdr:to>
    <xdr:cxnSp macro="">
      <xdr:nvCxnSpPr>
        <xdr:cNvPr id="303" name="直線コネクタ 302"/>
        <xdr:cNvCxnSpPr/>
      </xdr:nvCxnSpPr>
      <xdr:spPr>
        <a:xfrm>
          <a:off x="6972300" y="6662965"/>
          <a:ext cx="8890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116893</xdr:rowOff>
    </xdr:from>
    <xdr:ext cx="469744" cy="259045"/>
    <xdr:sp macro="" textlink="">
      <xdr:nvSpPr>
        <xdr:cNvPr id="307" name="テキスト ボックス 306"/>
        <xdr:cNvSpPr txBox="1"/>
      </xdr:nvSpPr>
      <xdr:spPr>
        <a:xfrm>
          <a:off x="6737428" y="59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149316</xdr:rowOff>
    </xdr:from>
    <xdr:to>
      <xdr:col>55</xdr:col>
      <xdr:colOff>50800</xdr:colOff>
      <xdr:row>39</xdr:row>
      <xdr:rowOff>79466</xdr:rowOff>
    </xdr:to>
    <xdr:sp macro="" textlink="">
      <xdr:nvSpPr>
        <xdr:cNvPr id="313" name="楕円 312"/>
        <xdr:cNvSpPr/>
      </xdr:nvSpPr>
      <xdr:spPr>
        <a:xfrm>
          <a:off x="10426700" y="666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64243</xdr:rowOff>
    </xdr:from>
    <xdr:ext cx="378565" cy="259045"/>
    <xdr:sp macro="" textlink="">
      <xdr:nvSpPr>
        <xdr:cNvPr id="314" name="労働費該当値テキスト"/>
        <xdr:cNvSpPr txBox="1"/>
      </xdr:nvSpPr>
      <xdr:spPr>
        <a:xfrm>
          <a:off x="10528300" y="6579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150295</xdr:rowOff>
    </xdr:from>
    <xdr:to>
      <xdr:col>50</xdr:col>
      <xdr:colOff>165100</xdr:colOff>
      <xdr:row>39</xdr:row>
      <xdr:rowOff>80445</xdr:rowOff>
    </xdr:to>
    <xdr:sp macro="" textlink="">
      <xdr:nvSpPr>
        <xdr:cNvPr id="315" name="楕円 314"/>
        <xdr:cNvSpPr/>
      </xdr:nvSpPr>
      <xdr:spPr>
        <a:xfrm>
          <a:off x="9588500" y="666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71572</xdr:rowOff>
    </xdr:from>
    <xdr:ext cx="378565" cy="259045"/>
    <xdr:sp macro="" textlink="">
      <xdr:nvSpPr>
        <xdr:cNvPr id="316" name="テキスト ボックス 315"/>
        <xdr:cNvSpPr txBox="1"/>
      </xdr:nvSpPr>
      <xdr:spPr>
        <a:xfrm>
          <a:off x="9450017" y="67581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154541</xdr:rowOff>
    </xdr:from>
    <xdr:to>
      <xdr:col>46</xdr:col>
      <xdr:colOff>38100</xdr:colOff>
      <xdr:row>39</xdr:row>
      <xdr:rowOff>84691</xdr:rowOff>
    </xdr:to>
    <xdr:sp macro="" textlink="">
      <xdr:nvSpPr>
        <xdr:cNvPr id="317" name="楕円 316"/>
        <xdr:cNvSpPr/>
      </xdr:nvSpPr>
      <xdr:spPr>
        <a:xfrm>
          <a:off x="8699500" y="6669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75818</xdr:rowOff>
    </xdr:from>
    <xdr:ext cx="378565" cy="259045"/>
    <xdr:sp macro="" textlink="">
      <xdr:nvSpPr>
        <xdr:cNvPr id="318" name="テキスト ボックス 317"/>
        <xdr:cNvSpPr txBox="1"/>
      </xdr:nvSpPr>
      <xdr:spPr>
        <a:xfrm>
          <a:off x="8561017" y="6762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128088</xdr:rowOff>
    </xdr:from>
    <xdr:to>
      <xdr:col>41</xdr:col>
      <xdr:colOff>101600</xdr:colOff>
      <xdr:row>39</xdr:row>
      <xdr:rowOff>58238</xdr:rowOff>
    </xdr:to>
    <xdr:sp macro="" textlink="">
      <xdr:nvSpPr>
        <xdr:cNvPr id="319" name="楕円 318"/>
        <xdr:cNvSpPr/>
      </xdr:nvSpPr>
      <xdr:spPr>
        <a:xfrm>
          <a:off x="7810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49365</xdr:rowOff>
    </xdr:from>
    <xdr:ext cx="378565" cy="259045"/>
    <xdr:sp macro="" textlink="">
      <xdr:nvSpPr>
        <xdr:cNvPr id="320" name="テキスト ボックス 319"/>
        <xdr:cNvSpPr txBox="1"/>
      </xdr:nvSpPr>
      <xdr:spPr>
        <a:xfrm>
          <a:off x="7672017" y="6735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97065</xdr:rowOff>
    </xdr:from>
    <xdr:to>
      <xdr:col>36</xdr:col>
      <xdr:colOff>165100</xdr:colOff>
      <xdr:row>39</xdr:row>
      <xdr:rowOff>27215</xdr:rowOff>
    </xdr:to>
    <xdr:sp macro="" textlink="">
      <xdr:nvSpPr>
        <xdr:cNvPr id="321" name="楕円 320"/>
        <xdr:cNvSpPr/>
      </xdr:nvSpPr>
      <xdr:spPr>
        <a:xfrm>
          <a:off x="6921500" y="661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18342</xdr:rowOff>
    </xdr:from>
    <xdr:ext cx="378565" cy="259045"/>
    <xdr:sp macro="" textlink="">
      <xdr:nvSpPr>
        <xdr:cNvPr id="322" name="テキスト ボックス 321"/>
        <xdr:cNvSpPr txBox="1"/>
      </xdr:nvSpPr>
      <xdr:spPr>
        <a:xfrm>
          <a:off x="6783017" y="6704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46012</xdr:rowOff>
    </xdr:from>
    <xdr:to>
      <xdr:col>55</xdr:col>
      <xdr:colOff>0</xdr:colOff>
      <xdr:row>56</xdr:row>
      <xdr:rowOff>115062</xdr:rowOff>
    </xdr:to>
    <xdr:cxnSp macro="">
      <xdr:nvCxnSpPr>
        <xdr:cNvPr id="351" name="直線コネクタ 350"/>
        <xdr:cNvCxnSpPr/>
      </xdr:nvCxnSpPr>
      <xdr:spPr>
        <a:xfrm flipV="1">
          <a:off x="9639300" y="9647212"/>
          <a:ext cx="838200" cy="6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115062</xdr:rowOff>
    </xdr:from>
    <xdr:to>
      <xdr:col>50</xdr:col>
      <xdr:colOff>114300</xdr:colOff>
      <xdr:row>57</xdr:row>
      <xdr:rowOff>1943</xdr:rowOff>
    </xdr:to>
    <xdr:cxnSp macro="">
      <xdr:nvCxnSpPr>
        <xdr:cNvPr id="354" name="直線コネクタ 353"/>
        <xdr:cNvCxnSpPr/>
      </xdr:nvCxnSpPr>
      <xdr:spPr>
        <a:xfrm flipV="1">
          <a:off x="8750300" y="9716262"/>
          <a:ext cx="889000" cy="5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6075</xdr:rowOff>
    </xdr:from>
    <xdr:ext cx="534377" cy="259045"/>
    <xdr:sp macro="" textlink="">
      <xdr:nvSpPr>
        <xdr:cNvPr id="356" name="テキスト ボックス 355"/>
        <xdr:cNvSpPr txBox="1"/>
      </xdr:nvSpPr>
      <xdr:spPr>
        <a:xfrm>
          <a:off x="9372111" y="943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150914</xdr:rowOff>
    </xdr:from>
    <xdr:to>
      <xdr:col>45</xdr:col>
      <xdr:colOff>177800</xdr:colOff>
      <xdr:row>57</xdr:row>
      <xdr:rowOff>1943</xdr:rowOff>
    </xdr:to>
    <xdr:cxnSp macro="">
      <xdr:nvCxnSpPr>
        <xdr:cNvPr id="357" name="直線コネクタ 356"/>
        <xdr:cNvCxnSpPr/>
      </xdr:nvCxnSpPr>
      <xdr:spPr>
        <a:xfrm>
          <a:off x="7861300" y="9752114"/>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35869</xdr:rowOff>
    </xdr:from>
    <xdr:ext cx="534377" cy="259045"/>
    <xdr:sp macro="" textlink="">
      <xdr:nvSpPr>
        <xdr:cNvPr id="359" name="テキスト ボックス 358"/>
        <xdr:cNvSpPr txBox="1"/>
      </xdr:nvSpPr>
      <xdr:spPr>
        <a:xfrm>
          <a:off x="8483111" y="946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150914</xdr:rowOff>
    </xdr:from>
    <xdr:to>
      <xdr:col>41</xdr:col>
      <xdr:colOff>50800</xdr:colOff>
      <xdr:row>56</xdr:row>
      <xdr:rowOff>159563</xdr:rowOff>
    </xdr:to>
    <xdr:cxnSp macro="">
      <xdr:nvCxnSpPr>
        <xdr:cNvPr id="360" name="直線コネクタ 359"/>
        <xdr:cNvCxnSpPr/>
      </xdr:nvCxnSpPr>
      <xdr:spPr>
        <a:xfrm flipV="1">
          <a:off x="6972300" y="9752114"/>
          <a:ext cx="889000" cy="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44213</xdr:rowOff>
    </xdr:from>
    <xdr:ext cx="534377" cy="259045"/>
    <xdr:sp macro="" textlink="">
      <xdr:nvSpPr>
        <xdr:cNvPr id="362" name="テキスト ボックス 361"/>
        <xdr:cNvSpPr txBox="1"/>
      </xdr:nvSpPr>
      <xdr:spPr>
        <a:xfrm>
          <a:off x="7594111" y="947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166662</xdr:rowOff>
    </xdr:from>
    <xdr:to>
      <xdr:col>55</xdr:col>
      <xdr:colOff>50800</xdr:colOff>
      <xdr:row>56</xdr:row>
      <xdr:rowOff>96812</xdr:rowOff>
    </xdr:to>
    <xdr:sp macro="" textlink="">
      <xdr:nvSpPr>
        <xdr:cNvPr id="370" name="楕円 369"/>
        <xdr:cNvSpPr/>
      </xdr:nvSpPr>
      <xdr:spPr>
        <a:xfrm>
          <a:off x="10426700" y="959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18089</xdr:rowOff>
    </xdr:from>
    <xdr:ext cx="534377" cy="259045"/>
    <xdr:sp macro="" textlink="">
      <xdr:nvSpPr>
        <xdr:cNvPr id="371" name="農林水産業費該当値テキスト"/>
        <xdr:cNvSpPr txBox="1"/>
      </xdr:nvSpPr>
      <xdr:spPr>
        <a:xfrm>
          <a:off x="10528300" y="944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64262</xdr:rowOff>
    </xdr:from>
    <xdr:to>
      <xdr:col>50</xdr:col>
      <xdr:colOff>165100</xdr:colOff>
      <xdr:row>56</xdr:row>
      <xdr:rowOff>165862</xdr:rowOff>
    </xdr:to>
    <xdr:sp macro="" textlink="">
      <xdr:nvSpPr>
        <xdr:cNvPr id="372" name="楕円 371"/>
        <xdr:cNvSpPr/>
      </xdr:nvSpPr>
      <xdr:spPr>
        <a:xfrm>
          <a:off x="9588500" y="9665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156989</xdr:rowOff>
    </xdr:from>
    <xdr:ext cx="534377" cy="259045"/>
    <xdr:sp macro="" textlink="">
      <xdr:nvSpPr>
        <xdr:cNvPr id="373" name="テキスト ボックス 372"/>
        <xdr:cNvSpPr txBox="1"/>
      </xdr:nvSpPr>
      <xdr:spPr>
        <a:xfrm>
          <a:off x="9372111" y="975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122593</xdr:rowOff>
    </xdr:from>
    <xdr:to>
      <xdr:col>46</xdr:col>
      <xdr:colOff>38100</xdr:colOff>
      <xdr:row>57</xdr:row>
      <xdr:rowOff>52743</xdr:rowOff>
    </xdr:to>
    <xdr:sp macro="" textlink="">
      <xdr:nvSpPr>
        <xdr:cNvPr id="374" name="楕円 373"/>
        <xdr:cNvSpPr/>
      </xdr:nvSpPr>
      <xdr:spPr>
        <a:xfrm>
          <a:off x="8699500" y="97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43870</xdr:rowOff>
    </xdr:from>
    <xdr:ext cx="534377" cy="259045"/>
    <xdr:sp macro="" textlink="">
      <xdr:nvSpPr>
        <xdr:cNvPr id="375" name="テキスト ボックス 374"/>
        <xdr:cNvSpPr txBox="1"/>
      </xdr:nvSpPr>
      <xdr:spPr>
        <a:xfrm>
          <a:off x="8483111" y="9816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100114</xdr:rowOff>
    </xdr:from>
    <xdr:to>
      <xdr:col>41</xdr:col>
      <xdr:colOff>101600</xdr:colOff>
      <xdr:row>57</xdr:row>
      <xdr:rowOff>30264</xdr:rowOff>
    </xdr:to>
    <xdr:sp macro="" textlink="">
      <xdr:nvSpPr>
        <xdr:cNvPr id="376" name="楕円 375"/>
        <xdr:cNvSpPr/>
      </xdr:nvSpPr>
      <xdr:spPr>
        <a:xfrm>
          <a:off x="7810500" y="970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21391</xdr:rowOff>
    </xdr:from>
    <xdr:ext cx="534377" cy="259045"/>
    <xdr:sp macro="" textlink="">
      <xdr:nvSpPr>
        <xdr:cNvPr id="377" name="テキスト ボックス 376"/>
        <xdr:cNvSpPr txBox="1"/>
      </xdr:nvSpPr>
      <xdr:spPr>
        <a:xfrm>
          <a:off x="7594111" y="979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108763</xdr:rowOff>
    </xdr:from>
    <xdr:to>
      <xdr:col>36</xdr:col>
      <xdr:colOff>165100</xdr:colOff>
      <xdr:row>57</xdr:row>
      <xdr:rowOff>38913</xdr:rowOff>
    </xdr:to>
    <xdr:sp macro="" textlink="">
      <xdr:nvSpPr>
        <xdr:cNvPr id="378" name="楕円 377"/>
        <xdr:cNvSpPr/>
      </xdr:nvSpPr>
      <xdr:spPr>
        <a:xfrm>
          <a:off x="6921500" y="9709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55440</xdr:rowOff>
    </xdr:from>
    <xdr:ext cx="534377" cy="259045"/>
    <xdr:sp macro="" textlink="">
      <xdr:nvSpPr>
        <xdr:cNvPr id="379" name="テキスト ボックス 378"/>
        <xdr:cNvSpPr txBox="1"/>
      </xdr:nvSpPr>
      <xdr:spPr>
        <a:xfrm>
          <a:off x="6705111" y="9485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135646</xdr:rowOff>
    </xdr:from>
    <xdr:to>
      <xdr:col>55</xdr:col>
      <xdr:colOff>0</xdr:colOff>
      <xdr:row>78</xdr:row>
      <xdr:rowOff>136514</xdr:rowOff>
    </xdr:to>
    <xdr:cxnSp macro="">
      <xdr:nvCxnSpPr>
        <xdr:cNvPr id="408" name="直線コネクタ 407"/>
        <xdr:cNvCxnSpPr/>
      </xdr:nvCxnSpPr>
      <xdr:spPr>
        <a:xfrm flipV="1">
          <a:off x="9639300" y="13508746"/>
          <a:ext cx="8382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129420</xdr:rowOff>
    </xdr:from>
    <xdr:to>
      <xdr:col>50</xdr:col>
      <xdr:colOff>114300</xdr:colOff>
      <xdr:row>78</xdr:row>
      <xdr:rowOff>136514</xdr:rowOff>
    </xdr:to>
    <xdr:cxnSp macro="">
      <xdr:nvCxnSpPr>
        <xdr:cNvPr id="411" name="直線コネクタ 410"/>
        <xdr:cNvCxnSpPr/>
      </xdr:nvCxnSpPr>
      <xdr:spPr>
        <a:xfrm>
          <a:off x="8750300" y="13502520"/>
          <a:ext cx="889000" cy="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125878</xdr:rowOff>
    </xdr:from>
    <xdr:to>
      <xdr:col>45</xdr:col>
      <xdr:colOff>177800</xdr:colOff>
      <xdr:row>78</xdr:row>
      <xdr:rowOff>129420</xdr:rowOff>
    </xdr:to>
    <xdr:cxnSp macro="">
      <xdr:nvCxnSpPr>
        <xdr:cNvPr id="414" name="直線コネクタ 413"/>
        <xdr:cNvCxnSpPr/>
      </xdr:nvCxnSpPr>
      <xdr:spPr>
        <a:xfrm>
          <a:off x="7861300" y="13498978"/>
          <a:ext cx="889000" cy="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125878</xdr:rowOff>
    </xdr:from>
    <xdr:to>
      <xdr:col>41</xdr:col>
      <xdr:colOff>50800</xdr:colOff>
      <xdr:row>78</xdr:row>
      <xdr:rowOff>147312</xdr:rowOff>
    </xdr:to>
    <xdr:cxnSp macro="">
      <xdr:nvCxnSpPr>
        <xdr:cNvPr id="417" name="直線コネクタ 416"/>
        <xdr:cNvCxnSpPr/>
      </xdr:nvCxnSpPr>
      <xdr:spPr>
        <a:xfrm flipV="1">
          <a:off x="6972300" y="13498978"/>
          <a:ext cx="889000" cy="2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84846</xdr:rowOff>
    </xdr:from>
    <xdr:to>
      <xdr:col>55</xdr:col>
      <xdr:colOff>50800</xdr:colOff>
      <xdr:row>79</xdr:row>
      <xdr:rowOff>14996</xdr:rowOff>
    </xdr:to>
    <xdr:sp macro="" textlink="">
      <xdr:nvSpPr>
        <xdr:cNvPr id="427" name="楕円 426"/>
        <xdr:cNvSpPr/>
      </xdr:nvSpPr>
      <xdr:spPr>
        <a:xfrm>
          <a:off x="10426700" y="1345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171223</xdr:rowOff>
    </xdr:from>
    <xdr:ext cx="534377" cy="259045"/>
    <xdr:sp macro="" textlink="">
      <xdr:nvSpPr>
        <xdr:cNvPr id="428" name="商工費該当値テキスト"/>
        <xdr:cNvSpPr txBox="1"/>
      </xdr:nvSpPr>
      <xdr:spPr>
        <a:xfrm>
          <a:off x="10528300" y="1337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85714</xdr:rowOff>
    </xdr:from>
    <xdr:to>
      <xdr:col>50</xdr:col>
      <xdr:colOff>165100</xdr:colOff>
      <xdr:row>79</xdr:row>
      <xdr:rowOff>15864</xdr:rowOff>
    </xdr:to>
    <xdr:sp macro="" textlink="">
      <xdr:nvSpPr>
        <xdr:cNvPr id="429" name="楕円 428"/>
        <xdr:cNvSpPr/>
      </xdr:nvSpPr>
      <xdr:spPr>
        <a:xfrm>
          <a:off x="9588500" y="13458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6991</xdr:rowOff>
    </xdr:from>
    <xdr:ext cx="534377" cy="259045"/>
    <xdr:sp macro="" textlink="">
      <xdr:nvSpPr>
        <xdr:cNvPr id="430" name="テキスト ボックス 429"/>
        <xdr:cNvSpPr txBox="1"/>
      </xdr:nvSpPr>
      <xdr:spPr>
        <a:xfrm>
          <a:off x="9372111" y="1355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78620</xdr:rowOff>
    </xdr:from>
    <xdr:to>
      <xdr:col>46</xdr:col>
      <xdr:colOff>38100</xdr:colOff>
      <xdr:row>79</xdr:row>
      <xdr:rowOff>8770</xdr:rowOff>
    </xdr:to>
    <xdr:sp macro="" textlink="">
      <xdr:nvSpPr>
        <xdr:cNvPr id="431" name="楕円 430"/>
        <xdr:cNvSpPr/>
      </xdr:nvSpPr>
      <xdr:spPr>
        <a:xfrm>
          <a:off x="8699500" y="1345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171347</xdr:rowOff>
    </xdr:from>
    <xdr:ext cx="534377" cy="259045"/>
    <xdr:sp macro="" textlink="">
      <xdr:nvSpPr>
        <xdr:cNvPr id="432" name="テキスト ボックス 431"/>
        <xdr:cNvSpPr txBox="1"/>
      </xdr:nvSpPr>
      <xdr:spPr>
        <a:xfrm>
          <a:off x="8483111" y="1354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75078</xdr:rowOff>
    </xdr:from>
    <xdr:to>
      <xdr:col>41</xdr:col>
      <xdr:colOff>101600</xdr:colOff>
      <xdr:row>79</xdr:row>
      <xdr:rowOff>5228</xdr:rowOff>
    </xdr:to>
    <xdr:sp macro="" textlink="">
      <xdr:nvSpPr>
        <xdr:cNvPr id="433" name="楕円 432"/>
        <xdr:cNvSpPr/>
      </xdr:nvSpPr>
      <xdr:spPr>
        <a:xfrm>
          <a:off x="7810500" y="1344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167805</xdr:rowOff>
    </xdr:from>
    <xdr:ext cx="534377" cy="259045"/>
    <xdr:sp macro="" textlink="">
      <xdr:nvSpPr>
        <xdr:cNvPr id="434" name="テキスト ボックス 433"/>
        <xdr:cNvSpPr txBox="1"/>
      </xdr:nvSpPr>
      <xdr:spPr>
        <a:xfrm>
          <a:off x="7594111" y="1354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96512</xdr:rowOff>
    </xdr:from>
    <xdr:to>
      <xdr:col>36</xdr:col>
      <xdr:colOff>165100</xdr:colOff>
      <xdr:row>79</xdr:row>
      <xdr:rowOff>26662</xdr:rowOff>
    </xdr:to>
    <xdr:sp macro="" textlink="">
      <xdr:nvSpPr>
        <xdr:cNvPr id="435" name="楕円 434"/>
        <xdr:cNvSpPr/>
      </xdr:nvSpPr>
      <xdr:spPr>
        <a:xfrm>
          <a:off x="6921500" y="13469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17789</xdr:rowOff>
    </xdr:from>
    <xdr:ext cx="469744" cy="259045"/>
    <xdr:sp macro="" textlink="">
      <xdr:nvSpPr>
        <xdr:cNvPr id="436" name="テキスト ボックス 435"/>
        <xdr:cNvSpPr txBox="1"/>
      </xdr:nvSpPr>
      <xdr:spPr>
        <a:xfrm>
          <a:off x="6737428" y="1356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32920</xdr:rowOff>
    </xdr:from>
    <xdr:to>
      <xdr:col>55</xdr:col>
      <xdr:colOff>0</xdr:colOff>
      <xdr:row>96</xdr:row>
      <xdr:rowOff>113799</xdr:rowOff>
    </xdr:to>
    <xdr:cxnSp macro="">
      <xdr:nvCxnSpPr>
        <xdr:cNvPr id="465" name="直線コネクタ 464"/>
        <xdr:cNvCxnSpPr/>
      </xdr:nvCxnSpPr>
      <xdr:spPr>
        <a:xfrm flipV="1">
          <a:off x="9639300" y="16492120"/>
          <a:ext cx="838200" cy="80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86238</xdr:rowOff>
    </xdr:from>
    <xdr:to>
      <xdr:col>50</xdr:col>
      <xdr:colOff>114300</xdr:colOff>
      <xdr:row>96</xdr:row>
      <xdr:rowOff>113799</xdr:rowOff>
    </xdr:to>
    <xdr:cxnSp macro="">
      <xdr:nvCxnSpPr>
        <xdr:cNvPr id="468" name="直線コネクタ 467"/>
        <xdr:cNvCxnSpPr/>
      </xdr:nvCxnSpPr>
      <xdr:spPr>
        <a:xfrm>
          <a:off x="8750300" y="16545438"/>
          <a:ext cx="889000" cy="2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15387</xdr:rowOff>
    </xdr:from>
    <xdr:to>
      <xdr:col>45</xdr:col>
      <xdr:colOff>177800</xdr:colOff>
      <xdr:row>96</xdr:row>
      <xdr:rowOff>86238</xdr:rowOff>
    </xdr:to>
    <xdr:cxnSp macro="">
      <xdr:nvCxnSpPr>
        <xdr:cNvPr id="471" name="直線コネクタ 470"/>
        <xdr:cNvCxnSpPr/>
      </xdr:nvCxnSpPr>
      <xdr:spPr>
        <a:xfrm>
          <a:off x="7861300" y="16474587"/>
          <a:ext cx="889000" cy="7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21158</xdr:rowOff>
    </xdr:from>
    <xdr:ext cx="534377" cy="259045"/>
    <xdr:sp macro="" textlink="">
      <xdr:nvSpPr>
        <xdr:cNvPr id="473" name="テキスト ボックス 472"/>
        <xdr:cNvSpPr txBox="1"/>
      </xdr:nvSpPr>
      <xdr:spPr>
        <a:xfrm>
          <a:off x="8483111" y="1665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14191</xdr:rowOff>
    </xdr:from>
    <xdr:to>
      <xdr:col>41</xdr:col>
      <xdr:colOff>50800</xdr:colOff>
      <xdr:row>96</xdr:row>
      <xdr:rowOff>15387</xdr:rowOff>
    </xdr:to>
    <xdr:cxnSp macro="">
      <xdr:nvCxnSpPr>
        <xdr:cNvPr id="474" name="直線コネクタ 473"/>
        <xdr:cNvCxnSpPr/>
      </xdr:nvCxnSpPr>
      <xdr:spPr>
        <a:xfrm>
          <a:off x="6972300" y="16473391"/>
          <a:ext cx="889000" cy="1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33425</xdr:rowOff>
    </xdr:from>
    <xdr:ext cx="534377" cy="259045"/>
    <xdr:sp macro="" textlink="">
      <xdr:nvSpPr>
        <xdr:cNvPr id="476" name="テキスト ボックス 475"/>
        <xdr:cNvSpPr txBox="1"/>
      </xdr:nvSpPr>
      <xdr:spPr>
        <a:xfrm>
          <a:off x="7594111" y="1666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58648</xdr:rowOff>
    </xdr:from>
    <xdr:ext cx="534377" cy="259045"/>
    <xdr:sp macro="" textlink="">
      <xdr:nvSpPr>
        <xdr:cNvPr id="478" name="テキスト ボックス 477"/>
        <xdr:cNvSpPr txBox="1"/>
      </xdr:nvSpPr>
      <xdr:spPr>
        <a:xfrm>
          <a:off x="6705111" y="16517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153570</xdr:rowOff>
    </xdr:from>
    <xdr:to>
      <xdr:col>55</xdr:col>
      <xdr:colOff>50800</xdr:colOff>
      <xdr:row>96</xdr:row>
      <xdr:rowOff>83720</xdr:rowOff>
    </xdr:to>
    <xdr:sp macro="" textlink="">
      <xdr:nvSpPr>
        <xdr:cNvPr id="484" name="楕円 483"/>
        <xdr:cNvSpPr/>
      </xdr:nvSpPr>
      <xdr:spPr>
        <a:xfrm>
          <a:off x="10426700" y="164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4997</xdr:rowOff>
    </xdr:from>
    <xdr:ext cx="534377" cy="259045"/>
    <xdr:sp macro="" textlink="">
      <xdr:nvSpPr>
        <xdr:cNvPr id="485" name="土木費該当値テキスト"/>
        <xdr:cNvSpPr txBox="1"/>
      </xdr:nvSpPr>
      <xdr:spPr>
        <a:xfrm>
          <a:off x="10528300" y="16292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62999</xdr:rowOff>
    </xdr:from>
    <xdr:to>
      <xdr:col>50</xdr:col>
      <xdr:colOff>165100</xdr:colOff>
      <xdr:row>96</xdr:row>
      <xdr:rowOff>164599</xdr:rowOff>
    </xdr:to>
    <xdr:sp macro="" textlink="">
      <xdr:nvSpPr>
        <xdr:cNvPr id="486" name="楕円 485"/>
        <xdr:cNvSpPr/>
      </xdr:nvSpPr>
      <xdr:spPr>
        <a:xfrm>
          <a:off x="9588500" y="16522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9676</xdr:rowOff>
    </xdr:from>
    <xdr:ext cx="534377" cy="259045"/>
    <xdr:sp macro="" textlink="">
      <xdr:nvSpPr>
        <xdr:cNvPr id="487" name="テキスト ボックス 486"/>
        <xdr:cNvSpPr txBox="1"/>
      </xdr:nvSpPr>
      <xdr:spPr>
        <a:xfrm>
          <a:off x="9372111" y="1629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35438</xdr:rowOff>
    </xdr:from>
    <xdr:to>
      <xdr:col>46</xdr:col>
      <xdr:colOff>38100</xdr:colOff>
      <xdr:row>96</xdr:row>
      <xdr:rowOff>137038</xdr:rowOff>
    </xdr:to>
    <xdr:sp macro="" textlink="">
      <xdr:nvSpPr>
        <xdr:cNvPr id="488" name="楕円 487"/>
        <xdr:cNvSpPr/>
      </xdr:nvSpPr>
      <xdr:spPr>
        <a:xfrm>
          <a:off x="8699500" y="1649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153565</xdr:rowOff>
    </xdr:from>
    <xdr:ext cx="534377" cy="259045"/>
    <xdr:sp macro="" textlink="">
      <xdr:nvSpPr>
        <xdr:cNvPr id="489" name="テキスト ボックス 488"/>
        <xdr:cNvSpPr txBox="1"/>
      </xdr:nvSpPr>
      <xdr:spPr>
        <a:xfrm>
          <a:off x="8483111" y="1626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136037</xdr:rowOff>
    </xdr:from>
    <xdr:to>
      <xdr:col>41</xdr:col>
      <xdr:colOff>101600</xdr:colOff>
      <xdr:row>96</xdr:row>
      <xdr:rowOff>66187</xdr:rowOff>
    </xdr:to>
    <xdr:sp macro="" textlink="">
      <xdr:nvSpPr>
        <xdr:cNvPr id="490" name="楕円 489"/>
        <xdr:cNvSpPr/>
      </xdr:nvSpPr>
      <xdr:spPr>
        <a:xfrm>
          <a:off x="7810500" y="1642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82714</xdr:rowOff>
    </xdr:from>
    <xdr:ext cx="534377" cy="259045"/>
    <xdr:sp macro="" textlink="">
      <xdr:nvSpPr>
        <xdr:cNvPr id="491" name="テキスト ボックス 490"/>
        <xdr:cNvSpPr txBox="1"/>
      </xdr:nvSpPr>
      <xdr:spPr>
        <a:xfrm>
          <a:off x="7594111" y="1619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134841</xdr:rowOff>
    </xdr:from>
    <xdr:to>
      <xdr:col>36</xdr:col>
      <xdr:colOff>165100</xdr:colOff>
      <xdr:row>96</xdr:row>
      <xdr:rowOff>64991</xdr:rowOff>
    </xdr:to>
    <xdr:sp macro="" textlink="">
      <xdr:nvSpPr>
        <xdr:cNvPr id="492" name="楕円 491"/>
        <xdr:cNvSpPr/>
      </xdr:nvSpPr>
      <xdr:spPr>
        <a:xfrm>
          <a:off x="6921500" y="1642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81518</xdr:rowOff>
    </xdr:from>
    <xdr:ext cx="534377" cy="259045"/>
    <xdr:sp macro="" textlink="">
      <xdr:nvSpPr>
        <xdr:cNvPr id="493" name="テキスト ボックス 492"/>
        <xdr:cNvSpPr txBox="1"/>
      </xdr:nvSpPr>
      <xdr:spPr>
        <a:xfrm>
          <a:off x="6705111" y="1619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152787</xdr:rowOff>
    </xdr:from>
    <xdr:to>
      <xdr:col>85</xdr:col>
      <xdr:colOff>127000</xdr:colOff>
      <xdr:row>36</xdr:row>
      <xdr:rowOff>155378</xdr:rowOff>
    </xdr:to>
    <xdr:cxnSp macro="">
      <xdr:nvCxnSpPr>
        <xdr:cNvPr id="522" name="直線コネクタ 521"/>
        <xdr:cNvCxnSpPr/>
      </xdr:nvCxnSpPr>
      <xdr:spPr>
        <a:xfrm flipV="1">
          <a:off x="15481300" y="6324987"/>
          <a:ext cx="838200" cy="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60151</xdr:rowOff>
    </xdr:from>
    <xdr:ext cx="534377" cy="259045"/>
    <xdr:sp macro="" textlink="">
      <xdr:nvSpPr>
        <xdr:cNvPr id="523" name="消防費平均値テキスト"/>
        <xdr:cNvSpPr txBox="1"/>
      </xdr:nvSpPr>
      <xdr:spPr>
        <a:xfrm>
          <a:off x="16370300" y="6060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155378</xdr:rowOff>
    </xdr:from>
    <xdr:to>
      <xdr:col>81</xdr:col>
      <xdr:colOff>50800</xdr:colOff>
      <xdr:row>37</xdr:row>
      <xdr:rowOff>18618</xdr:rowOff>
    </xdr:to>
    <xdr:cxnSp macro="">
      <xdr:nvCxnSpPr>
        <xdr:cNvPr id="525" name="直線コネクタ 524"/>
        <xdr:cNvCxnSpPr/>
      </xdr:nvCxnSpPr>
      <xdr:spPr>
        <a:xfrm flipV="1">
          <a:off x="14592300" y="6327578"/>
          <a:ext cx="889000" cy="3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171213</xdr:rowOff>
    </xdr:from>
    <xdr:ext cx="534377" cy="259045"/>
    <xdr:sp macro="" textlink="">
      <xdr:nvSpPr>
        <xdr:cNvPr id="527" name="テキスト ボックス 526"/>
        <xdr:cNvSpPr txBox="1"/>
      </xdr:nvSpPr>
      <xdr:spPr>
        <a:xfrm>
          <a:off x="15214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16599</xdr:rowOff>
    </xdr:from>
    <xdr:to>
      <xdr:col>76</xdr:col>
      <xdr:colOff>114300</xdr:colOff>
      <xdr:row>37</xdr:row>
      <xdr:rowOff>18618</xdr:rowOff>
    </xdr:to>
    <xdr:cxnSp macro="">
      <xdr:nvCxnSpPr>
        <xdr:cNvPr id="528" name="直線コネクタ 527"/>
        <xdr:cNvCxnSpPr/>
      </xdr:nvCxnSpPr>
      <xdr:spPr>
        <a:xfrm>
          <a:off x="13703300" y="6360249"/>
          <a:ext cx="889000" cy="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168013</xdr:rowOff>
    </xdr:from>
    <xdr:ext cx="534377" cy="259045"/>
    <xdr:sp macro="" textlink="">
      <xdr:nvSpPr>
        <xdr:cNvPr id="530" name="テキスト ボックス 529"/>
        <xdr:cNvSpPr txBox="1"/>
      </xdr:nvSpPr>
      <xdr:spPr>
        <a:xfrm>
          <a:off x="14325111" y="5997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16599</xdr:rowOff>
    </xdr:from>
    <xdr:to>
      <xdr:col>71</xdr:col>
      <xdr:colOff>177800</xdr:colOff>
      <xdr:row>37</xdr:row>
      <xdr:rowOff>43497</xdr:rowOff>
    </xdr:to>
    <xdr:cxnSp macro="">
      <xdr:nvCxnSpPr>
        <xdr:cNvPr id="531" name="直線コネクタ 530"/>
        <xdr:cNvCxnSpPr/>
      </xdr:nvCxnSpPr>
      <xdr:spPr>
        <a:xfrm flipV="1">
          <a:off x="12814300" y="6360249"/>
          <a:ext cx="889000" cy="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158221</xdr:rowOff>
    </xdr:from>
    <xdr:ext cx="534377" cy="259045"/>
    <xdr:sp macro="" textlink="">
      <xdr:nvSpPr>
        <xdr:cNvPr id="533" name="テキスト ボックス 532"/>
        <xdr:cNvSpPr txBox="1"/>
      </xdr:nvSpPr>
      <xdr:spPr>
        <a:xfrm>
          <a:off x="13436111" y="5987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151306</xdr:rowOff>
    </xdr:from>
    <xdr:ext cx="534377" cy="259045"/>
    <xdr:sp macro="" textlink="">
      <xdr:nvSpPr>
        <xdr:cNvPr id="535" name="テキスト ボックス 534"/>
        <xdr:cNvSpPr txBox="1"/>
      </xdr:nvSpPr>
      <xdr:spPr>
        <a:xfrm>
          <a:off x="12547111" y="5980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101987</xdr:rowOff>
    </xdr:from>
    <xdr:to>
      <xdr:col>85</xdr:col>
      <xdr:colOff>177800</xdr:colOff>
      <xdr:row>37</xdr:row>
      <xdr:rowOff>32137</xdr:rowOff>
    </xdr:to>
    <xdr:sp macro="" textlink="">
      <xdr:nvSpPr>
        <xdr:cNvPr id="541" name="楕円 540"/>
        <xdr:cNvSpPr/>
      </xdr:nvSpPr>
      <xdr:spPr>
        <a:xfrm>
          <a:off x="16268700" y="627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80414</xdr:rowOff>
    </xdr:from>
    <xdr:ext cx="534377" cy="259045"/>
    <xdr:sp macro="" textlink="">
      <xdr:nvSpPr>
        <xdr:cNvPr id="542" name="消防費該当値テキスト"/>
        <xdr:cNvSpPr txBox="1"/>
      </xdr:nvSpPr>
      <xdr:spPr>
        <a:xfrm>
          <a:off x="16370300" y="625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104578</xdr:rowOff>
    </xdr:from>
    <xdr:to>
      <xdr:col>81</xdr:col>
      <xdr:colOff>101600</xdr:colOff>
      <xdr:row>37</xdr:row>
      <xdr:rowOff>34728</xdr:rowOff>
    </xdr:to>
    <xdr:sp macro="" textlink="">
      <xdr:nvSpPr>
        <xdr:cNvPr id="543" name="楕円 542"/>
        <xdr:cNvSpPr/>
      </xdr:nvSpPr>
      <xdr:spPr>
        <a:xfrm>
          <a:off x="15430500" y="627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25855</xdr:rowOff>
    </xdr:from>
    <xdr:ext cx="534377" cy="259045"/>
    <xdr:sp macro="" textlink="">
      <xdr:nvSpPr>
        <xdr:cNvPr id="544" name="テキスト ボックス 543"/>
        <xdr:cNvSpPr txBox="1"/>
      </xdr:nvSpPr>
      <xdr:spPr>
        <a:xfrm>
          <a:off x="15214111" y="636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139268</xdr:rowOff>
    </xdr:from>
    <xdr:to>
      <xdr:col>76</xdr:col>
      <xdr:colOff>165100</xdr:colOff>
      <xdr:row>37</xdr:row>
      <xdr:rowOff>69418</xdr:rowOff>
    </xdr:to>
    <xdr:sp macro="" textlink="">
      <xdr:nvSpPr>
        <xdr:cNvPr id="545" name="楕円 544"/>
        <xdr:cNvSpPr/>
      </xdr:nvSpPr>
      <xdr:spPr>
        <a:xfrm>
          <a:off x="14541500" y="631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60545</xdr:rowOff>
    </xdr:from>
    <xdr:ext cx="534377" cy="259045"/>
    <xdr:sp macro="" textlink="">
      <xdr:nvSpPr>
        <xdr:cNvPr id="546" name="テキスト ボックス 545"/>
        <xdr:cNvSpPr txBox="1"/>
      </xdr:nvSpPr>
      <xdr:spPr>
        <a:xfrm>
          <a:off x="14325111" y="640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137249</xdr:rowOff>
    </xdr:from>
    <xdr:to>
      <xdr:col>72</xdr:col>
      <xdr:colOff>38100</xdr:colOff>
      <xdr:row>37</xdr:row>
      <xdr:rowOff>67399</xdr:rowOff>
    </xdr:to>
    <xdr:sp macro="" textlink="">
      <xdr:nvSpPr>
        <xdr:cNvPr id="547" name="楕円 546"/>
        <xdr:cNvSpPr/>
      </xdr:nvSpPr>
      <xdr:spPr>
        <a:xfrm>
          <a:off x="13652500" y="63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58526</xdr:rowOff>
    </xdr:from>
    <xdr:ext cx="534377" cy="259045"/>
    <xdr:sp macro="" textlink="">
      <xdr:nvSpPr>
        <xdr:cNvPr id="548" name="テキスト ボックス 547"/>
        <xdr:cNvSpPr txBox="1"/>
      </xdr:nvSpPr>
      <xdr:spPr>
        <a:xfrm>
          <a:off x="13436111" y="640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164147</xdr:rowOff>
    </xdr:from>
    <xdr:to>
      <xdr:col>67</xdr:col>
      <xdr:colOff>101600</xdr:colOff>
      <xdr:row>37</xdr:row>
      <xdr:rowOff>94297</xdr:rowOff>
    </xdr:to>
    <xdr:sp macro="" textlink="">
      <xdr:nvSpPr>
        <xdr:cNvPr id="549" name="楕円 548"/>
        <xdr:cNvSpPr/>
      </xdr:nvSpPr>
      <xdr:spPr>
        <a:xfrm>
          <a:off x="12763500" y="63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85424</xdr:rowOff>
    </xdr:from>
    <xdr:ext cx="534377" cy="259045"/>
    <xdr:sp macro="" textlink="">
      <xdr:nvSpPr>
        <xdr:cNvPr id="550" name="テキスト ボックス 549"/>
        <xdr:cNvSpPr txBox="1"/>
      </xdr:nvSpPr>
      <xdr:spPr>
        <a:xfrm>
          <a:off x="12547111" y="642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34895</xdr:rowOff>
    </xdr:from>
    <xdr:to>
      <xdr:col>85</xdr:col>
      <xdr:colOff>127000</xdr:colOff>
      <xdr:row>57</xdr:row>
      <xdr:rowOff>77071</xdr:rowOff>
    </xdr:to>
    <xdr:cxnSp macro="">
      <xdr:nvCxnSpPr>
        <xdr:cNvPr id="579" name="直線コネクタ 578"/>
        <xdr:cNvCxnSpPr/>
      </xdr:nvCxnSpPr>
      <xdr:spPr>
        <a:xfrm>
          <a:off x="15481300" y="9636095"/>
          <a:ext cx="838200" cy="213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34895</xdr:rowOff>
    </xdr:from>
    <xdr:to>
      <xdr:col>81</xdr:col>
      <xdr:colOff>50800</xdr:colOff>
      <xdr:row>56</xdr:row>
      <xdr:rowOff>148250</xdr:rowOff>
    </xdr:to>
    <xdr:cxnSp macro="">
      <xdr:nvCxnSpPr>
        <xdr:cNvPr id="582" name="直線コネクタ 581"/>
        <xdr:cNvCxnSpPr/>
      </xdr:nvCxnSpPr>
      <xdr:spPr>
        <a:xfrm flipV="1">
          <a:off x="14592300" y="9636095"/>
          <a:ext cx="889000" cy="11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140129</xdr:rowOff>
    </xdr:from>
    <xdr:ext cx="534377" cy="259045"/>
    <xdr:sp macro="" textlink="">
      <xdr:nvSpPr>
        <xdr:cNvPr id="584" name="テキスト ボックス 583"/>
        <xdr:cNvSpPr txBox="1"/>
      </xdr:nvSpPr>
      <xdr:spPr>
        <a:xfrm>
          <a:off x="15214111" y="974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54562</xdr:rowOff>
    </xdr:from>
    <xdr:to>
      <xdr:col>76</xdr:col>
      <xdr:colOff>114300</xdr:colOff>
      <xdr:row>56</xdr:row>
      <xdr:rowOff>148250</xdr:rowOff>
    </xdr:to>
    <xdr:cxnSp macro="">
      <xdr:nvCxnSpPr>
        <xdr:cNvPr id="585" name="直線コネクタ 584"/>
        <xdr:cNvCxnSpPr/>
      </xdr:nvCxnSpPr>
      <xdr:spPr>
        <a:xfrm>
          <a:off x="13703300" y="9655762"/>
          <a:ext cx="889000" cy="93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54562</xdr:rowOff>
    </xdr:from>
    <xdr:to>
      <xdr:col>71</xdr:col>
      <xdr:colOff>177800</xdr:colOff>
      <xdr:row>57</xdr:row>
      <xdr:rowOff>43955</xdr:rowOff>
    </xdr:to>
    <xdr:cxnSp macro="">
      <xdr:nvCxnSpPr>
        <xdr:cNvPr id="588" name="直線コネクタ 587"/>
        <xdr:cNvCxnSpPr/>
      </xdr:nvCxnSpPr>
      <xdr:spPr>
        <a:xfrm flipV="1">
          <a:off x="12814300" y="9655762"/>
          <a:ext cx="889000" cy="16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26271</xdr:rowOff>
    </xdr:from>
    <xdr:to>
      <xdr:col>85</xdr:col>
      <xdr:colOff>177800</xdr:colOff>
      <xdr:row>57</xdr:row>
      <xdr:rowOff>127871</xdr:rowOff>
    </xdr:to>
    <xdr:sp macro="" textlink="">
      <xdr:nvSpPr>
        <xdr:cNvPr id="598" name="楕円 597"/>
        <xdr:cNvSpPr/>
      </xdr:nvSpPr>
      <xdr:spPr>
        <a:xfrm>
          <a:off x="16268700" y="979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4698</xdr:rowOff>
    </xdr:from>
    <xdr:ext cx="534377" cy="259045"/>
    <xdr:sp macro="" textlink="">
      <xdr:nvSpPr>
        <xdr:cNvPr id="599" name="教育費該当値テキスト"/>
        <xdr:cNvSpPr txBox="1"/>
      </xdr:nvSpPr>
      <xdr:spPr>
        <a:xfrm>
          <a:off x="16370300" y="977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155545</xdr:rowOff>
    </xdr:from>
    <xdr:to>
      <xdr:col>81</xdr:col>
      <xdr:colOff>101600</xdr:colOff>
      <xdr:row>56</xdr:row>
      <xdr:rowOff>85695</xdr:rowOff>
    </xdr:to>
    <xdr:sp macro="" textlink="">
      <xdr:nvSpPr>
        <xdr:cNvPr id="600" name="楕円 599"/>
        <xdr:cNvSpPr/>
      </xdr:nvSpPr>
      <xdr:spPr>
        <a:xfrm>
          <a:off x="15430500" y="958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102222</xdr:rowOff>
    </xdr:from>
    <xdr:ext cx="534377" cy="259045"/>
    <xdr:sp macro="" textlink="">
      <xdr:nvSpPr>
        <xdr:cNvPr id="601" name="テキスト ボックス 600"/>
        <xdr:cNvSpPr txBox="1"/>
      </xdr:nvSpPr>
      <xdr:spPr>
        <a:xfrm>
          <a:off x="15214111" y="936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97450</xdr:rowOff>
    </xdr:from>
    <xdr:to>
      <xdr:col>76</xdr:col>
      <xdr:colOff>165100</xdr:colOff>
      <xdr:row>57</xdr:row>
      <xdr:rowOff>27600</xdr:rowOff>
    </xdr:to>
    <xdr:sp macro="" textlink="">
      <xdr:nvSpPr>
        <xdr:cNvPr id="602" name="楕円 601"/>
        <xdr:cNvSpPr/>
      </xdr:nvSpPr>
      <xdr:spPr>
        <a:xfrm>
          <a:off x="14541500" y="96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18727</xdr:rowOff>
    </xdr:from>
    <xdr:ext cx="534377" cy="259045"/>
    <xdr:sp macro="" textlink="">
      <xdr:nvSpPr>
        <xdr:cNvPr id="603" name="テキスト ボックス 602"/>
        <xdr:cNvSpPr txBox="1"/>
      </xdr:nvSpPr>
      <xdr:spPr>
        <a:xfrm>
          <a:off x="14325111" y="979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3762</xdr:rowOff>
    </xdr:from>
    <xdr:to>
      <xdr:col>72</xdr:col>
      <xdr:colOff>38100</xdr:colOff>
      <xdr:row>56</xdr:row>
      <xdr:rowOff>105362</xdr:rowOff>
    </xdr:to>
    <xdr:sp macro="" textlink="">
      <xdr:nvSpPr>
        <xdr:cNvPr id="604" name="楕円 603"/>
        <xdr:cNvSpPr/>
      </xdr:nvSpPr>
      <xdr:spPr>
        <a:xfrm>
          <a:off x="13652500" y="960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121889</xdr:rowOff>
    </xdr:from>
    <xdr:ext cx="534377" cy="259045"/>
    <xdr:sp macro="" textlink="">
      <xdr:nvSpPr>
        <xdr:cNvPr id="605" name="テキスト ボックス 604"/>
        <xdr:cNvSpPr txBox="1"/>
      </xdr:nvSpPr>
      <xdr:spPr>
        <a:xfrm>
          <a:off x="13436111" y="938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164605</xdr:rowOff>
    </xdr:from>
    <xdr:to>
      <xdr:col>67</xdr:col>
      <xdr:colOff>101600</xdr:colOff>
      <xdr:row>57</xdr:row>
      <xdr:rowOff>94755</xdr:rowOff>
    </xdr:to>
    <xdr:sp macro="" textlink="">
      <xdr:nvSpPr>
        <xdr:cNvPr id="606" name="楕円 605"/>
        <xdr:cNvSpPr/>
      </xdr:nvSpPr>
      <xdr:spPr>
        <a:xfrm>
          <a:off x="12763500" y="976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85882</xdr:rowOff>
    </xdr:from>
    <xdr:ext cx="534377" cy="259045"/>
    <xdr:sp macro="" textlink="">
      <xdr:nvSpPr>
        <xdr:cNvPr id="607" name="テキスト ボックス 606"/>
        <xdr:cNvSpPr txBox="1"/>
      </xdr:nvSpPr>
      <xdr:spPr>
        <a:xfrm>
          <a:off x="12547111" y="985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52172</xdr:rowOff>
    </xdr:from>
    <xdr:to>
      <xdr:col>85</xdr:col>
      <xdr:colOff>127000</xdr:colOff>
      <xdr:row>78</xdr:row>
      <xdr:rowOff>154318</xdr:rowOff>
    </xdr:to>
    <xdr:cxnSp macro="">
      <xdr:nvCxnSpPr>
        <xdr:cNvPr id="636" name="直線コネクタ 635"/>
        <xdr:cNvCxnSpPr/>
      </xdr:nvCxnSpPr>
      <xdr:spPr>
        <a:xfrm flipV="1">
          <a:off x="15481300" y="13425272"/>
          <a:ext cx="838200" cy="10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36080</xdr:rowOff>
    </xdr:from>
    <xdr:to>
      <xdr:col>81</xdr:col>
      <xdr:colOff>50800</xdr:colOff>
      <xdr:row>78</xdr:row>
      <xdr:rowOff>154318</xdr:rowOff>
    </xdr:to>
    <xdr:cxnSp macro="">
      <xdr:nvCxnSpPr>
        <xdr:cNvPr id="639" name="直線コネクタ 638"/>
        <xdr:cNvCxnSpPr/>
      </xdr:nvCxnSpPr>
      <xdr:spPr>
        <a:xfrm>
          <a:off x="14592300" y="13237730"/>
          <a:ext cx="889000" cy="28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44023</xdr:rowOff>
    </xdr:from>
    <xdr:ext cx="469744" cy="259045"/>
    <xdr:sp macro="" textlink="">
      <xdr:nvSpPr>
        <xdr:cNvPr id="641" name="テキスト ボックス 640"/>
        <xdr:cNvSpPr txBox="1"/>
      </xdr:nvSpPr>
      <xdr:spPr>
        <a:xfrm>
          <a:off x="15246428" y="13245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123864</xdr:rowOff>
    </xdr:from>
    <xdr:to>
      <xdr:col>76</xdr:col>
      <xdr:colOff>114300</xdr:colOff>
      <xdr:row>77</xdr:row>
      <xdr:rowOff>36080</xdr:rowOff>
    </xdr:to>
    <xdr:cxnSp macro="">
      <xdr:nvCxnSpPr>
        <xdr:cNvPr id="642" name="直線コネクタ 641"/>
        <xdr:cNvCxnSpPr/>
      </xdr:nvCxnSpPr>
      <xdr:spPr>
        <a:xfrm>
          <a:off x="13703300" y="13154064"/>
          <a:ext cx="889000" cy="8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123864</xdr:rowOff>
    </xdr:from>
    <xdr:to>
      <xdr:col>71</xdr:col>
      <xdr:colOff>177800</xdr:colOff>
      <xdr:row>77</xdr:row>
      <xdr:rowOff>75806</xdr:rowOff>
    </xdr:to>
    <xdr:cxnSp macro="">
      <xdr:nvCxnSpPr>
        <xdr:cNvPr id="645" name="直線コネクタ 644"/>
        <xdr:cNvCxnSpPr/>
      </xdr:nvCxnSpPr>
      <xdr:spPr>
        <a:xfrm flipV="1">
          <a:off x="12814300" y="13154064"/>
          <a:ext cx="889000" cy="1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154818</xdr:rowOff>
    </xdr:from>
    <xdr:ext cx="469744" cy="259045"/>
    <xdr:sp macro="" textlink="">
      <xdr:nvSpPr>
        <xdr:cNvPr id="649" name="テキスト ボックス 648"/>
        <xdr:cNvSpPr txBox="1"/>
      </xdr:nvSpPr>
      <xdr:spPr>
        <a:xfrm>
          <a:off x="12579428" y="1352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1372</xdr:rowOff>
    </xdr:from>
    <xdr:to>
      <xdr:col>85</xdr:col>
      <xdr:colOff>177800</xdr:colOff>
      <xdr:row>78</xdr:row>
      <xdr:rowOff>102972</xdr:rowOff>
    </xdr:to>
    <xdr:sp macro="" textlink="">
      <xdr:nvSpPr>
        <xdr:cNvPr id="655" name="楕円 654"/>
        <xdr:cNvSpPr/>
      </xdr:nvSpPr>
      <xdr:spPr>
        <a:xfrm>
          <a:off x="16268700" y="1337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24249</xdr:rowOff>
    </xdr:from>
    <xdr:ext cx="534377" cy="259045"/>
    <xdr:sp macro="" textlink="">
      <xdr:nvSpPr>
        <xdr:cNvPr id="656" name="災害復旧費該当値テキスト"/>
        <xdr:cNvSpPr txBox="1"/>
      </xdr:nvSpPr>
      <xdr:spPr>
        <a:xfrm>
          <a:off x="16370300" y="13225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103518</xdr:rowOff>
    </xdr:from>
    <xdr:to>
      <xdr:col>81</xdr:col>
      <xdr:colOff>101600</xdr:colOff>
      <xdr:row>79</xdr:row>
      <xdr:rowOff>33668</xdr:rowOff>
    </xdr:to>
    <xdr:sp macro="" textlink="">
      <xdr:nvSpPr>
        <xdr:cNvPr id="657" name="楕円 656"/>
        <xdr:cNvSpPr/>
      </xdr:nvSpPr>
      <xdr:spPr>
        <a:xfrm>
          <a:off x="15430500" y="1347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24795</xdr:rowOff>
    </xdr:from>
    <xdr:ext cx="469744" cy="259045"/>
    <xdr:sp macro="" textlink="">
      <xdr:nvSpPr>
        <xdr:cNvPr id="658" name="テキスト ボックス 657"/>
        <xdr:cNvSpPr txBox="1"/>
      </xdr:nvSpPr>
      <xdr:spPr>
        <a:xfrm>
          <a:off x="15246428" y="13569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156730</xdr:rowOff>
    </xdr:from>
    <xdr:to>
      <xdr:col>76</xdr:col>
      <xdr:colOff>165100</xdr:colOff>
      <xdr:row>77</xdr:row>
      <xdr:rowOff>86880</xdr:rowOff>
    </xdr:to>
    <xdr:sp macro="" textlink="">
      <xdr:nvSpPr>
        <xdr:cNvPr id="659" name="楕円 658"/>
        <xdr:cNvSpPr/>
      </xdr:nvSpPr>
      <xdr:spPr>
        <a:xfrm>
          <a:off x="14541500" y="1318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103408</xdr:rowOff>
    </xdr:from>
    <xdr:ext cx="534377" cy="259045"/>
    <xdr:sp macro="" textlink="">
      <xdr:nvSpPr>
        <xdr:cNvPr id="660" name="テキスト ボックス 659"/>
        <xdr:cNvSpPr txBox="1"/>
      </xdr:nvSpPr>
      <xdr:spPr>
        <a:xfrm>
          <a:off x="14325111" y="1296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73064</xdr:rowOff>
    </xdr:from>
    <xdr:to>
      <xdr:col>72</xdr:col>
      <xdr:colOff>38100</xdr:colOff>
      <xdr:row>77</xdr:row>
      <xdr:rowOff>3214</xdr:rowOff>
    </xdr:to>
    <xdr:sp macro="" textlink="">
      <xdr:nvSpPr>
        <xdr:cNvPr id="661" name="楕円 660"/>
        <xdr:cNvSpPr/>
      </xdr:nvSpPr>
      <xdr:spPr>
        <a:xfrm>
          <a:off x="13652500" y="131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19740</xdr:rowOff>
    </xdr:from>
    <xdr:ext cx="534377" cy="259045"/>
    <xdr:sp macro="" textlink="">
      <xdr:nvSpPr>
        <xdr:cNvPr id="662" name="テキスト ボックス 661"/>
        <xdr:cNvSpPr txBox="1"/>
      </xdr:nvSpPr>
      <xdr:spPr>
        <a:xfrm>
          <a:off x="13436111" y="12878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25006</xdr:rowOff>
    </xdr:from>
    <xdr:to>
      <xdr:col>67</xdr:col>
      <xdr:colOff>101600</xdr:colOff>
      <xdr:row>77</xdr:row>
      <xdr:rowOff>126606</xdr:rowOff>
    </xdr:to>
    <xdr:sp macro="" textlink="">
      <xdr:nvSpPr>
        <xdr:cNvPr id="663" name="楕円 662"/>
        <xdr:cNvSpPr/>
      </xdr:nvSpPr>
      <xdr:spPr>
        <a:xfrm>
          <a:off x="12763500" y="132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143133</xdr:rowOff>
    </xdr:from>
    <xdr:ext cx="534377" cy="259045"/>
    <xdr:sp macro="" textlink="">
      <xdr:nvSpPr>
        <xdr:cNvPr id="664" name="テキスト ボックス 663"/>
        <xdr:cNvSpPr txBox="1"/>
      </xdr:nvSpPr>
      <xdr:spPr>
        <a:xfrm>
          <a:off x="12547111" y="1300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85812</xdr:rowOff>
    </xdr:from>
    <xdr:to>
      <xdr:col>85</xdr:col>
      <xdr:colOff>127000</xdr:colOff>
      <xdr:row>96</xdr:row>
      <xdr:rowOff>112615</xdr:rowOff>
    </xdr:to>
    <xdr:cxnSp macro="">
      <xdr:nvCxnSpPr>
        <xdr:cNvPr id="693" name="直線コネクタ 692"/>
        <xdr:cNvCxnSpPr/>
      </xdr:nvCxnSpPr>
      <xdr:spPr>
        <a:xfrm flipV="1">
          <a:off x="15481300" y="16545012"/>
          <a:ext cx="838200" cy="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48886</xdr:rowOff>
    </xdr:from>
    <xdr:ext cx="534377" cy="259045"/>
    <xdr:sp macro="" textlink="">
      <xdr:nvSpPr>
        <xdr:cNvPr id="694" name="公債費平均値テキスト"/>
        <xdr:cNvSpPr txBox="1"/>
      </xdr:nvSpPr>
      <xdr:spPr>
        <a:xfrm>
          <a:off x="16370300" y="16679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83990</xdr:rowOff>
    </xdr:from>
    <xdr:to>
      <xdr:col>81</xdr:col>
      <xdr:colOff>50800</xdr:colOff>
      <xdr:row>96</xdr:row>
      <xdr:rowOff>112615</xdr:rowOff>
    </xdr:to>
    <xdr:cxnSp macro="">
      <xdr:nvCxnSpPr>
        <xdr:cNvPr id="696" name="直線コネクタ 695"/>
        <xdr:cNvCxnSpPr/>
      </xdr:nvCxnSpPr>
      <xdr:spPr>
        <a:xfrm>
          <a:off x="14592300" y="16543190"/>
          <a:ext cx="889000" cy="28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162299</xdr:rowOff>
    </xdr:from>
    <xdr:ext cx="534377" cy="259045"/>
    <xdr:sp macro="" textlink="">
      <xdr:nvSpPr>
        <xdr:cNvPr id="698" name="テキスト ボックス 697"/>
        <xdr:cNvSpPr txBox="1"/>
      </xdr:nvSpPr>
      <xdr:spPr>
        <a:xfrm>
          <a:off x="15214111" y="1679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83990</xdr:rowOff>
    </xdr:from>
    <xdr:to>
      <xdr:col>76</xdr:col>
      <xdr:colOff>114300</xdr:colOff>
      <xdr:row>96</xdr:row>
      <xdr:rowOff>93146</xdr:rowOff>
    </xdr:to>
    <xdr:cxnSp macro="">
      <xdr:nvCxnSpPr>
        <xdr:cNvPr id="699" name="直線コネクタ 698"/>
        <xdr:cNvCxnSpPr/>
      </xdr:nvCxnSpPr>
      <xdr:spPr>
        <a:xfrm flipV="1">
          <a:off x="13703300" y="16543190"/>
          <a:ext cx="889000" cy="9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159156</xdr:rowOff>
    </xdr:from>
    <xdr:ext cx="534377" cy="259045"/>
    <xdr:sp macro="" textlink="">
      <xdr:nvSpPr>
        <xdr:cNvPr id="701" name="テキスト ボックス 700"/>
        <xdr:cNvSpPr txBox="1"/>
      </xdr:nvSpPr>
      <xdr:spPr>
        <a:xfrm>
          <a:off x="14325111" y="16789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93146</xdr:rowOff>
    </xdr:from>
    <xdr:to>
      <xdr:col>71</xdr:col>
      <xdr:colOff>177800</xdr:colOff>
      <xdr:row>96</xdr:row>
      <xdr:rowOff>137818</xdr:rowOff>
    </xdr:to>
    <xdr:cxnSp macro="">
      <xdr:nvCxnSpPr>
        <xdr:cNvPr id="702" name="直線コネクタ 701"/>
        <xdr:cNvCxnSpPr/>
      </xdr:nvCxnSpPr>
      <xdr:spPr>
        <a:xfrm flipV="1">
          <a:off x="12814300" y="16552346"/>
          <a:ext cx="889000" cy="4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35012</xdr:rowOff>
    </xdr:from>
    <xdr:to>
      <xdr:col>85</xdr:col>
      <xdr:colOff>177800</xdr:colOff>
      <xdr:row>96</xdr:row>
      <xdr:rowOff>136612</xdr:rowOff>
    </xdr:to>
    <xdr:sp macro="" textlink="">
      <xdr:nvSpPr>
        <xdr:cNvPr id="712" name="楕円 711"/>
        <xdr:cNvSpPr/>
      </xdr:nvSpPr>
      <xdr:spPr>
        <a:xfrm>
          <a:off x="16268700" y="1649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57889</xdr:rowOff>
    </xdr:from>
    <xdr:ext cx="599010" cy="259045"/>
    <xdr:sp macro="" textlink="">
      <xdr:nvSpPr>
        <xdr:cNvPr id="713" name="公債費該当値テキスト"/>
        <xdr:cNvSpPr txBox="1"/>
      </xdr:nvSpPr>
      <xdr:spPr>
        <a:xfrm>
          <a:off x="16370300" y="16345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61815</xdr:rowOff>
    </xdr:from>
    <xdr:to>
      <xdr:col>81</xdr:col>
      <xdr:colOff>101600</xdr:colOff>
      <xdr:row>96</xdr:row>
      <xdr:rowOff>163415</xdr:rowOff>
    </xdr:to>
    <xdr:sp macro="" textlink="">
      <xdr:nvSpPr>
        <xdr:cNvPr id="714" name="楕円 713"/>
        <xdr:cNvSpPr/>
      </xdr:nvSpPr>
      <xdr:spPr>
        <a:xfrm>
          <a:off x="15430500" y="1652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8492</xdr:rowOff>
    </xdr:from>
    <xdr:ext cx="599010" cy="259045"/>
    <xdr:sp macro="" textlink="">
      <xdr:nvSpPr>
        <xdr:cNvPr id="715" name="テキスト ボックス 714"/>
        <xdr:cNvSpPr txBox="1"/>
      </xdr:nvSpPr>
      <xdr:spPr>
        <a:xfrm>
          <a:off x="15181795" y="1629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33190</xdr:rowOff>
    </xdr:from>
    <xdr:to>
      <xdr:col>76</xdr:col>
      <xdr:colOff>165100</xdr:colOff>
      <xdr:row>96</xdr:row>
      <xdr:rowOff>134790</xdr:rowOff>
    </xdr:to>
    <xdr:sp macro="" textlink="">
      <xdr:nvSpPr>
        <xdr:cNvPr id="716" name="楕円 715"/>
        <xdr:cNvSpPr/>
      </xdr:nvSpPr>
      <xdr:spPr>
        <a:xfrm>
          <a:off x="14541500" y="1649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151317</xdr:rowOff>
    </xdr:from>
    <xdr:ext cx="599010" cy="259045"/>
    <xdr:sp macro="" textlink="">
      <xdr:nvSpPr>
        <xdr:cNvPr id="717" name="テキスト ボックス 716"/>
        <xdr:cNvSpPr txBox="1"/>
      </xdr:nvSpPr>
      <xdr:spPr>
        <a:xfrm>
          <a:off x="14292795" y="16267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42346</xdr:rowOff>
    </xdr:from>
    <xdr:to>
      <xdr:col>72</xdr:col>
      <xdr:colOff>38100</xdr:colOff>
      <xdr:row>96</xdr:row>
      <xdr:rowOff>143946</xdr:rowOff>
    </xdr:to>
    <xdr:sp macro="" textlink="">
      <xdr:nvSpPr>
        <xdr:cNvPr id="718" name="楕円 717"/>
        <xdr:cNvSpPr/>
      </xdr:nvSpPr>
      <xdr:spPr>
        <a:xfrm>
          <a:off x="13652500" y="1650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160473</xdr:rowOff>
    </xdr:from>
    <xdr:ext cx="599010" cy="259045"/>
    <xdr:sp macro="" textlink="">
      <xdr:nvSpPr>
        <xdr:cNvPr id="719" name="テキスト ボックス 718"/>
        <xdr:cNvSpPr txBox="1"/>
      </xdr:nvSpPr>
      <xdr:spPr>
        <a:xfrm>
          <a:off x="13403795" y="16276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87018</xdr:rowOff>
    </xdr:from>
    <xdr:to>
      <xdr:col>67</xdr:col>
      <xdr:colOff>101600</xdr:colOff>
      <xdr:row>97</xdr:row>
      <xdr:rowOff>17168</xdr:rowOff>
    </xdr:to>
    <xdr:sp macro="" textlink="">
      <xdr:nvSpPr>
        <xdr:cNvPr id="720" name="楕円 719"/>
        <xdr:cNvSpPr/>
      </xdr:nvSpPr>
      <xdr:spPr>
        <a:xfrm>
          <a:off x="12763500" y="1654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33695</xdr:rowOff>
    </xdr:from>
    <xdr:ext cx="599010" cy="259045"/>
    <xdr:sp macro="" textlink="">
      <xdr:nvSpPr>
        <xdr:cNvPr id="721" name="テキスト ボックス 720"/>
        <xdr:cNvSpPr txBox="1"/>
      </xdr:nvSpPr>
      <xdr:spPr>
        <a:xfrm>
          <a:off x="12514795" y="1632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淡路市の住民一人当たりのコストは、農林水産業費、土木費及び公債費において、類似団体内順位が高く、全国平均及び兵庫県平均よりも高くなっている。農林水産業費では、農業及び漁業関連の補助金が前年度に比べて増額となっており、土木費では、橋梁長寿命化事業の事業費の増額やコミバスの購入などが主な増加要因となっている。また、公債費では、阪神・淡路大震災の復興事業に係る元利償還金の影響が大きく、類似団体平均値と比較して</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人当たりのコストが高くなっている。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年度は合併特例事業債を活用した投資的経費に係る一般財源の増が主な要因で基金を約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億円取り崩し、前年度から</a:t>
          </a:r>
          <a:r>
            <a:rPr kumimoji="1" lang="en-US" altLang="ja-JP" sz="1400">
              <a:latin typeface="ＭＳ ゴシック" pitchFamily="49" charset="-128"/>
              <a:ea typeface="ＭＳ ゴシック" pitchFamily="49" charset="-128"/>
            </a:rPr>
            <a:t>1.07</a:t>
          </a:r>
          <a:r>
            <a:rPr kumimoji="1" lang="ja-JP" altLang="en-US" sz="1400">
              <a:latin typeface="ＭＳ ゴシック" pitchFamily="49" charset="-128"/>
              <a:ea typeface="ＭＳ ゴシック" pitchFamily="49" charset="-128"/>
            </a:rPr>
            <a:t>ポイント減少したが、平成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年度以降は増加に転じている。実質収支及び実質単年度収支は黒字を確保しているが、平成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年度から普通交付税の「合併算定替経費」の縮減開始など、厳しい財政状況が続くため、より一層の経費削減や自主財源の確保に努める。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一般会計及び特別会計において、実質赤字額及び資金不足額は発生していないが、平成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年度から普通交付税の「合併算定替費」の縮減開始など、厳しい財政状況が続くため、「新行財政改革推進方策」等に基づいて、より一層の経費削減や自主財源の確保に努める。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元利償還金について、前年度から</a:t>
          </a:r>
          <a:r>
            <a:rPr kumimoji="1" lang="en-US" altLang="ja-JP" sz="1400">
              <a:latin typeface="ＭＳ ゴシック" pitchFamily="49" charset="-128"/>
              <a:ea typeface="ＭＳ ゴシック" pitchFamily="49" charset="-128"/>
            </a:rPr>
            <a:t>65</a:t>
          </a:r>
          <a:r>
            <a:rPr kumimoji="1" lang="ja-JP" altLang="en-US" sz="1400">
              <a:latin typeface="ＭＳ ゴシック" pitchFamily="49" charset="-128"/>
              <a:ea typeface="ＭＳ ゴシック" pitchFamily="49" charset="-128"/>
            </a:rPr>
            <a:t>百万円減となっているのは、継続して実施している繰上償還により、後年度償還額が減少したことが主な要因である。実質公債費比率の分子は減少傾向にあるが、平成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減少が開始となり、実質公債費比率に与える影響が懸念されるため、引き続き、計画的な地方債の発行（合併特例事業債の有効活用等）と効率的な繰上償還を実施し、実質公債費比率の改善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兵庫県淡路市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年度は一般会計において、地方債の借入額が</a:t>
          </a:r>
          <a:r>
            <a:rPr kumimoji="1" lang="en-US" altLang="ja-JP" sz="1400">
              <a:latin typeface="ＭＳ ゴシック" pitchFamily="49" charset="-128"/>
              <a:ea typeface="ＭＳ ゴシック" pitchFamily="49" charset="-128"/>
            </a:rPr>
            <a:t>2,222</a:t>
          </a:r>
          <a:r>
            <a:rPr kumimoji="1" lang="ja-JP" altLang="en-US" sz="1400">
              <a:latin typeface="ＭＳ ゴシック" pitchFamily="49" charset="-128"/>
              <a:ea typeface="ＭＳ ゴシック" pitchFamily="49" charset="-128"/>
            </a:rPr>
            <a:t>百万円に対し、償還額が</a:t>
          </a:r>
          <a:r>
            <a:rPr kumimoji="1" lang="en-US" altLang="ja-JP" sz="1400">
              <a:latin typeface="ＭＳ ゴシック" pitchFamily="49" charset="-128"/>
              <a:ea typeface="ＭＳ ゴシック" pitchFamily="49" charset="-128"/>
            </a:rPr>
            <a:t>5,068</a:t>
          </a:r>
          <a:r>
            <a:rPr kumimoji="1" lang="ja-JP" altLang="en-US" sz="1400">
              <a:latin typeface="ＭＳ ゴシック" pitchFamily="49" charset="-128"/>
              <a:ea typeface="ＭＳ ゴシック" pitchFamily="49" charset="-128"/>
            </a:rPr>
            <a:t>百万円で、</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百万円の償還免除を含め、地方債現在高は</a:t>
          </a:r>
          <a:r>
            <a:rPr kumimoji="1" lang="en-US" altLang="ja-JP" sz="1400">
              <a:latin typeface="ＭＳ ゴシック" pitchFamily="49" charset="-128"/>
              <a:ea typeface="ＭＳ ゴシック" pitchFamily="49" charset="-128"/>
            </a:rPr>
            <a:t>2,861</a:t>
          </a:r>
          <a:r>
            <a:rPr kumimoji="1" lang="ja-JP" altLang="en-US" sz="1400">
              <a:latin typeface="ＭＳ ゴシック" pitchFamily="49" charset="-128"/>
              <a:ea typeface="ＭＳ ゴシック" pitchFamily="49" charset="-128"/>
            </a:rPr>
            <a:t>百万円の減少となった。将来負担比率の分子は減少傾向にあるが、平成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普通交付税の「合併算定替経費」の減少が開始となり、実質公債費比率に与える影響が懸念されるため、引き続き、計画的な地方債の発行（合併特例事業債の有効活用等）と効率的な繰上償還を実施し、実質公債費比率の改善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兵庫県淡路市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万円、公共施設整備等基金に後年度の施設整備等の財源として約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万円、ふるさと納税に係る寄附金の夢と未来へのふるさと基金への積立てなどで約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万円、過疎対策事業債を活用した過疎地域自立促進基金への積立てなどで約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万円を基金へ積み立てた。一方、公共施設整備等基金で約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万円、夢と未来へのふるさと基金で約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万円、地域振興基金で約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万円など、合わせて約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万円を取り崩したことから、基金全体としては約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年度に策定した「公共施設等総合管理計画」に基づいて、公共施設等の統廃合の推進のため、後年度の施設整備等のために、計画的に公共施設整備等基金に積み立てることを予定している。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・基金残高は増加傾向にあるが、地域振興基金や過疎地域自立促進基金への地方債を活用した積立てが終了し、令和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年度以降の普通交付税の一本算定、財政指標等の対策により、基金全体としては減少傾向になる見込みである。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・公共施設整備等基金：公共及び公用施設の整備又は運営</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計画に定める地域医療の確保、市民の日常的な移動のための交通手段の確保、集落の維持及び活性化その他の市民が将来にわたり安全に安心して暮らすことのできる地域社会の実現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・夢と未来へのふるさと基金：ふるさと寄附金を財源とする地域活性化事業</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子保育料無料化事業などの財源として、約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万円を取り崩したことにより減少している。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・公共施設整備等基金：情報系システム更新や高速バス停駐車場整備などの財源として、約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万円を取り崩した一方、後年度の公共施設等の統廃合・改修、システム更新事業等を着実に実施するため、約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・過疎地域自立促進基金：過疎対策債を活用して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万円を基金に積み立てたことにより増加している。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・夢と未来へのふるさと基金：ふるさとづくり推進事業や第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子保育料無料化事業など、ふるさと寄附金を活用した事業の財源として約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万円を取り崩した一方、ふるさと納税による寄附金として約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万円を積み立てたことにより増加している。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・地域振興基金：新市まちづくり計画に定める市民の連帯の強化及び均衡ある地域振興を図るための事業の財源に充当し活用していく。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・公共施設整備等基金：公共施設等の統廃合の推進のため、後年度の施設整備等のために計画的な積立てと取崩しを実施する。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・過疎地域自立促進基金：過疎地域自立促進特別措置法の失効後、過疎地域自立促進計画に定める事業の財源に充当し活用していく。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・夢と未来へのふるさと基金：ふるさと納税による寄附金を積み立て、翌年度以降に基金を活用した事業に充当し活用していく。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決算剰余金の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万円を積み立て、普通交付税の合併算定替による特例措置の適用期限終了、災害、社会保障関連経費の増大等への備えのために増加している。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財政調整基金の残高は、普通交付税の合併算定替による特例措置の適用期限終了、災害、社会保障関連経費の増大等への備えのため、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基金の利息を積み立てたことにより、約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阪神・淡路大震災の復興に充てた地方債残高の影響が今なお大きく、それに備えて毎年度計画的な繰上償還を実施しているため、計画的に積立てと取崩しを行い、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億円程度を目途に積み立てることとしている。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有形固定資産減価償却率は、類似団体と比較して非常に高い数値となっている。要因としては、合併前の旧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町では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年代に整備した施設が多いことが挙げられる。公共施設の修繕、更新等の財政需要の増大が懸念されるため、平成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年間の取組として公共施設等の集約化・複合化を進めるなどにより、施設保有量の適正化を図っていく。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44873</xdr:rowOff>
    </xdr:from>
    <xdr:to>
      <xdr:col>19</xdr:col>
      <xdr:colOff>187325</xdr:colOff>
      <xdr:row>27</xdr:row>
      <xdr:rowOff>146473</xdr:rowOff>
    </xdr:to>
    <xdr:sp macro="" textlink="">
      <xdr:nvSpPr>
        <xdr:cNvPr id="79" name="楕円 78"/>
        <xdr:cNvSpPr/>
      </xdr:nvSpPr>
      <xdr:spPr>
        <a:xfrm>
          <a:off x="4000500" y="544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27</xdr:row>
      <xdr:rowOff>46672</xdr:rowOff>
    </xdr:from>
    <xdr:to>
      <xdr:col>15</xdr:col>
      <xdr:colOff>187325</xdr:colOff>
      <xdr:row>27</xdr:row>
      <xdr:rowOff>148272</xdr:rowOff>
    </xdr:to>
    <xdr:sp macro="" textlink="">
      <xdr:nvSpPr>
        <xdr:cNvPr id="80" name="楕円 79"/>
        <xdr:cNvSpPr/>
      </xdr:nvSpPr>
      <xdr:spPr>
        <a:xfrm>
          <a:off x="3238500" y="5447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95673</xdr:rowOff>
    </xdr:from>
    <xdr:to>
      <xdr:col>19</xdr:col>
      <xdr:colOff>136525</xdr:colOff>
      <xdr:row>27</xdr:row>
      <xdr:rowOff>97472</xdr:rowOff>
    </xdr:to>
    <xdr:cxnSp macro="">
      <xdr:nvCxnSpPr>
        <xdr:cNvPr id="81" name="直線コネクタ 80"/>
        <xdr:cNvCxnSpPr/>
      </xdr:nvCxnSpPr>
      <xdr:spPr>
        <a:xfrm flipV="1">
          <a:off x="3289300" y="549634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2"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3"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141093</xdr:rowOff>
    </xdr:from>
    <xdr:ext cx="405111" cy="259045"/>
    <xdr:sp macro="" textlink="">
      <xdr:nvSpPr>
        <xdr:cNvPr id="84" name="n_3aveValue有形固定資産減価償却率"/>
        <xdr:cNvSpPr txBox="1"/>
      </xdr:nvSpPr>
      <xdr:spPr>
        <a:xfrm>
          <a:off x="2324744" y="588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163000</xdr:rowOff>
    </xdr:from>
    <xdr:ext cx="405111" cy="259045"/>
    <xdr:sp macro="" textlink="">
      <xdr:nvSpPr>
        <xdr:cNvPr id="85" name="n_1mainValue有形固定資産減価償却率"/>
        <xdr:cNvSpPr txBox="1"/>
      </xdr:nvSpPr>
      <xdr:spPr>
        <a:xfrm>
          <a:off x="3836044" y="522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164799</xdr:rowOff>
    </xdr:from>
    <xdr:ext cx="405111" cy="259045"/>
    <xdr:sp macro="" textlink="">
      <xdr:nvSpPr>
        <xdr:cNvPr id="86" name="n_2mainValue有形固定資産減価償却率"/>
        <xdr:cNvSpPr txBox="1"/>
      </xdr:nvSpPr>
      <xdr:spPr>
        <a:xfrm>
          <a:off x="3086744" y="5222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7" name="正方形/長方形 86"/>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8" name="正方形/長方形 87"/>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89" name="正方形/長方形 88"/>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[ 826.1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0" name="正方形/長方形 89"/>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1" name="正方形/長方形 90"/>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2" name="正方形/長方形 91"/>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3" name="正方形/長方形 92"/>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4" name="正方形/長方形 93"/>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5" name="正方形/長方形 94"/>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6" name="正方形/長方形 95"/>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7" name="正方形/長方形 9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8" name="正方形/長方形 97"/>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9" name="テキスト ボックス 98"/>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債務償還</a:t>
          </a:r>
          <a:r>
            <a:rPr kumimoji="1" lang="ja-JP" altLang="en-US" sz="1100">
              <a:solidFill>
                <a:schemeClr val="dk1"/>
              </a:solidFill>
              <a:effectLst/>
              <a:latin typeface="+mn-lt"/>
              <a:ea typeface="+mn-ea"/>
              <a:cs typeface="+mn-cs"/>
            </a:rPr>
            <a:t>比率</a:t>
          </a:r>
          <a:r>
            <a:rPr kumimoji="1" lang="ja-JP" altLang="ja-JP" sz="1100">
              <a:solidFill>
                <a:schemeClr val="dk1"/>
              </a:solidFill>
              <a:effectLst/>
              <a:latin typeface="+mn-lt"/>
              <a:ea typeface="+mn-ea"/>
              <a:cs typeface="+mn-cs"/>
            </a:rPr>
            <a:t>は、類似団体と比較して、高い数値となっている。淡路市においては、「阪神・淡路大震災からの</a:t>
          </a:r>
          <a:r>
            <a:rPr kumimoji="1" lang="ja-JP" altLang="en-US" sz="1100">
              <a:solidFill>
                <a:schemeClr val="dk1"/>
              </a:solidFill>
              <a:effectLst/>
              <a:latin typeface="+mn-lt"/>
              <a:ea typeface="+mn-ea"/>
              <a:cs typeface="+mn-cs"/>
            </a:rPr>
            <a:t>創造的</a:t>
          </a:r>
          <a:r>
            <a:rPr kumimoji="1" lang="ja-JP" altLang="ja-JP" sz="1100">
              <a:solidFill>
                <a:schemeClr val="dk1"/>
              </a:solidFill>
              <a:effectLst/>
              <a:latin typeface="+mn-lt"/>
              <a:ea typeface="+mn-ea"/>
              <a:cs typeface="+mn-cs"/>
            </a:rPr>
            <a:t>復興」や「効率の悪い地形に対する上下水道等のインフラ整備」に対し、その財源として多額の地方債を発行したことが大きな要因となっている。今後は地方債の繰上償還と発行抑制を引き続き行い、比率の改善と財政の健全化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0" name="テキスト ボックス 99"/>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1" name="直線コネクタ 100"/>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2" name="直線コネクタ 101"/>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3" name="テキスト ボックス 102"/>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4" name="直線コネクタ 103"/>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05" name="テキスト ボックス 104"/>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6" name="直線コネクタ 105"/>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07" name="テキスト ボックス 106"/>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8" name="直線コネクタ 107"/>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09" name="テキスト ボックス 108"/>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0" name="直線コネクタ 109"/>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1" name="テキスト ボックス 110"/>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2" name="直線コネクタ 111"/>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3" name="テキスト ボックス 112"/>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17" name="直線コネクタ 116"/>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18"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19" name="直線コネクタ 118"/>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0"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1" name="直線コネクタ 120"/>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103498</xdr:rowOff>
    </xdr:from>
    <xdr:ext cx="469744" cy="259045"/>
    <xdr:sp macro="" textlink="">
      <xdr:nvSpPr>
        <xdr:cNvPr id="122" name="債務償還比率平均値テキスト"/>
        <xdr:cNvSpPr txBox="1"/>
      </xdr:nvSpPr>
      <xdr:spPr>
        <a:xfrm>
          <a:off x="14846300" y="6018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3" name="フローチャート: 判断 122"/>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24" name="フローチャート: 判断 123"/>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159887</xdr:rowOff>
    </xdr:from>
    <xdr:to>
      <xdr:col>76</xdr:col>
      <xdr:colOff>73025</xdr:colOff>
      <xdr:row>30</xdr:row>
      <xdr:rowOff>90037</xdr:rowOff>
    </xdr:to>
    <xdr:sp macro="" textlink="">
      <xdr:nvSpPr>
        <xdr:cNvPr id="130" name="楕円 129"/>
        <xdr:cNvSpPr/>
      </xdr:nvSpPr>
      <xdr:spPr>
        <a:xfrm>
          <a:off x="14744700" y="590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11314</xdr:rowOff>
    </xdr:from>
    <xdr:ext cx="469744" cy="259045"/>
    <xdr:sp macro="" textlink="">
      <xdr:nvSpPr>
        <xdr:cNvPr id="131" name="債務償還比率該当値テキスト"/>
        <xdr:cNvSpPr txBox="1"/>
      </xdr:nvSpPr>
      <xdr:spPr>
        <a:xfrm>
          <a:off x="14846300" y="5754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86173</xdr:rowOff>
    </xdr:from>
    <xdr:to>
      <xdr:col>72</xdr:col>
      <xdr:colOff>123825</xdr:colOff>
      <xdr:row>30</xdr:row>
      <xdr:rowOff>16323</xdr:rowOff>
    </xdr:to>
    <xdr:sp macro="" textlink="">
      <xdr:nvSpPr>
        <xdr:cNvPr id="132" name="楕円 131"/>
        <xdr:cNvSpPr/>
      </xdr:nvSpPr>
      <xdr:spPr>
        <a:xfrm>
          <a:off x="14033500" y="582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136973</xdr:rowOff>
    </xdr:from>
    <xdr:to>
      <xdr:col>76</xdr:col>
      <xdr:colOff>22225</xdr:colOff>
      <xdr:row>30</xdr:row>
      <xdr:rowOff>39237</xdr:rowOff>
    </xdr:to>
    <xdr:cxnSp macro="">
      <xdr:nvCxnSpPr>
        <xdr:cNvPr id="133" name="直線コネクタ 132"/>
        <xdr:cNvCxnSpPr/>
      </xdr:nvCxnSpPr>
      <xdr:spPr>
        <a:xfrm>
          <a:off x="14084300" y="5880548"/>
          <a:ext cx="711200" cy="7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57554</xdr:rowOff>
    </xdr:from>
    <xdr:ext cx="469744" cy="259045"/>
    <xdr:sp macro="" textlink="">
      <xdr:nvSpPr>
        <xdr:cNvPr id="134" name="n_1aveValue債務償還比率"/>
        <xdr:cNvSpPr txBox="1"/>
      </xdr:nvSpPr>
      <xdr:spPr>
        <a:xfrm>
          <a:off x="13836727" y="614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32850</xdr:rowOff>
    </xdr:from>
    <xdr:ext cx="469744" cy="259045"/>
    <xdr:sp macro="" textlink="">
      <xdr:nvSpPr>
        <xdr:cNvPr id="135" name="n_1mainValue債務償還比率"/>
        <xdr:cNvSpPr txBox="1"/>
      </xdr:nvSpPr>
      <xdr:spPr>
        <a:xfrm>
          <a:off x="13836727" y="560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51180</xdr:rowOff>
    </xdr:from>
    <xdr:ext cx="405111" cy="259045"/>
    <xdr:sp macro="" textlink="">
      <xdr:nvSpPr>
        <xdr:cNvPr id="62" name="【道路】&#10;有形固定資産減価償却率平均値テキスト"/>
        <xdr:cNvSpPr txBox="1"/>
      </xdr:nvSpPr>
      <xdr:spPr>
        <a:xfrm>
          <a:off x="4673600" y="6223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128270</xdr:rowOff>
    </xdr:from>
    <xdr:to>
      <xdr:col>20</xdr:col>
      <xdr:colOff>38100</xdr:colOff>
      <xdr:row>33</xdr:row>
      <xdr:rowOff>58420</xdr:rowOff>
    </xdr:to>
    <xdr:sp macro="" textlink="">
      <xdr:nvSpPr>
        <xdr:cNvPr id="72" name="楕円 71"/>
        <xdr:cNvSpPr/>
      </xdr:nvSpPr>
      <xdr:spPr>
        <a:xfrm>
          <a:off x="3746500"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32</xdr:row>
      <xdr:rowOff>129903</xdr:rowOff>
    </xdr:from>
    <xdr:to>
      <xdr:col>15</xdr:col>
      <xdr:colOff>101600</xdr:colOff>
      <xdr:row>33</xdr:row>
      <xdr:rowOff>60053</xdr:rowOff>
    </xdr:to>
    <xdr:sp macro="" textlink="">
      <xdr:nvSpPr>
        <xdr:cNvPr id="73" name="楕円 72"/>
        <xdr:cNvSpPr/>
      </xdr:nvSpPr>
      <xdr:spPr>
        <a:xfrm>
          <a:off x="2857500" y="561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7620</xdr:rowOff>
    </xdr:from>
    <xdr:to>
      <xdr:col>19</xdr:col>
      <xdr:colOff>177800</xdr:colOff>
      <xdr:row>33</xdr:row>
      <xdr:rowOff>9253</xdr:rowOff>
    </xdr:to>
    <xdr:cxnSp macro="">
      <xdr:nvCxnSpPr>
        <xdr:cNvPr id="74" name="直線コネクタ 73"/>
        <xdr:cNvCxnSpPr/>
      </xdr:nvCxnSpPr>
      <xdr:spPr>
        <a:xfrm flipV="1">
          <a:off x="2908300" y="5665470"/>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15257</xdr:rowOff>
    </xdr:from>
    <xdr:ext cx="405111" cy="259045"/>
    <xdr:sp macro="" textlink="">
      <xdr:nvSpPr>
        <xdr:cNvPr id="75" name="n_1aveValue【道路】&#10;有形固定資産減価償却率"/>
        <xdr:cNvSpPr txBox="1"/>
      </xdr:nvSpPr>
      <xdr:spPr>
        <a:xfrm>
          <a:off x="3582044" y="635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26687</xdr:rowOff>
    </xdr:from>
    <xdr:ext cx="405111" cy="259045"/>
    <xdr:sp macro="" textlink="">
      <xdr:nvSpPr>
        <xdr:cNvPr id="76" name="n_2aveValue【道路】&#10;有形固定資産減価償却率"/>
        <xdr:cNvSpPr txBox="1"/>
      </xdr:nvSpPr>
      <xdr:spPr>
        <a:xfrm>
          <a:off x="2705744" y="6370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77" name="n_3ave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31</xdr:row>
      <xdr:rowOff>74947</xdr:rowOff>
    </xdr:from>
    <xdr:ext cx="405111" cy="259045"/>
    <xdr:sp macro="" textlink="">
      <xdr:nvSpPr>
        <xdr:cNvPr id="78" name="n_1mainValue【道路】&#10;有形固定資産減価償却率"/>
        <xdr:cNvSpPr txBox="1"/>
      </xdr:nvSpPr>
      <xdr:spPr>
        <a:xfrm>
          <a:off x="3582044" y="53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31</xdr:row>
      <xdr:rowOff>76580</xdr:rowOff>
    </xdr:from>
    <xdr:ext cx="405111" cy="259045"/>
    <xdr:sp macro="" textlink="">
      <xdr:nvSpPr>
        <xdr:cNvPr id="79" name="n_2mainValue【道路】&#10;有形固定資産減価償却率"/>
        <xdr:cNvSpPr txBox="1"/>
      </xdr:nvSpPr>
      <xdr:spPr>
        <a:xfrm>
          <a:off x="2705744" y="53915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0" name="直線コネクタ 8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1" name="テキスト ボックス 9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2" name="直線コネクタ 9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3" name="テキスト ボックス 9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4" name="直線コネクタ 9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5" name="テキスト ボックス 9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6" name="直線コネクタ 9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7" name="テキスト ボックス 9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8" name="直線コネクタ 9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9" name="テキスト ボックス 9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1" name="テキスト ボックス 10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3" name="直線コネクタ 102"/>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04"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05" name="直線コネクタ 104"/>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06"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07" name="直線コネクタ 106"/>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22172</xdr:rowOff>
    </xdr:from>
    <xdr:ext cx="534377" cy="259045"/>
    <xdr:sp macro="" textlink="">
      <xdr:nvSpPr>
        <xdr:cNvPr id="108" name="【道路】&#10;一人当たり延長平均値テキスト"/>
        <xdr:cNvSpPr txBox="1"/>
      </xdr:nvSpPr>
      <xdr:spPr>
        <a:xfrm>
          <a:off x="10515600" y="6708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09" name="フローチャート: 判断 108"/>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0" name="フローチャート: 判断 109"/>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1" name="フローチャート: 判断 110"/>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2" name="フローチャート: 判断 111"/>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140367</xdr:rowOff>
    </xdr:from>
    <xdr:to>
      <xdr:col>50</xdr:col>
      <xdr:colOff>165100</xdr:colOff>
      <xdr:row>39</xdr:row>
      <xdr:rowOff>70517</xdr:rowOff>
    </xdr:to>
    <xdr:sp macro="" textlink="">
      <xdr:nvSpPr>
        <xdr:cNvPr id="118" name="楕円 117"/>
        <xdr:cNvSpPr/>
      </xdr:nvSpPr>
      <xdr:spPr>
        <a:xfrm>
          <a:off x="9588500" y="66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112344</xdr:rowOff>
    </xdr:from>
    <xdr:to>
      <xdr:col>46</xdr:col>
      <xdr:colOff>38100</xdr:colOff>
      <xdr:row>39</xdr:row>
      <xdr:rowOff>42494</xdr:rowOff>
    </xdr:to>
    <xdr:sp macro="" textlink="">
      <xdr:nvSpPr>
        <xdr:cNvPr id="119" name="楕円 118"/>
        <xdr:cNvSpPr/>
      </xdr:nvSpPr>
      <xdr:spPr>
        <a:xfrm>
          <a:off x="8699500" y="6627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163144</xdr:rowOff>
    </xdr:from>
    <xdr:to>
      <xdr:col>50</xdr:col>
      <xdr:colOff>114300</xdr:colOff>
      <xdr:row>39</xdr:row>
      <xdr:rowOff>19717</xdr:rowOff>
    </xdr:to>
    <xdr:cxnSp macro="">
      <xdr:nvCxnSpPr>
        <xdr:cNvPr id="120" name="直線コネクタ 119"/>
        <xdr:cNvCxnSpPr/>
      </xdr:nvCxnSpPr>
      <xdr:spPr>
        <a:xfrm>
          <a:off x="8750300" y="6678244"/>
          <a:ext cx="889000" cy="28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150531</xdr:rowOff>
    </xdr:from>
    <xdr:ext cx="534377" cy="259045"/>
    <xdr:sp macro="" textlink="">
      <xdr:nvSpPr>
        <xdr:cNvPr id="121" name="n_1aveValue【道路】&#10;一人当たり延長"/>
        <xdr:cNvSpPr txBox="1"/>
      </xdr:nvSpPr>
      <xdr:spPr>
        <a:xfrm>
          <a:off x="9359411" y="683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144873</xdr:rowOff>
    </xdr:from>
    <xdr:ext cx="534377" cy="259045"/>
    <xdr:sp macro="" textlink="">
      <xdr:nvSpPr>
        <xdr:cNvPr id="122" name="n_2aveValue【道路】&#10;一人当たり延長"/>
        <xdr:cNvSpPr txBox="1"/>
      </xdr:nvSpPr>
      <xdr:spPr>
        <a:xfrm>
          <a:off x="8483111" y="683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23"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87044</xdr:rowOff>
    </xdr:from>
    <xdr:ext cx="534377" cy="259045"/>
    <xdr:sp macro="" textlink="">
      <xdr:nvSpPr>
        <xdr:cNvPr id="124" name="n_1mainValue【道路】&#10;一人当たり延長"/>
        <xdr:cNvSpPr txBox="1"/>
      </xdr:nvSpPr>
      <xdr:spPr>
        <a:xfrm>
          <a:off x="9359411" y="6430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59021</xdr:rowOff>
    </xdr:from>
    <xdr:ext cx="534377" cy="259045"/>
    <xdr:sp macro="" textlink="">
      <xdr:nvSpPr>
        <xdr:cNvPr id="125" name="n_2mainValue【道路】&#10;一人当たり延長"/>
        <xdr:cNvSpPr txBox="1"/>
      </xdr:nvSpPr>
      <xdr:spPr>
        <a:xfrm>
          <a:off x="8483111" y="64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6" name="直線コネクタ 13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7" name="テキスト ボックス 136"/>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8" name="直線コネクタ 13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9" name="テキスト ボックス 13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0" name="直線コネクタ 13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1" name="テキスト ボックス 14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2" name="直線コネクタ 14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3" name="テキスト ボックス 14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4" name="直線コネクタ 14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5" name="テキスト ボックス 14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6" name="直線コネクタ 14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7" name="テキスト ボックス 146"/>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9" name="テキスト ボックス 14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51" name="直線コネクタ 150"/>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52"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53" name="直線コネクタ 152"/>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54"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55" name="直線コネクタ 154"/>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113773</xdr:rowOff>
    </xdr:from>
    <xdr:ext cx="405111" cy="259045"/>
    <xdr:sp macro="" textlink="">
      <xdr:nvSpPr>
        <xdr:cNvPr id="156" name="【橋りょう・トンネル】&#10;有形固定資産減価償却率平均値テキスト"/>
        <xdr:cNvSpPr txBox="1"/>
      </xdr:nvSpPr>
      <xdr:spPr>
        <a:xfrm>
          <a:off x="4673600" y="10057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57" name="フローチャート: 判断 156"/>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58" name="フローチャート: 判断 157"/>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59" name="フローチャート: 判断 158"/>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60" name="フローチャート: 判断 159"/>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1" name="テキスト ボックス 16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2" name="テキスト ボックス 16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3" name="テキスト ボックス 16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4" name="テキスト ボックス 16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5" name="テキスト ボックス 16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74930</xdr:rowOff>
    </xdr:from>
    <xdr:to>
      <xdr:col>20</xdr:col>
      <xdr:colOff>38100</xdr:colOff>
      <xdr:row>60</xdr:row>
      <xdr:rowOff>5080</xdr:rowOff>
    </xdr:to>
    <xdr:sp macro="" textlink="">
      <xdr:nvSpPr>
        <xdr:cNvPr id="166" name="楕円 165"/>
        <xdr:cNvSpPr/>
      </xdr:nvSpPr>
      <xdr:spPr>
        <a:xfrm>
          <a:off x="3746500" y="1019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86360</xdr:rowOff>
    </xdr:from>
    <xdr:to>
      <xdr:col>15</xdr:col>
      <xdr:colOff>101600</xdr:colOff>
      <xdr:row>60</xdr:row>
      <xdr:rowOff>16510</xdr:rowOff>
    </xdr:to>
    <xdr:sp macro="" textlink="">
      <xdr:nvSpPr>
        <xdr:cNvPr id="167" name="楕円 166"/>
        <xdr:cNvSpPr/>
      </xdr:nvSpPr>
      <xdr:spPr>
        <a:xfrm>
          <a:off x="2857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125730</xdr:rowOff>
    </xdr:from>
    <xdr:to>
      <xdr:col>19</xdr:col>
      <xdr:colOff>177800</xdr:colOff>
      <xdr:row>59</xdr:row>
      <xdr:rowOff>137160</xdr:rowOff>
    </xdr:to>
    <xdr:cxnSp macro="">
      <xdr:nvCxnSpPr>
        <xdr:cNvPr id="168" name="直線コネクタ 167"/>
        <xdr:cNvCxnSpPr/>
      </xdr:nvCxnSpPr>
      <xdr:spPr>
        <a:xfrm flipV="1">
          <a:off x="2908300" y="102412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69"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70"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71"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167657</xdr:rowOff>
    </xdr:from>
    <xdr:ext cx="405111" cy="259045"/>
    <xdr:sp macro="" textlink="">
      <xdr:nvSpPr>
        <xdr:cNvPr id="172" name="n_1mainValue【橋りょう・トンネル】&#10;有形固定資産減価償却率"/>
        <xdr:cNvSpPr txBox="1"/>
      </xdr:nvSpPr>
      <xdr:spPr>
        <a:xfrm>
          <a:off x="35820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7637</xdr:rowOff>
    </xdr:from>
    <xdr:ext cx="405111" cy="259045"/>
    <xdr:sp macro="" textlink="">
      <xdr:nvSpPr>
        <xdr:cNvPr id="173" name="n_2mainValue【橋りょう・トンネル】&#10;有形固定資産減価償却率"/>
        <xdr:cNvSpPr txBox="1"/>
      </xdr:nvSpPr>
      <xdr:spPr>
        <a:xfrm>
          <a:off x="2705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189" name="テキスト ボックス 188"/>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191" name="テキスト ボックス 190"/>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3" name="テキスト ボックス 19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195" name="直線コネクタ 194"/>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196"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197" name="直線コネクタ 196"/>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198"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199" name="直線コネクタ 198"/>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101459</xdr:rowOff>
    </xdr:from>
    <xdr:ext cx="599010" cy="259045"/>
    <xdr:sp macro="" textlink="">
      <xdr:nvSpPr>
        <xdr:cNvPr id="200" name="【橋りょう・トンネル】&#10;一人当たり有形固定資産（償却資産）額平均値テキスト"/>
        <xdr:cNvSpPr txBox="1"/>
      </xdr:nvSpPr>
      <xdr:spPr>
        <a:xfrm>
          <a:off x="10515600" y="10559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01" name="フローチャート: 判断 200"/>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02" name="フローチャート: 判断 201"/>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03" name="フローチャート: 判断 202"/>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04" name="フローチャート: 判断 203"/>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5" name="テキスト ボックス 20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6" name="テキスト ボックス 20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7" name="テキスト ボックス 20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8" name="テキスト ボックス 20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9" name="テキスト ボックス 20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55962</xdr:rowOff>
    </xdr:from>
    <xdr:to>
      <xdr:col>50</xdr:col>
      <xdr:colOff>165100</xdr:colOff>
      <xdr:row>61</xdr:row>
      <xdr:rowOff>157562</xdr:rowOff>
    </xdr:to>
    <xdr:sp macro="" textlink="">
      <xdr:nvSpPr>
        <xdr:cNvPr id="210" name="楕円 209"/>
        <xdr:cNvSpPr/>
      </xdr:nvSpPr>
      <xdr:spPr>
        <a:xfrm>
          <a:off x="9588500" y="1051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63831</xdr:rowOff>
    </xdr:from>
    <xdr:to>
      <xdr:col>46</xdr:col>
      <xdr:colOff>38100</xdr:colOff>
      <xdr:row>61</xdr:row>
      <xdr:rowOff>165431</xdr:rowOff>
    </xdr:to>
    <xdr:sp macro="" textlink="">
      <xdr:nvSpPr>
        <xdr:cNvPr id="211" name="楕円 210"/>
        <xdr:cNvSpPr/>
      </xdr:nvSpPr>
      <xdr:spPr>
        <a:xfrm>
          <a:off x="8699500" y="1052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106762</xdr:rowOff>
    </xdr:from>
    <xdr:to>
      <xdr:col>50</xdr:col>
      <xdr:colOff>114300</xdr:colOff>
      <xdr:row>61</xdr:row>
      <xdr:rowOff>114631</xdr:rowOff>
    </xdr:to>
    <xdr:cxnSp macro="">
      <xdr:nvCxnSpPr>
        <xdr:cNvPr id="212" name="直線コネクタ 211"/>
        <xdr:cNvCxnSpPr/>
      </xdr:nvCxnSpPr>
      <xdr:spPr>
        <a:xfrm flipV="1">
          <a:off x="8750300" y="10565212"/>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58996</xdr:rowOff>
    </xdr:from>
    <xdr:ext cx="599010" cy="259045"/>
    <xdr:sp macro="" textlink="">
      <xdr:nvSpPr>
        <xdr:cNvPr id="213" name="n_1aveValue【橋りょう・トンネル】&#10;一人当たり有形固定資産（償却資産）額"/>
        <xdr:cNvSpPr txBox="1"/>
      </xdr:nvSpPr>
      <xdr:spPr>
        <a:xfrm>
          <a:off x="9327095" y="10688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68594</xdr:rowOff>
    </xdr:from>
    <xdr:ext cx="599010" cy="259045"/>
    <xdr:sp macro="" textlink="">
      <xdr:nvSpPr>
        <xdr:cNvPr id="214" name="n_2aveValue【橋りょう・トンネル】&#10;一人当たり有形固定資産（償却資産）額"/>
        <xdr:cNvSpPr txBox="1"/>
      </xdr:nvSpPr>
      <xdr:spPr>
        <a:xfrm>
          <a:off x="8450795" y="10698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163536</xdr:rowOff>
    </xdr:from>
    <xdr:ext cx="599010" cy="259045"/>
    <xdr:sp macro="" textlink="">
      <xdr:nvSpPr>
        <xdr:cNvPr id="215" name="n_3aveValue【橋りょう・トンネル】&#10;一人当たり有形固定資産（償却資産）額"/>
        <xdr:cNvSpPr txBox="1"/>
      </xdr:nvSpPr>
      <xdr:spPr>
        <a:xfrm>
          <a:off x="7561795" y="10450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2639</xdr:rowOff>
    </xdr:from>
    <xdr:ext cx="599010" cy="259045"/>
    <xdr:sp macro="" textlink="">
      <xdr:nvSpPr>
        <xdr:cNvPr id="216" name="n_1mainValue【橋りょう・トンネル】&#10;一人当たり有形固定資産（償却資産）額"/>
        <xdr:cNvSpPr txBox="1"/>
      </xdr:nvSpPr>
      <xdr:spPr>
        <a:xfrm>
          <a:off x="9327095" y="10289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10508</xdr:rowOff>
    </xdr:from>
    <xdr:ext cx="599010" cy="259045"/>
    <xdr:sp macro="" textlink="">
      <xdr:nvSpPr>
        <xdr:cNvPr id="217" name="n_2mainValue【橋りょう・トンネル】&#10;一人当たり有形固定資産（償却資産）額"/>
        <xdr:cNvSpPr txBox="1"/>
      </xdr:nvSpPr>
      <xdr:spPr>
        <a:xfrm>
          <a:off x="8450795" y="10297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8" name="テキスト ボックス 227"/>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0" name="テキスト ボックス 229"/>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8" name="テキスト ボックス 237"/>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42" name="直線コネクタ 241"/>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43"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44" name="直線コネクタ 243"/>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45"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46" name="直線コネクタ 245"/>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47"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48" name="フローチャート: 判断 247"/>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49" name="フローチャート: 判断 248"/>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50" name="フローチャート: 判断 249"/>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51" name="フローチャート: 判断 250"/>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137795</xdr:rowOff>
    </xdr:from>
    <xdr:to>
      <xdr:col>20</xdr:col>
      <xdr:colOff>38100</xdr:colOff>
      <xdr:row>80</xdr:row>
      <xdr:rowOff>67945</xdr:rowOff>
    </xdr:to>
    <xdr:sp macro="" textlink="">
      <xdr:nvSpPr>
        <xdr:cNvPr id="257" name="楕円 256"/>
        <xdr:cNvSpPr/>
      </xdr:nvSpPr>
      <xdr:spPr>
        <a:xfrm>
          <a:off x="3746500" y="1368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636</xdr:rowOff>
    </xdr:from>
    <xdr:to>
      <xdr:col>15</xdr:col>
      <xdr:colOff>101600</xdr:colOff>
      <xdr:row>80</xdr:row>
      <xdr:rowOff>102236</xdr:rowOff>
    </xdr:to>
    <xdr:sp macro="" textlink="">
      <xdr:nvSpPr>
        <xdr:cNvPr id="258" name="楕円 257"/>
        <xdr:cNvSpPr/>
      </xdr:nvSpPr>
      <xdr:spPr>
        <a:xfrm>
          <a:off x="2857500" y="1371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17145</xdr:rowOff>
    </xdr:from>
    <xdr:to>
      <xdr:col>19</xdr:col>
      <xdr:colOff>177800</xdr:colOff>
      <xdr:row>80</xdr:row>
      <xdr:rowOff>51436</xdr:rowOff>
    </xdr:to>
    <xdr:cxnSp macro="">
      <xdr:nvCxnSpPr>
        <xdr:cNvPr id="259" name="直線コネクタ 258"/>
        <xdr:cNvCxnSpPr/>
      </xdr:nvCxnSpPr>
      <xdr:spPr>
        <a:xfrm flipV="1">
          <a:off x="2908300" y="1373314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60"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61"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63516</xdr:rowOff>
    </xdr:from>
    <xdr:ext cx="405111" cy="259045"/>
    <xdr:sp macro="" textlink="">
      <xdr:nvSpPr>
        <xdr:cNvPr id="262" name="n_3aveValue【公営住宅】&#10;有形固定資産減価償却率"/>
        <xdr:cNvSpPr txBox="1"/>
      </xdr:nvSpPr>
      <xdr:spPr>
        <a:xfrm>
          <a:off x="181674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84472</xdr:rowOff>
    </xdr:from>
    <xdr:ext cx="405111" cy="259045"/>
    <xdr:sp macro="" textlink="">
      <xdr:nvSpPr>
        <xdr:cNvPr id="263" name="n_1mainValue【公営住宅】&#10;有形固定資産減価償却率"/>
        <xdr:cNvSpPr txBox="1"/>
      </xdr:nvSpPr>
      <xdr:spPr>
        <a:xfrm>
          <a:off x="3582044" y="1345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118763</xdr:rowOff>
    </xdr:from>
    <xdr:ext cx="405111" cy="259045"/>
    <xdr:sp macro="" textlink="">
      <xdr:nvSpPr>
        <xdr:cNvPr id="264" name="n_2mainValue【公営住宅】&#10;有形固定資産減価償却率"/>
        <xdr:cNvSpPr txBox="1"/>
      </xdr:nvSpPr>
      <xdr:spPr>
        <a:xfrm>
          <a:off x="2705744"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5" name="直線コネクタ 27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6" name="テキスト ボックス 27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7" name="直線コネクタ 27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8" name="テキスト ボックス 27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9" name="直線コネクタ 27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0" name="テキスト ボックス 27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1" name="直線コネクタ 28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2" name="テキスト ボックス 28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3" name="直線コネクタ 28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4" name="テキスト ボックス 28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5" name="直線コネクタ 28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286" name="テキスト ボックス 28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290" name="直線コネクタ 28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29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292" name="直線コネクタ 29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29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294" name="直線コネクタ 29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29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296" name="フローチャート: 判断 29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297" name="フローチャート: 判断 29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298" name="フローチャート: 判断 29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299" name="フローチャート: 判断 29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47389</xdr:rowOff>
    </xdr:from>
    <xdr:to>
      <xdr:col>50</xdr:col>
      <xdr:colOff>165100</xdr:colOff>
      <xdr:row>84</xdr:row>
      <xdr:rowOff>148989</xdr:rowOff>
    </xdr:to>
    <xdr:sp macro="" textlink="">
      <xdr:nvSpPr>
        <xdr:cNvPr id="305" name="楕円 304"/>
        <xdr:cNvSpPr/>
      </xdr:nvSpPr>
      <xdr:spPr>
        <a:xfrm>
          <a:off x="9588500" y="1444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87068</xdr:rowOff>
    </xdr:from>
    <xdr:to>
      <xdr:col>46</xdr:col>
      <xdr:colOff>38100</xdr:colOff>
      <xdr:row>85</xdr:row>
      <xdr:rowOff>17218</xdr:rowOff>
    </xdr:to>
    <xdr:sp macro="" textlink="">
      <xdr:nvSpPr>
        <xdr:cNvPr id="306" name="楕円 305"/>
        <xdr:cNvSpPr/>
      </xdr:nvSpPr>
      <xdr:spPr>
        <a:xfrm>
          <a:off x="8699500" y="1448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98189</xdr:rowOff>
    </xdr:from>
    <xdr:to>
      <xdr:col>50</xdr:col>
      <xdr:colOff>114300</xdr:colOff>
      <xdr:row>84</xdr:row>
      <xdr:rowOff>137868</xdr:rowOff>
    </xdr:to>
    <xdr:cxnSp macro="">
      <xdr:nvCxnSpPr>
        <xdr:cNvPr id="307" name="直線コネクタ 306"/>
        <xdr:cNvCxnSpPr/>
      </xdr:nvCxnSpPr>
      <xdr:spPr>
        <a:xfrm flipV="1">
          <a:off x="8750300" y="14499989"/>
          <a:ext cx="889000" cy="39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08"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09"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53501</xdr:rowOff>
    </xdr:from>
    <xdr:ext cx="469744" cy="259045"/>
    <xdr:sp macro="" textlink="">
      <xdr:nvSpPr>
        <xdr:cNvPr id="310" name="n_3aveValue【公営住宅】&#10;一人当たり面積"/>
        <xdr:cNvSpPr txBox="1"/>
      </xdr:nvSpPr>
      <xdr:spPr>
        <a:xfrm>
          <a:off x="7626427" y="1445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165516</xdr:rowOff>
    </xdr:from>
    <xdr:ext cx="469744" cy="259045"/>
    <xdr:sp macro="" textlink="">
      <xdr:nvSpPr>
        <xdr:cNvPr id="311" name="n_1mainValue【公営住宅】&#10;一人当たり面積"/>
        <xdr:cNvSpPr txBox="1"/>
      </xdr:nvSpPr>
      <xdr:spPr>
        <a:xfrm>
          <a:off x="9391727" y="1422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33745</xdr:rowOff>
    </xdr:from>
    <xdr:ext cx="469744" cy="259045"/>
    <xdr:sp macro="" textlink="">
      <xdr:nvSpPr>
        <xdr:cNvPr id="312" name="n_2mainValue【公営住宅】&#10;一人当たり面積"/>
        <xdr:cNvSpPr txBox="1"/>
      </xdr:nvSpPr>
      <xdr:spPr>
        <a:xfrm>
          <a:off x="8515427" y="14264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3" name="正方形/長方形 31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4" name="正方形/長方形 31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5" name="正方形/長方形 31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6" name="正方形/長方形 31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7" name="正方形/長方形 31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8" name="正方形/長方形 31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9" name="正方形/長方形 31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0" name="正方形/長方形 31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1" name="テキスト ボックス 32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2" name="直線コネクタ 32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23" name="直線コネクタ 32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24" name="テキスト ボックス 32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25" name="直線コネクタ 32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6" name="テキスト ボックス 32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7" name="直線コネクタ 32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8" name="テキスト ボックス 32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9" name="直線コネクタ 32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30" name="テキスト ボックス 32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31" name="直線コネクタ 33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32" name="テキスト ボックス 33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33" name="直線コネクタ 33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34" name="テキスト ボックス 33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108</xdr:row>
      <xdr:rowOff>156211</xdr:rowOff>
    </xdr:to>
    <xdr:cxnSp macro="">
      <xdr:nvCxnSpPr>
        <xdr:cNvPr id="338" name="直線コネクタ 337"/>
        <xdr:cNvCxnSpPr/>
      </xdr:nvCxnSpPr>
      <xdr:spPr>
        <a:xfrm flipV="1">
          <a:off x="4634865" y="17090571"/>
          <a:ext cx="0" cy="158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160038</xdr:rowOff>
    </xdr:from>
    <xdr:ext cx="340478" cy="259045"/>
    <xdr:sp macro="" textlink="">
      <xdr:nvSpPr>
        <xdr:cNvPr id="339" name="【港湾・漁港】&#10;有形固定資産減価償却率最小値テキスト"/>
        <xdr:cNvSpPr txBox="1"/>
      </xdr:nvSpPr>
      <xdr:spPr>
        <a:xfrm>
          <a:off x="4673600" y="186766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156211</xdr:rowOff>
    </xdr:from>
    <xdr:to>
      <xdr:col>24</xdr:col>
      <xdr:colOff>152400</xdr:colOff>
      <xdr:row>108</xdr:row>
      <xdr:rowOff>156211</xdr:rowOff>
    </xdr:to>
    <xdr:cxnSp macro="">
      <xdr:nvCxnSpPr>
        <xdr:cNvPr id="340" name="直線コネクタ 339"/>
        <xdr:cNvCxnSpPr/>
      </xdr:nvCxnSpPr>
      <xdr:spPr>
        <a:xfrm>
          <a:off x="4546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41" name="【港湾・漁港】&#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42" name="直線コネクタ 34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43" name="【港湾・漁港】&#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44" name="フローチャート: 判断 343"/>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123371</xdr:rowOff>
    </xdr:from>
    <xdr:to>
      <xdr:col>20</xdr:col>
      <xdr:colOff>38100</xdr:colOff>
      <xdr:row>104</xdr:row>
      <xdr:rowOff>53521</xdr:rowOff>
    </xdr:to>
    <xdr:sp macro="" textlink="">
      <xdr:nvSpPr>
        <xdr:cNvPr id="345" name="フローチャート: 判断 344"/>
        <xdr:cNvSpPr/>
      </xdr:nvSpPr>
      <xdr:spPr>
        <a:xfrm>
          <a:off x="3746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146231</xdr:rowOff>
    </xdr:from>
    <xdr:to>
      <xdr:col>15</xdr:col>
      <xdr:colOff>101600</xdr:colOff>
      <xdr:row>104</xdr:row>
      <xdr:rowOff>76381</xdr:rowOff>
    </xdr:to>
    <xdr:sp macro="" textlink="">
      <xdr:nvSpPr>
        <xdr:cNvPr id="346" name="フローチャート: 判断 345"/>
        <xdr:cNvSpPr/>
      </xdr:nvSpPr>
      <xdr:spPr>
        <a:xfrm>
          <a:off x="2857500" y="1780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159294</xdr:rowOff>
    </xdr:from>
    <xdr:to>
      <xdr:col>10</xdr:col>
      <xdr:colOff>165100</xdr:colOff>
      <xdr:row>104</xdr:row>
      <xdr:rowOff>89444</xdr:rowOff>
    </xdr:to>
    <xdr:sp macro="" textlink="">
      <xdr:nvSpPr>
        <xdr:cNvPr id="347" name="フローチャート: 判断 346"/>
        <xdr:cNvSpPr/>
      </xdr:nvSpPr>
      <xdr:spPr>
        <a:xfrm>
          <a:off x="1968500" y="17818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121738</xdr:rowOff>
    </xdr:from>
    <xdr:to>
      <xdr:col>20</xdr:col>
      <xdr:colOff>38100</xdr:colOff>
      <xdr:row>104</xdr:row>
      <xdr:rowOff>51888</xdr:rowOff>
    </xdr:to>
    <xdr:sp macro="" textlink="">
      <xdr:nvSpPr>
        <xdr:cNvPr id="353" name="楕円 352"/>
        <xdr:cNvSpPr/>
      </xdr:nvSpPr>
      <xdr:spPr>
        <a:xfrm>
          <a:off x="3746500" y="1778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156029</xdr:rowOff>
    </xdr:from>
    <xdr:to>
      <xdr:col>15</xdr:col>
      <xdr:colOff>101600</xdr:colOff>
      <xdr:row>104</xdr:row>
      <xdr:rowOff>86179</xdr:rowOff>
    </xdr:to>
    <xdr:sp macro="" textlink="">
      <xdr:nvSpPr>
        <xdr:cNvPr id="354" name="楕円 353"/>
        <xdr:cNvSpPr/>
      </xdr:nvSpPr>
      <xdr:spPr>
        <a:xfrm>
          <a:off x="28575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1088</xdr:rowOff>
    </xdr:from>
    <xdr:to>
      <xdr:col>19</xdr:col>
      <xdr:colOff>177800</xdr:colOff>
      <xdr:row>104</xdr:row>
      <xdr:rowOff>35379</xdr:rowOff>
    </xdr:to>
    <xdr:cxnSp macro="">
      <xdr:nvCxnSpPr>
        <xdr:cNvPr id="355" name="直線コネクタ 354"/>
        <xdr:cNvCxnSpPr/>
      </xdr:nvCxnSpPr>
      <xdr:spPr>
        <a:xfrm flipV="1">
          <a:off x="2908300" y="1783188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44648</xdr:rowOff>
    </xdr:from>
    <xdr:ext cx="405111" cy="259045"/>
    <xdr:sp macro="" textlink="">
      <xdr:nvSpPr>
        <xdr:cNvPr id="356" name="n_1aveValue【港湾・漁港】&#10;有形固定資産減価償却率"/>
        <xdr:cNvSpPr txBox="1"/>
      </xdr:nvSpPr>
      <xdr:spPr>
        <a:xfrm>
          <a:off x="3582044" y="1787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92908</xdr:rowOff>
    </xdr:from>
    <xdr:ext cx="405111" cy="259045"/>
    <xdr:sp macro="" textlink="">
      <xdr:nvSpPr>
        <xdr:cNvPr id="357" name="n_2aveValue【港湾・漁港】&#10;有形固定資産減価償却率"/>
        <xdr:cNvSpPr txBox="1"/>
      </xdr:nvSpPr>
      <xdr:spPr>
        <a:xfrm>
          <a:off x="2705744" y="1758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105971</xdr:rowOff>
    </xdr:from>
    <xdr:ext cx="405111" cy="259045"/>
    <xdr:sp macro="" textlink="">
      <xdr:nvSpPr>
        <xdr:cNvPr id="358" name="n_3aveValue【港湾・漁港】&#10;有形固定資産減価償却率"/>
        <xdr:cNvSpPr txBox="1"/>
      </xdr:nvSpPr>
      <xdr:spPr>
        <a:xfrm>
          <a:off x="1816744" y="1759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68415</xdr:rowOff>
    </xdr:from>
    <xdr:ext cx="405111" cy="259045"/>
    <xdr:sp macro="" textlink="">
      <xdr:nvSpPr>
        <xdr:cNvPr id="359" name="n_1mainValue【港湾・漁港】&#10;有形固定資産減価償却率"/>
        <xdr:cNvSpPr txBox="1"/>
      </xdr:nvSpPr>
      <xdr:spPr>
        <a:xfrm>
          <a:off x="3582044" y="1755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77306</xdr:rowOff>
    </xdr:from>
    <xdr:ext cx="405111" cy="259045"/>
    <xdr:sp macro="" textlink="">
      <xdr:nvSpPr>
        <xdr:cNvPr id="360" name="n_2mainValue【港湾・漁港】&#10;有形固定資産減価償却率"/>
        <xdr:cNvSpPr txBox="1"/>
      </xdr:nvSpPr>
      <xdr:spPr>
        <a:xfrm>
          <a:off x="27057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1" name="直線コネクタ 37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2" name="テキスト ボックス 371"/>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3" name="直線コネクタ 37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104</xdr:row>
      <xdr:rowOff>162577</xdr:rowOff>
    </xdr:from>
    <xdr:ext cx="685572" cy="259045"/>
    <xdr:sp macro="" textlink="">
      <xdr:nvSpPr>
        <xdr:cNvPr id="374" name="テキスト ボックス 373"/>
        <xdr:cNvSpPr txBox="1"/>
      </xdr:nvSpPr>
      <xdr:spPr>
        <a:xfrm>
          <a:off x="5918428" y="1799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5" name="直線コネクタ 37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376" name="テキスト ボックス 375"/>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7" name="直線コネクタ 37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378" name="テキスト ボックス 377"/>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9" name="直線コネクタ 37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380" name="テキスト ボックス 379"/>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1"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165029</xdr:rowOff>
    </xdr:from>
    <xdr:to>
      <xdr:col>54</xdr:col>
      <xdr:colOff>189865</xdr:colOff>
      <xdr:row>108</xdr:row>
      <xdr:rowOff>76166</xdr:rowOff>
    </xdr:to>
    <xdr:cxnSp macro="">
      <xdr:nvCxnSpPr>
        <xdr:cNvPr id="382" name="直線コネクタ 381"/>
        <xdr:cNvCxnSpPr/>
      </xdr:nvCxnSpPr>
      <xdr:spPr>
        <a:xfrm flipV="1">
          <a:off x="10476865" y="17310029"/>
          <a:ext cx="0" cy="1282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79993</xdr:rowOff>
    </xdr:from>
    <xdr:ext cx="313932" cy="259045"/>
    <xdr:sp macro="" textlink="">
      <xdr:nvSpPr>
        <xdr:cNvPr id="383" name="【港湾・漁港】&#10;一人当たり有形固定資産（償却資産）額最小値テキスト"/>
        <xdr:cNvSpPr txBox="1"/>
      </xdr:nvSpPr>
      <xdr:spPr>
        <a:xfrm>
          <a:off x="10515600" y="185965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76166</xdr:rowOff>
    </xdr:from>
    <xdr:to>
      <xdr:col>55</xdr:col>
      <xdr:colOff>88900</xdr:colOff>
      <xdr:row>108</xdr:row>
      <xdr:rowOff>76166</xdr:rowOff>
    </xdr:to>
    <xdr:cxnSp macro="">
      <xdr:nvCxnSpPr>
        <xdr:cNvPr id="384" name="直線コネクタ 383"/>
        <xdr:cNvCxnSpPr/>
      </xdr:nvCxnSpPr>
      <xdr:spPr>
        <a:xfrm>
          <a:off x="10388600" y="18592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111706</xdr:rowOff>
    </xdr:from>
    <xdr:ext cx="690189" cy="259045"/>
    <xdr:sp macro="" textlink="">
      <xdr:nvSpPr>
        <xdr:cNvPr id="385" name="【港湾・漁港】&#10;一人当たり有形固定資産（償却資産）額最大値テキスト"/>
        <xdr:cNvSpPr txBox="1"/>
      </xdr:nvSpPr>
      <xdr:spPr>
        <a:xfrm>
          <a:off x="10515600" y="1708525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165029</xdr:rowOff>
    </xdr:from>
    <xdr:to>
      <xdr:col>55</xdr:col>
      <xdr:colOff>88900</xdr:colOff>
      <xdr:row>100</xdr:row>
      <xdr:rowOff>165029</xdr:rowOff>
    </xdr:to>
    <xdr:cxnSp macro="">
      <xdr:nvCxnSpPr>
        <xdr:cNvPr id="386" name="直線コネクタ 385"/>
        <xdr:cNvCxnSpPr/>
      </xdr:nvCxnSpPr>
      <xdr:spPr>
        <a:xfrm>
          <a:off x="10388600" y="17310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8351</xdr:rowOff>
    </xdr:from>
    <xdr:ext cx="599010" cy="259045"/>
    <xdr:sp macro="" textlink="">
      <xdr:nvSpPr>
        <xdr:cNvPr id="387" name="【港湾・漁港】&#10;一人当たり有形固定資産（償却資産）額平均値テキスト"/>
        <xdr:cNvSpPr txBox="1"/>
      </xdr:nvSpPr>
      <xdr:spPr>
        <a:xfrm>
          <a:off x="10515600" y="183535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29924</xdr:rowOff>
    </xdr:from>
    <xdr:to>
      <xdr:col>55</xdr:col>
      <xdr:colOff>50800</xdr:colOff>
      <xdr:row>107</xdr:row>
      <xdr:rowOff>131524</xdr:rowOff>
    </xdr:to>
    <xdr:sp macro="" textlink="">
      <xdr:nvSpPr>
        <xdr:cNvPr id="388" name="フローチャート: 判断 387"/>
        <xdr:cNvSpPr/>
      </xdr:nvSpPr>
      <xdr:spPr>
        <a:xfrm>
          <a:off x="10426700" y="1837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51223</xdr:rowOff>
    </xdr:from>
    <xdr:to>
      <xdr:col>50</xdr:col>
      <xdr:colOff>165100</xdr:colOff>
      <xdr:row>107</xdr:row>
      <xdr:rowOff>152823</xdr:rowOff>
    </xdr:to>
    <xdr:sp macro="" textlink="">
      <xdr:nvSpPr>
        <xdr:cNvPr id="389" name="フローチャート: 判断 388"/>
        <xdr:cNvSpPr/>
      </xdr:nvSpPr>
      <xdr:spPr>
        <a:xfrm>
          <a:off x="9588500" y="1839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51839</xdr:rowOff>
    </xdr:from>
    <xdr:to>
      <xdr:col>46</xdr:col>
      <xdr:colOff>38100</xdr:colOff>
      <xdr:row>107</xdr:row>
      <xdr:rowOff>153439</xdr:rowOff>
    </xdr:to>
    <xdr:sp macro="" textlink="">
      <xdr:nvSpPr>
        <xdr:cNvPr id="390" name="フローチャート: 判断 389"/>
        <xdr:cNvSpPr/>
      </xdr:nvSpPr>
      <xdr:spPr>
        <a:xfrm>
          <a:off x="8699500" y="1839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90278</xdr:rowOff>
    </xdr:from>
    <xdr:to>
      <xdr:col>41</xdr:col>
      <xdr:colOff>101600</xdr:colOff>
      <xdr:row>108</xdr:row>
      <xdr:rowOff>20428</xdr:rowOff>
    </xdr:to>
    <xdr:sp macro="" textlink="">
      <xdr:nvSpPr>
        <xdr:cNvPr id="391" name="フローチャート: 判断 390"/>
        <xdr:cNvSpPr/>
      </xdr:nvSpPr>
      <xdr:spPr>
        <a:xfrm>
          <a:off x="7810500" y="184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135378</xdr:rowOff>
    </xdr:from>
    <xdr:to>
      <xdr:col>50</xdr:col>
      <xdr:colOff>165100</xdr:colOff>
      <xdr:row>108</xdr:row>
      <xdr:rowOff>65528</xdr:rowOff>
    </xdr:to>
    <xdr:sp macro="" textlink="">
      <xdr:nvSpPr>
        <xdr:cNvPr id="397" name="楕円 396"/>
        <xdr:cNvSpPr/>
      </xdr:nvSpPr>
      <xdr:spPr>
        <a:xfrm>
          <a:off x="9588500" y="18480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136902</xdr:rowOff>
    </xdr:from>
    <xdr:to>
      <xdr:col>46</xdr:col>
      <xdr:colOff>38100</xdr:colOff>
      <xdr:row>108</xdr:row>
      <xdr:rowOff>67052</xdr:rowOff>
    </xdr:to>
    <xdr:sp macro="" textlink="">
      <xdr:nvSpPr>
        <xdr:cNvPr id="398" name="楕円 397"/>
        <xdr:cNvSpPr/>
      </xdr:nvSpPr>
      <xdr:spPr>
        <a:xfrm>
          <a:off x="8699500" y="1848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14728</xdr:rowOff>
    </xdr:from>
    <xdr:to>
      <xdr:col>50</xdr:col>
      <xdr:colOff>114300</xdr:colOff>
      <xdr:row>108</xdr:row>
      <xdr:rowOff>16252</xdr:rowOff>
    </xdr:to>
    <xdr:cxnSp macro="">
      <xdr:nvCxnSpPr>
        <xdr:cNvPr id="399" name="直線コネクタ 398"/>
        <xdr:cNvCxnSpPr/>
      </xdr:nvCxnSpPr>
      <xdr:spPr>
        <a:xfrm flipV="1">
          <a:off x="8750300" y="18531328"/>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169350</xdr:rowOff>
    </xdr:from>
    <xdr:ext cx="599010" cy="259045"/>
    <xdr:sp macro="" textlink="">
      <xdr:nvSpPr>
        <xdr:cNvPr id="400" name="n_1aveValue【港湾・漁港】&#10;一人当たり有形固定資産（償却資産）額"/>
        <xdr:cNvSpPr txBox="1"/>
      </xdr:nvSpPr>
      <xdr:spPr>
        <a:xfrm>
          <a:off x="9327095" y="1817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169966</xdr:rowOff>
    </xdr:from>
    <xdr:ext cx="599010" cy="259045"/>
    <xdr:sp macro="" textlink="">
      <xdr:nvSpPr>
        <xdr:cNvPr id="401" name="n_2aveValue【港湾・漁港】&#10;一人当たり有形固定資産（償却資産）額"/>
        <xdr:cNvSpPr txBox="1"/>
      </xdr:nvSpPr>
      <xdr:spPr>
        <a:xfrm>
          <a:off x="8450795" y="1817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36955</xdr:rowOff>
    </xdr:from>
    <xdr:ext cx="599010" cy="259045"/>
    <xdr:sp macro="" textlink="">
      <xdr:nvSpPr>
        <xdr:cNvPr id="402" name="n_3aveValue【港湾・漁港】&#10;一人当たり有形固定資産（償却資産）額"/>
        <xdr:cNvSpPr txBox="1"/>
      </xdr:nvSpPr>
      <xdr:spPr>
        <a:xfrm>
          <a:off x="7561795" y="1821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56655</xdr:rowOff>
    </xdr:from>
    <xdr:ext cx="599010" cy="259045"/>
    <xdr:sp macro="" textlink="">
      <xdr:nvSpPr>
        <xdr:cNvPr id="403" name="n_1mainValue【港湾・漁港】&#10;一人当たり有形固定資産（償却資産）額"/>
        <xdr:cNvSpPr txBox="1"/>
      </xdr:nvSpPr>
      <xdr:spPr>
        <a:xfrm>
          <a:off x="9327095" y="18573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58179</xdr:rowOff>
    </xdr:from>
    <xdr:ext cx="599010" cy="259045"/>
    <xdr:sp macro="" textlink="">
      <xdr:nvSpPr>
        <xdr:cNvPr id="404" name="n_2mainValue【港湾・漁港】&#10;一人当たり有形固定資産（償却資産）額"/>
        <xdr:cNvSpPr txBox="1"/>
      </xdr:nvSpPr>
      <xdr:spPr>
        <a:xfrm>
          <a:off x="8450795" y="1857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15" name="直線コネクタ 41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16" name="テキスト ボックス 41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7" name="直線コネクタ 41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8" name="テキスト ボックス 41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9" name="直線コネクタ 41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20" name="テキスト ボックス 41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21" name="直線コネクタ 42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22" name="テキスト ボックス 42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23" name="直線コネクタ 42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24" name="テキスト ボックス 42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5" name="直線コネクタ 42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26" name="テキスト ボックス 42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7" name="直線コネクタ 42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8" name="テキスト ボックス 42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32113</xdr:rowOff>
    </xdr:to>
    <xdr:cxnSp macro="">
      <xdr:nvCxnSpPr>
        <xdr:cNvPr id="430" name="直線コネクタ 429"/>
        <xdr:cNvCxnSpPr/>
      </xdr:nvCxnSpPr>
      <xdr:spPr>
        <a:xfrm flipV="1">
          <a:off x="16318864" y="566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35940</xdr:rowOff>
    </xdr:from>
    <xdr:ext cx="405111" cy="259045"/>
    <xdr:sp macro="" textlink="">
      <xdr:nvSpPr>
        <xdr:cNvPr id="431" name="【認定こども園・幼稚園・保育所】&#10;有形固定資産減価償却率最小値テキスト"/>
        <xdr:cNvSpPr txBox="1"/>
      </xdr:nvSpPr>
      <xdr:spPr>
        <a:xfrm>
          <a:off x="16357600" y="706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32113</xdr:rowOff>
    </xdr:from>
    <xdr:to>
      <xdr:col>86</xdr:col>
      <xdr:colOff>25400</xdr:colOff>
      <xdr:row>41</xdr:row>
      <xdr:rowOff>32113</xdr:rowOff>
    </xdr:to>
    <xdr:cxnSp macro="">
      <xdr:nvCxnSpPr>
        <xdr:cNvPr id="432" name="直線コネクタ 431"/>
        <xdr:cNvCxnSpPr/>
      </xdr:nvCxnSpPr>
      <xdr:spPr>
        <a:xfrm>
          <a:off x="16230600" y="706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3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34" name="直線コネクタ 43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126291</xdr:rowOff>
    </xdr:from>
    <xdr:ext cx="405111" cy="259045"/>
    <xdr:sp macro="" textlink="">
      <xdr:nvSpPr>
        <xdr:cNvPr id="435" name="【認定こども園・幼稚園・保育所】&#10;有形固定資産減価償却率平均値テキスト"/>
        <xdr:cNvSpPr txBox="1"/>
      </xdr:nvSpPr>
      <xdr:spPr>
        <a:xfrm>
          <a:off x="16357600" y="6298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147864</xdr:rowOff>
    </xdr:from>
    <xdr:to>
      <xdr:col>85</xdr:col>
      <xdr:colOff>177800</xdr:colOff>
      <xdr:row>37</xdr:row>
      <xdr:rowOff>78014</xdr:rowOff>
    </xdr:to>
    <xdr:sp macro="" textlink="">
      <xdr:nvSpPr>
        <xdr:cNvPr id="436" name="フローチャート: 判断 435"/>
        <xdr:cNvSpPr/>
      </xdr:nvSpPr>
      <xdr:spPr>
        <a:xfrm>
          <a:off x="162687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37" name="フローチャート: 判断 436"/>
        <xdr:cNvSpPr/>
      </xdr:nvSpPr>
      <xdr:spPr>
        <a:xfrm>
          <a:off x="15430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38" name="フローチャート: 判断 437"/>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74386</xdr:rowOff>
    </xdr:from>
    <xdr:to>
      <xdr:col>72</xdr:col>
      <xdr:colOff>38100</xdr:colOff>
      <xdr:row>37</xdr:row>
      <xdr:rowOff>4536</xdr:rowOff>
    </xdr:to>
    <xdr:sp macro="" textlink="">
      <xdr:nvSpPr>
        <xdr:cNvPr id="439" name="フローチャート: 判断 438"/>
        <xdr:cNvSpPr/>
      </xdr:nvSpPr>
      <xdr:spPr>
        <a:xfrm>
          <a:off x="13652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445" name="楕円 444"/>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120106</xdr:rowOff>
    </xdr:from>
    <xdr:to>
      <xdr:col>76</xdr:col>
      <xdr:colOff>165100</xdr:colOff>
      <xdr:row>37</xdr:row>
      <xdr:rowOff>50256</xdr:rowOff>
    </xdr:to>
    <xdr:sp macro="" textlink="">
      <xdr:nvSpPr>
        <xdr:cNvPr id="446" name="楕円 445"/>
        <xdr:cNvSpPr/>
      </xdr:nvSpPr>
      <xdr:spPr>
        <a:xfrm>
          <a:off x="14541500" y="62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170906</xdr:rowOff>
    </xdr:from>
    <xdr:to>
      <xdr:col>81</xdr:col>
      <xdr:colOff>50800</xdr:colOff>
      <xdr:row>37</xdr:row>
      <xdr:rowOff>123553</xdr:rowOff>
    </xdr:to>
    <xdr:cxnSp macro="">
      <xdr:nvCxnSpPr>
        <xdr:cNvPr id="447" name="直線コネクタ 446"/>
        <xdr:cNvCxnSpPr/>
      </xdr:nvCxnSpPr>
      <xdr:spPr>
        <a:xfrm>
          <a:off x="14592300" y="634310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48" name="n_1aveValue【認定こども園・幼稚園・保育所】&#10;有形固定資産減価償却率"/>
        <xdr:cNvSpPr txBox="1"/>
      </xdr:nvSpPr>
      <xdr:spPr>
        <a:xfrm>
          <a:off x="152660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39024</xdr:rowOff>
    </xdr:from>
    <xdr:ext cx="405111" cy="259045"/>
    <xdr:sp macro="" textlink="">
      <xdr:nvSpPr>
        <xdr:cNvPr id="449" name="n_2aveValue【認定こども園・幼稚園・保育所】&#10;有形固定資産減価償却率"/>
        <xdr:cNvSpPr txBox="1"/>
      </xdr:nvSpPr>
      <xdr:spPr>
        <a:xfrm>
          <a:off x="143897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21063</xdr:rowOff>
    </xdr:from>
    <xdr:ext cx="405111" cy="259045"/>
    <xdr:sp macro="" textlink="">
      <xdr:nvSpPr>
        <xdr:cNvPr id="450" name="n_3aveValue【認定こども園・幼稚園・保育所】&#10;有形固定資産減価償却率"/>
        <xdr:cNvSpPr txBox="1"/>
      </xdr:nvSpPr>
      <xdr:spPr>
        <a:xfrm>
          <a:off x="13500744" y="602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165480</xdr:rowOff>
    </xdr:from>
    <xdr:ext cx="405111" cy="259045"/>
    <xdr:sp macro="" textlink="">
      <xdr:nvSpPr>
        <xdr:cNvPr id="451" name="n_1mainValue【認定こども園・幼稚園・保育所】&#10;有形固定資産減価償却率"/>
        <xdr:cNvSpPr txBox="1"/>
      </xdr:nvSpPr>
      <xdr:spPr>
        <a:xfrm>
          <a:off x="15266044" y="650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41383</xdr:rowOff>
    </xdr:from>
    <xdr:ext cx="405111" cy="259045"/>
    <xdr:sp macro="" textlink="">
      <xdr:nvSpPr>
        <xdr:cNvPr id="452" name="n_2mainValue【認定こども園・幼稚園・保育所】&#10;有形固定資産減価償却率"/>
        <xdr:cNvSpPr txBox="1"/>
      </xdr:nvSpPr>
      <xdr:spPr>
        <a:xfrm>
          <a:off x="14389744" y="638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51054</xdr:rowOff>
    </xdr:from>
    <xdr:to>
      <xdr:col>116</xdr:col>
      <xdr:colOff>62864</xdr:colOff>
      <xdr:row>41</xdr:row>
      <xdr:rowOff>119634</xdr:rowOff>
    </xdr:to>
    <xdr:cxnSp macro="">
      <xdr:nvCxnSpPr>
        <xdr:cNvPr id="474" name="直線コネクタ 473"/>
        <xdr:cNvCxnSpPr/>
      </xdr:nvCxnSpPr>
      <xdr:spPr>
        <a:xfrm flipV="1">
          <a:off x="22160864" y="5880354"/>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75"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76" name="直線コネクタ 475"/>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169181</xdr:rowOff>
    </xdr:from>
    <xdr:ext cx="469744" cy="259045"/>
    <xdr:sp macro="" textlink="">
      <xdr:nvSpPr>
        <xdr:cNvPr id="477" name="【認定こども園・幼稚園・保育所】&#10;一人当たり面積最大値テキスト"/>
        <xdr:cNvSpPr txBox="1"/>
      </xdr:nvSpPr>
      <xdr:spPr>
        <a:xfrm>
          <a:off x="22199600" y="5655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51054</xdr:rowOff>
    </xdr:from>
    <xdr:to>
      <xdr:col>116</xdr:col>
      <xdr:colOff>152400</xdr:colOff>
      <xdr:row>34</xdr:row>
      <xdr:rowOff>51054</xdr:rowOff>
    </xdr:to>
    <xdr:cxnSp macro="">
      <xdr:nvCxnSpPr>
        <xdr:cNvPr id="478" name="直線コネクタ 477"/>
        <xdr:cNvCxnSpPr/>
      </xdr:nvCxnSpPr>
      <xdr:spPr>
        <a:xfrm>
          <a:off x="22072600" y="588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159275</xdr:rowOff>
    </xdr:from>
    <xdr:ext cx="469744" cy="259045"/>
    <xdr:sp macro="" textlink="">
      <xdr:nvSpPr>
        <xdr:cNvPr id="479" name="【認定こども園・幼稚園・保育所】&#10;一人当たり面積平均値テキスト"/>
        <xdr:cNvSpPr txBox="1"/>
      </xdr:nvSpPr>
      <xdr:spPr>
        <a:xfrm>
          <a:off x="22199600" y="66743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9398</xdr:rowOff>
    </xdr:from>
    <xdr:to>
      <xdr:col>116</xdr:col>
      <xdr:colOff>114300</xdr:colOff>
      <xdr:row>39</xdr:row>
      <xdr:rowOff>110998</xdr:rowOff>
    </xdr:to>
    <xdr:sp macro="" textlink="">
      <xdr:nvSpPr>
        <xdr:cNvPr id="480" name="フローチャート: 判断 479"/>
        <xdr:cNvSpPr/>
      </xdr:nvSpPr>
      <xdr:spPr>
        <a:xfrm>
          <a:off x="22110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2540</xdr:rowOff>
    </xdr:from>
    <xdr:to>
      <xdr:col>112</xdr:col>
      <xdr:colOff>38100</xdr:colOff>
      <xdr:row>39</xdr:row>
      <xdr:rowOff>104140</xdr:rowOff>
    </xdr:to>
    <xdr:sp macro="" textlink="">
      <xdr:nvSpPr>
        <xdr:cNvPr id="481" name="フローチャート: 判断 480"/>
        <xdr:cNvSpPr/>
      </xdr:nvSpPr>
      <xdr:spPr>
        <a:xfrm>
          <a:off x="21272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82" name="フローチャート: 判断 481"/>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13970</xdr:rowOff>
    </xdr:from>
    <xdr:to>
      <xdr:col>102</xdr:col>
      <xdr:colOff>165100</xdr:colOff>
      <xdr:row>39</xdr:row>
      <xdr:rowOff>115570</xdr:rowOff>
    </xdr:to>
    <xdr:sp macro="" textlink="">
      <xdr:nvSpPr>
        <xdr:cNvPr id="483" name="フローチャート: 判断 482"/>
        <xdr:cNvSpPr/>
      </xdr:nvSpPr>
      <xdr:spPr>
        <a:xfrm>
          <a:off x="19494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116840</xdr:rowOff>
    </xdr:from>
    <xdr:to>
      <xdr:col>112</xdr:col>
      <xdr:colOff>38100</xdr:colOff>
      <xdr:row>39</xdr:row>
      <xdr:rowOff>46990</xdr:rowOff>
    </xdr:to>
    <xdr:sp macro="" textlink="">
      <xdr:nvSpPr>
        <xdr:cNvPr id="489" name="楕円 488"/>
        <xdr:cNvSpPr/>
      </xdr:nvSpPr>
      <xdr:spPr>
        <a:xfrm>
          <a:off x="21272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11684</xdr:rowOff>
    </xdr:from>
    <xdr:to>
      <xdr:col>107</xdr:col>
      <xdr:colOff>101600</xdr:colOff>
      <xdr:row>38</xdr:row>
      <xdr:rowOff>113284</xdr:rowOff>
    </xdr:to>
    <xdr:sp macro="" textlink="">
      <xdr:nvSpPr>
        <xdr:cNvPr id="490" name="楕円 489"/>
        <xdr:cNvSpPr/>
      </xdr:nvSpPr>
      <xdr:spPr>
        <a:xfrm>
          <a:off x="20383500" y="652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62484</xdr:rowOff>
    </xdr:from>
    <xdr:to>
      <xdr:col>111</xdr:col>
      <xdr:colOff>177800</xdr:colOff>
      <xdr:row>38</xdr:row>
      <xdr:rowOff>167640</xdr:rowOff>
    </xdr:to>
    <xdr:cxnSp macro="">
      <xdr:nvCxnSpPr>
        <xdr:cNvPr id="491" name="直線コネクタ 490"/>
        <xdr:cNvCxnSpPr/>
      </xdr:nvCxnSpPr>
      <xdr:spPr>
        <a:xfrm>
          <a:off x="20434300" y="657758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95267</xdr:rowOff>
    </xdr:from>
    <xdr:ext cx="469744" cy="259045"/>
    <xdr:sp macro="" textlink="">
      <xdr:nvSpPr>
        <xdr:cNvPr id="492" name="n_1aveValue【認定こども園・幼稚園・保育所】&#10;一人当たり面積"/>
        <xdr:cNvSpPr txBox="1"/>
      </xdr:nvSpPr>
      <xdr:spPr>
        <a:xfrm>
          <a:off x="21075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115841</xdr:rowOff>
    </xdr:from>
    <xdr:ext cx="469744" cy="259045"/>
    <xdr:sp macro="" textlink="">
      <xdr:nvSpPr>
        <xdr:cNvPr id="493" name="n_2aveValue【認定こども園・幼稚園・保育所】&#10;一人当たり面積"/>
        <xdr:cNvSpPr txBox="1"/>
      </xdr:nvSpPr>
      <xdr:spPr>
        <a:xfrm>
          <a:off x="20199427" y="680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132097</xdr:rowOff>
    </xdr:from>
    <xdr:ext cx="469744" cy="259045"/>
    <xdr:sp macro="" textlink="">
      <xdr:nvSpPr>
        <xdr:cNvPr id="494" name="n_3aveValue【認定こども園・幼稚園・保育所】&#10;一人当たり面積"/>
        <xdr:cNvSpPr txBox="1"/>
      </xdr:nvSpPr>
      <xdr:spPr>
        <a:xfrm>
          <a:off x="19310427"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63517</xdr:rowOff>
    </xdr:from>
    <xdr:ext cx="469744" cy="259045"/>
    <xdr:sp macro="" textlink="">
      <xdr:nvSpPr>
        <xdr:cNvPr id="495" name="n_1mainValue【認定こども園・幼稚園・保育所】&#10;一人当たり面積"/>
        <xdr:cNvSpPr txBox="1"/>
      </xdr:nvSpPr>
      <xdr:spPr>
        <a:xfrm>
          <a:off x="21075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129811</xdr:rowOff>
    </xdr:from>
    <xdr:ext cx="469744" cy="259045"/>
    <xdr:sp macro="" textlink="">
      <xdr:nvSpPr>
        <xdr:cNvPr id="496" name="n_2mainValue【認定こども園・幼稚園・保育所】&#10;一人当たり面積"/>
        <xdr:cNvSpPr txBox="1"/>
      </xdr:nvSpPr>
      <xdr:spPr>
        <a:xfrm>
          <a:off x="201994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07" name="テキスト ボックス 5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09" name="テキスト ボックス 5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517" name="テキスト ボックス 5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521" name="直線コネクタ 520"/>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522"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523" name="直線コネクタ 522"/>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524"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525" name="直線コネクタ 524"/>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526"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527" name="フローチャート: 判断 526"/>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28" name="フローチャート: 判断 527"/>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529" name="フローチャート: 判断 528"/>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530" name="フローチャート: 判断 529"/>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143510</xdr:rowOff>
    </xdr:from>
    <xdr:to>
      <xdr:col>81</xdr:col>
      <xdr:colOff>101600</xdr:colOff>
      <xdr:row>59</xdr:row>
      <xdr:rowOff>73660</xdr:rowOff>
    </xdr:to>
    <xdr:sp macro="" textlink="">
      <xdr:nvSpPr>
        <xdr:cNvPr id="536" name="楕円 535"/>
        <xdr:cNvSpPr/>
      </xdr:nvSpPr>
      <xdr:spPr>
        <a:xfrm>
          <a:off x="15430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537" name="楕円 536"/>
        <xdr:cNvSpPr/>
      </xdr:nvSpPr>
      <xdr:spPr>
        <a:xfrm>
          <a:off x="14541500" y="1006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169545</xdr:rowOff>
    </xdr:from>
    <xdr:to>
      <xdr:col>81</xdr:col>
      <xdr:colOff>50800</xdr:colOff>
      <xdr:row>59</xdr:row>
      <xdr:rowOff>22860</xdr:rowOff>
    </xdr:to>
    <xdr:cxnSp macro="">
      <xdr:nvCxnSpPr>
        <xdr:cNvPr id="538" name="直線コネクタ 537"/>
        <xdr:cNvCxnSpPr/>
      </xdr:nvCxnSpPr>
      <xdr:spPr>
        <a:xfrm>
          <a:off x="14592300" y="1011364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539"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540"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99712</xdr:rowOff>
    </xdr:from>
    <xdr:ext cx="405111" cy="259045"/>
    <xdr:sp macro="" textlink="">
      <xdr:nvSpPr>
        <xdr:cNvPr id="541" name="n_3aveValue【学校施設】&#10;有形固定資産減価償却率"/>
        <xdr:cNvSpPr txBox="1"/>
      </xdr:nvSpPr>
      <xdr:spPr>
        <a:xfrm>
          <a:off x="13500744" y="1004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90187</xdr:rowOff>
    </xdr:from>
    <xdr:ext cx="405111" cy="259045"/>
    <xdr:sp macro="" textlink="">
      <xdr:nvSpPr>
        <xdr:cNvPr id="542" name="n_1mainValue【学校施設】&#10;有形固定資産減価償却率"/>
        <xdr:cNvSpPr txBox="1"/>
      </xdr:nvSpPr>
      <xdr:spPr>
        <a:xfrm>
          <a:off x="152660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543" name="n_2mainValue【学校施設】&#10;有形固定資産減価償却率"/>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4" name="正方形/長方形 54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5" name="正方形/長方形 54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6" name="正方形/長方形 54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7" name="正方形/長方形 54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8" name="正方形/長方形 54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9" name="正方形/長方形 54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0" name="正方形/長方形 54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1" name="正方形/長方形 55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2" name="テキスト ボックス 55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3" name="直線コネクタ 55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54" name="直線コネクタ 55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5" name="テキスト ボックス 55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6" name="直線コネクタ 55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557" name="テキスト ボックス 556"/>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8" name="直線コネクタ 55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559" name="テキスト ボックス 558"/>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60" name="直線コネクタ 55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561" name="テキスト ボックス 560"/>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2" name="直線コネクタ 5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63" name="テキスト ボックス 56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565" name="直線コネクタ 564"/>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566"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567" name="直線コネクタ 566"/>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568"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569" name="直線コネクタ 568"/>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163771</xdr:rowOff>
    </xdr:from>
    <xdr:ext cx="469744" cy="259045"/>
    <xdr:sp macro="" textlink="">
      <xdr:nvSpPr>
        <xdr:cNvPr id="570" name="【学校施設】&#10;一人当たり面積平均値テキスト"/>
        <xdr:cNvSpPr txBox="1"/>
      </xdr:nvSpPr>
      <xdr:spPr>
        <a:xfrm>
          <a:off x="22199600" y="10793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571" name="フローチャート: 判断 570"/>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572" name="フローチャート: 判断 571"/>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573" name="フローチャート: 判断 572"/>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574" name="フローチャート: 判断 573"/>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5" name="テキスト ボックス 57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6" name="テキスト ボックス 57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7" name="テキスト ボックス 57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8" name="テキスト ボックス 57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9" name="テキスト ボックス 57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1824</xdr:rowOff>
    </xdr:from>
    <xdr:to>
      <xdr:col>112</xdr:col>
      <xdr:colOff>38100</xdr:colOff>
      <xdr:row>63</xdr:row>
      <xdr:rowOff>103424</xdr:rowOff>
    </xdr:to>
    <xdr:sp macro="" textlink="">
      <xdr:nvSpPr>
        <xdr:cNvPr id="580" name="楕円 579"/>
        <xdr:cNvSpPr/>
      </xdr:nvSpPr>
      <xdr:spPr>
        <a:xfrm>
          <a:off x="21272500" y="10803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20660</xdr:rowOff>
    </xdr:from>
    <xdr:to>
      <xdr:col>107</xdr:col>
      <xdr:colOff>101600</xdr:colOff>
      <xdr:row>63</xdr:row>
      <xdr:rowOff>122260</xdr:rowOff>
    </xdr:to>
    <xdr:sp macro="" textlink="">
      <xdr:nvSpPr>
        <xdr:cNvPr id="581" name="楕円 580"/>
        <xdr:cNvSpPr/>
      </xdr:nvSpPr>
      <xdr:spPr>
        <a:xfrm>
          <a:off x="20383500" y="1082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52624</xdr:rowOff>
    </xdr:from>
    <xdr:to>
      <xdr:col>111</xdr:col>
      <xdr:colOff>177800</xdr:colOff>
      <xdr:row>63</xdr:row>
      <xdr:rowOff>71460</xdr:rowOff>
    </xdr:to>
    <xdr:cxnSp macro="">
      <xdr:nvCxnSpPr>
        <xdr:cNvPr id="582" name="直線コネクタ 581"/>
        <xdr:cNvCxnSpPr/>
      </xdr:nvCxnSpPr>
      <xdr:spPr>
        <a:xfrm flipV="1">
          <a:off x="20434300" y="10853974"/>
          <a:ext cx="889000" cy="18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104472</xdr:rowOff>
    </xdr:from>
    <xdr:ext cx="469744" cy="259045"/>
    <xdr:sp macro="" textlink="">
      <xdr:nvSpPr>
        <xdr:cNvPr id="583" name="n_1aveValue【学校施設】&#10;一人当たり面積"/>
        <xdr:cNvSpPr txBox="1"/>
      </xdr:nvSpPr>
      <xdr:spPr>
        <a:xfrm>
          <a:off x="21075727" y="109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584"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585"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119951</xdr:rowOff>
    </xdr:from>
    <xdr:ext cx="469744" cy="259045"/>
    <xdr:sp macro="" textlink="">
      <xdr:nvSpPr>
        <xdr:cNvPr id="586" name="n_1mainValue【学校施設】&#10;一人当たり面積"/>
        <xdr:cNvSpPr txBox="1"/>
      </xdr:nvSpPr>
      <xdr:spPr>
        <a:xfrm>
          <a:off x="21075727" y="10578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113387</xdr:rowOff>
    </xdr:from>
    <xdr:ext cx="469744" cy="259045"/>
    <xdr:sp macro="" textlink="">
      <xdr:nvSpPr>
        <xdr:cNvPr id="587" name="n_2mainValue【学校施設】&#10;一人当たり面積"/>
        <xdr:cNvSpPr txBox="1"/>
      </xdr:nvSpPr>
      <xdr:spPr>
        <a:xfrm>
          <a:off x="20199427" y="1091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8" name="正方形/長方形 58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9" name="正方形/長方形 58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0" name="正方形/長方形 58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1" name="正方形/長方形 59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2" name="正方形/長方形 59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3" name="正方形/長方形 59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4" name="正方形/長方形 59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5" name="正方形/長方形 59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96" name="正方形/長方形 59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97" name="正方形/長方形 59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8" name="正方形/長方形 59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9" name="正方形/長方形 59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00" name="正方形/長方形 59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01" name="正方形/長方形 60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02" name="正方形/長方形 60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03" name="正方形/長方形 60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04" name="正方形/長方形 60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05" name="正方形/長方形 60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06" name="正方形/長方形 60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07" name="正方形/長方形 60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08" name="正方形/長方形 60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09" name="正方形/長方形 60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0" name="正方形/長方形 60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1" name="正方形/長方形 61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12" name="テキスト ボックス 61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13" name="直線コネクタ 61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14" name="直線コネクタ 61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15" name="テキスト ボックス 61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16" name="直線コネクタ 61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17" name="テキスト ボックス 61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18" name="直線コネクタ 61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19" name="テキスト ボックス 61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20" name="直線コネクタ 61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21" name="テキスト ボックス 62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22" name="直線コネクタ 62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23" name="テキスト ボックス 62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24" name="直線コネクタ 62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25" name="テキスト ボックス 62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26" name="直線コネクタ 62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27" name="テキスト ボックス 62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2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629" name="直線コネクタ 628"/>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630"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631" name="直線コネクタ 630"/>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32"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33" name="直線コネクタ 632"/>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634"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635" name="フローチャート: 判断 634"/>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636" name="フローチャート: 判断 635"/>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637" name="フローチャート: 判断 636"/>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638" name="フローチャート: 判断 637"/>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39" name="テキスト ボックス 63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0" name="テキスト ボックス 63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1" name="テキスト ボックス 64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42" name="テキスト ボックス 64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43" name="テキスト ボックス 64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142966</xdr:rowOff>
    </xdr:from>
    <xdr:to>
      <xdr:col>81</xdr:col>
      <xdr:colOff>101600</xdr:colOff>
      <xdr:row>102</xdr:row>
      <xdr:rowOff>73116</xdr:rowOff>
    </xdr:to>
    <xdr:sp macro="" textlink="">
      <xdr:nvSpPr>
        <xdr:cNvPr id="644" name="楕円 643"/>
        <xdr:cNvSpPr/>
      </xdr:nvSpPr>
      <xdr:spPr>
        <a:xfrm>
          <a:off x="15430500" y="1745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101</xdr:row>
      <xdr:rowOff>110308</xdr:rowOff>
    </xdr:from>
    <xdr:to>
      <xdr:col>76</xdr:col>
      <xdr:colOff>165100</xdr:colOff>
      <xdr:row>102</xdr:row>
      <xdr:rowOff>40458</xdr:rowOff>
    </xdr:to>
    <xdr:sp macro="" textlink="">
      <xdr:nvSpPr>
        <xdr:cNvPr id="645" name="楕円 644"/>
        <xdr:cNvSpPr/>
      </xdr:nvSpPr>
      <xdr:spPr>
        <a:xfrm>
          <a:off x="14541500"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161108</xdr:rowOff>
    </xdr:from>
    <xdr:to>
      <xdr:col>81</xdr:col>
      <xdr:colOff>50800</xdr:colOff>
      <xdr:row>102</xdr:row>
      <xdr:rowOff>22316</xdr:rowOff>
    </xdr:to>
    <xdr:cxnSp macro="">
      <xdr:nvCxnSpPr>
        <xdr:cNvPr id="646" name="直線コネクタ 645"/>
        <xdr:cNvCxnSpPr/>
      </xdr:nvCxnSpPr>
      <xdr:spPr>
        <a:xfrm>
          <a:off x="14592300" y="1747755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647"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648"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94541</xdr:rowOff>
    </xdr:from>
    <xdr:ext cx="405111" cy="259045"/>
    <xdr:sp macro="" textlink="">
      <xdr:nvSpPr>
        <xdr:cNvPr id="649" name="n_3aveValue【公民館】&#10;有形固定資産減価償却率"/>
        <xdr:cNvSpPr txBox="1"/>
      </xdr:nvSpPr>
      <xdr:spPr>
        <a:xfrm>
          <a:off x="13500744" y="1741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89643</xdr:rowOff>
    </xdr:from>
    <xdr:ext cx="405111" cy="259045"/>
    <xdr:sp macro="" textlink="">
      <xdr:nvSpPr>
        <xdr:cNvPr id="650" name="n_1mainValue【公民館】&#10;有形固定資産減価償却率"/>
        <xdr:cNvSpPr txBox="1"/>
      </xdr:nvSpPr>
      <xdr:spPr>
        <a:xfrm>
          <a:off x="15266044" y="1723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56985</xdr:rowOff>
    </xdr:from>
    <xdr:ext cx="405111" cy="259045"/>
    <xdr:sp macro="" textlink="">
      <xdr:nvSpPr>
        <xdr:cNvPr id="651" name="n_2mainValue【公民館】&#10;有形固定資産減価償却率"/>
        <xdr:cNvSpPr txBox="1"/>
      </xdr:nvSpPr>
      <xdr:spPr>
        <a:xfrm>
          <a:off x="1438974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52" name="正方形/長方形 65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53" name="正方形/長方形 65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54" name="正方形/長方形 65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55" name="正方形/長方形 65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56" name="正方形/長方形 65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57" name="正方形/長方形 65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58" name="正方形/長方形 65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59" name="正方形/長方形 65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0" name="テキスト ボックス 65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1" name="直線コネクタ 66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62" name="直線コネクタ 661"/>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63" name="テキスト ボックス 662"/>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64" name="直線コネクタ 663"/>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65" name="テキスト ボックス 664"/>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66" name="直線コネクタ 665"/>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67" name="テキスト ボックス 666"/>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68" name="直線コネクタ 667"/>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69" name="テキスト ボックス 668"/>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70" name="直線コネクタ 669"/>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71" name="テキスト ボックス 670"/>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72" name="直線コネクタ 671"/>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73" name="テキスト ボックス 672"/>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4" name="直線コネクタ 67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75" name="テキスト ボックス 67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7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677" name="直線コネクタ 676"/>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678"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679" name="直線コネクタ 678"/>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680"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681" name="直線コネクタ 680"/>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682"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683" name="フローチャート: 判断 682"/>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684" name="フローチャート: 判断 683"/>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685" name="フローチャート: 判断 684"/>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686" name="フローチャート: 判断 685"/>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87" name="テキスト ボックス 68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88" name="テキスト ボックス 68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89" name="テキスト ボックス 68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0" name="テキスト ボックス 68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1" name="テキスト ボックス 69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116839</xdr:rowOff>
    </xdr:from>
    <xdr:to>
      <xdr:col>112</xdr:col>
      <xdr:colOff>38100</xdr:colOff>
      <xdr:row>107</xdr:row>
      <xdr:rowOff>46989</xdr:rowOff>
    </xdr:to>
    <xdr:sp macro="" textlink="">
      <xdr:nvSpPr>
        <xdr:cNvPr id="692" name="楕円 691"/>
        <xdr:cNvSpPr/>
      </xdr:nvSpPr>
      <xdr:spPr>
        <a:xfrm>
          <a:off x="21272500" y="1829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22134</xdr:rowOff>
    </xdr:from>
    <xdr:to>
      <xdr:col>107</xdr:col>
      <xdr:colOff>101600</xdr:colOff>
      <xdr:row>106</xdr:row>
      <xdr:rowOff>123734</xdr:rowOff>
    </xdr:to>
    <xdr:sp macro="" textlink="">
      <xdr:nvSpPr>
        <xdr:cNvPr id="693" name="楕円 692"/>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167639</xdr:rowOff>
    </xdr:to>
    <xdr:cxnSp macro="">
      <xdr:nvCxnSpPr>
        <xdr:cNvPr id="694" name="直線コネクタ 693"/>
        <xdr:cNvCxnSpPr/>
      </xdr:nvCxnSpPr>
      <xdr:spPr>
        <a:xfrm>
          <a:off x="20434300" y="18246634"/>
          <a:ext cx="889000" cy="9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695"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96"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128832</xdr:rowOff>
    </xdr:from>
    <xdr:ext cx="469744" cy="259045"/>
    <xdr:sp macro="" textlink="">
      <xdr:nvSpPr>
        <xdr:cNvPr id="697" name="n_3aveValue【公民館】&#10;一人当たり面積"/>
        <xdr:cNvSpPr txBox="1"/>
      </xdr:nvSpPr>
      <xdr:spPr>
        <a:xfrm>
          <a:off x="19310427" y="18131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63516</xdr:rowOff>
    </xdr:from>
    <xdr:ext cx="469744" cy="259045"/>
    <xdr:sp macro="" textlink="">
      <xdr:nvSpPr>
        <xdr:cNvPr id="698" name="n_1mainValue【公民館】&#10;一人当たり面積"/>
        <xdr:cNvSpPr txBox="1"/>
      </xdr:nvSpPr>
      <xdr:spPr>
        <a:xfrm>
          <a:off x="210757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699" name="n_2mainValue【公民館】&#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0" name="正方形/長方形 69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1" name="正方形/長方形 70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2" name="テキスト ボックス 70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類似団体と比較して、全体的に有形固定資産減価償却率は高い数値となっている。要因としては、合併前の旧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町では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年代に整備した施設が多いことが挙げられる。公共施設の修繕、更新等の財政需要の増大が懸念されるため、平成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年間の取組として公共施設等の集約化・複合化を進めるなどにより、施設保有量の適正化を図っていく。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兵庫県淡路市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44,039
43,726
184.32
28,122,993
27,802,765
102,776
17,174,454
40,993,595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14.7
173.9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67327</xdr:rowOff>
    </xdr:from>
    <xdr:ext cx="405111" cy="259045"/>
    <xdr:sp macro="" textlink="">
      <xdr:nvSpPr>
        <xdr:cNvPr id="63"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156210</xdr:rowOff>
    </xdr:from>
    <xdr:to>
      <xdr:col>15</xdr:col>
      <xdr:colOff>101600</xdr:colOff>
      <xdr:row>39</xdr:row>
      <xdr:rowOff>86360</xdr:rowOff>
    </xdr:to>
    <xdr:sp macro="" textlink="">
      <xdr:nvSpPr>
        <xdr:cNvPr id="64" name="フローチャート: 判断 63"/>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77487</xdr:rowOff>
    </xdr:from>
    <xdr:ext cx="405111" cy="259045"/>
    <xdr:sp macro="" textlink="">
      <xdr:nvSpPr>
        <xdr:cNvPr id="65"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142240</xdr:rowOff>
    </xdr:from>
    <xdr:to>
      <xdr:col>10</xdr:col>
      <xdr:colOff>165100</xdr:colOff>
      <xdr:row>39</xdr:row>
      <xdr:rowOff>72390</xdr:rowOff>
    </xdr:to>
    <xdr:sp macro="" textlink="">
      <xdr:nvSpPr>
        <xdr:cNvPr id="66" name="フローチャート: 判断 65"/>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37</xdr:row>
      <xdr:rowOff>88917</xdr:rowOff>
    </xdr:from>
    <xdr:ext cx="405111" cy="259045"/>
    <xdr:sp macro="" textlink="">
      <xdr:nvSpPr>
        <xdr:cNvPr id="67" name="n_3aveValue【図書館】&#10;有形固定資産減価償却率"/>
        <xdr:cNvSpPr txBox="1"/>
      </xdr:nvSpPr>
      <xdr:spPr>
        <a:xfrm>
          <a:off x="1816744" y="6432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66040</xdr:rowOff>
    </xdr:from>
    <xdr:to>
      <xdr:col>20</xdr:col>
      <xdr:colOff>38100</xdr:colOff>
      <xdr:row>38</xdr:row>
      <xdr:rowOff>167640</xdr:rowOff>
    </xdr:to>
    <xdr:sp macro="" textlink="">
      <xdr:nvSpPr>
        <xdr:cNvPr id="73" name="楕円 72"/>
        <xdr:cNvSpPr/>
      </xdr:nvSpPr>
      <xdr:spPr>
        <a:xfrm>
          <a:off x="3746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91440</xdr:rowOff>
    </xdr:from>
    <xdr:to>
      <xdr:col>15</xdr:col>
      <xdr:colOff>101600</xdr:colOff>
      <xdr:row>39</xdr:row>
      <xdr:rowOff>21590</xdr:rowOff>
    </xdr:to>
    <xdr:sp macro="" textlink="">
      <xdr:nvSpPr>
        <xdr:cNvPr id="74" name="楕円 73"/>
        <xdr:cNvSpPr/>
      </xdr:nvSpPr>
      <xdr:spPr>
        <a:xfrm>
          <a:off x="28575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116840</xdr:rowOff>
    </xdr:from>
    <xdr:to>
      <xdr:col>19</xdr:col>
      <xdr:colOff>177800</xdr:colOff>
      <xdr:row>38</xdr:row>
      <xdr:rowOff>142240</xdr:rowOff>
    </xdr:to>
    <xdr:cxnSp macro="">
      <xdr:nvCxnSpPr>
        <xdr:cNvPr id="75" name="直線コネクタ 74"/>
        <xdr:cNvCxnSpPr/>
      </xdr:nvCxnSpPr>
      <xdr:spPr>
        <a:xfrm flipV="1">
          <a:off x="2908300" y="66319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12717</xdr:rowOff>
    </xdr:from>
    <xdr:ext cx="405111" cy="259045"/>
    <xdr:sp macro="" textlink="">
      <xdr:nvSpPr>
        <xdr:cNvPr id="76" name="n_1mainValue【図書館】&#10;有形固定資産減価償却率"/>
        <xdr:cNvSpPr txBox="1"/>
      </xdr:nvSpPr>
      <xdr:spPr>
        <a:xfrm>
          <a:off x="358204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38117</xdr:rowOff>
    </xdr:from>
    <xdr:ext cx="405111" cy="259045"/>
    <xdr:sp macro="" textlink="">
      <xdr:nvSpPr>
        <xdr:cNvPr id="77" name="n_2mainValue【図書館】&#10;有形固定資産減価償却率"/>
        <xdr:cNvSpPr txBox="1"/>
      </xdr:nvSpPr>
      <xdr:spPr>
        <a:xfrm>
          <a:off x="2705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88" name="直線コネクタ 87"/>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89" name="テキスト ボックス 88"/>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1" name="テキスト ボックス 9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2" name="直線コネクタ 91"/>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3" name="テキスト ボックス 92"/>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5" name="テキスト ボックス 94"/>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97" name="直線コネクタ 96"/>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98"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99" name="直線コネクタ 98"/>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0"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1" name="直線コネクタ 100"/>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106697</xdr:rowOff>
    </xdr:from>
    <xdr:ext cx="469744" cy="259045"/>
    <xdr:sp macro="" textlink="">
      <xdr:nvSpPr>
        <xdr:cNvPr id="102" name="【図書館】&#10;一人当たり面積平均値テキスト"/>
        <xdr:cNvSpPr txBox="1"/>
      </xdr:nvSpPr>
      <xdr:spPr>
        <a:xfrm>
          <a:off x="10515600" y="662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3" name="フローチャート: 判断 102"/>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04" name="フローチャート: 判断 103"/>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37</xdr:row>
      <xdr:rowOff>86377</xdr:rowOff>
    </xdr:from>
    <xdr:ext cx="469744" cy="259045"/>
    <xdr:sp macro="" textlink="">
      <xdr:nvSpPr>
        <xdr:cNvPr id="105"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145415</xdr:rowOff>
    </xdr:from>
    <xdr:to>
      <xdr:col>46</xdr:col>
      <xdr:colOff>38100</xdr:colOff>
      <xdr:row>39</xdr:row>
      <xdr:rowOff>75565</xdr:rowOff>
    </xdr:to>
    <xdr:sp macro="" textlink="">
      <xdr:nvSpPr>
        <xdr:cNvPr id="106" name="フローチャート: 判断 105"/>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37</xdr:row>
      <xdr:rowOff>92092</xdr:rowOff>
    </xdr:from>
    <xdr:ext cx="469744" cy="259045"/>
    <xdr:sp macro="" textlink="">
      <xdr:nvSpPr>
        <xdr:cNvPr id="10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151130</xdr:rowOff>
    </xdr:from>
    <xdr:to>
      <xdr:col>41</xdr:col>
      <xdr:colOff>101600</xdr:colOff>
      <xdr:row>39</xdr:row>
      <xdr:rowOff>81280</xdr:rowOff>
    </xdr:to>
    <xdr:sp macro="" textlink="">
      <xdr:nvSpPr>
        <xdr:cNvPr id="108" name="フローチャート: 判断 107"/>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37</xdr:row>
      <xdr:rowOff>97807</xdr:rowOff>
    </xdr:from>
    <xdr:ext cx="469744" cy="259045"/>
    <xdr:sp macro="" textlink="">
      <xdr:nvSpPr>
        <xdr:cNvPr id="109"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82550</xdr:rowOff>
    </xdr:from>
    <xdr:to>
      <xdr:col>50</xdr:col>
      <xdr:colOff>165100</xdr:colOff>
      <xdr:row>40</xdr:row>
      <xdr:rowOff>12700</xdr:rowOff>
    </xdr:to>
    <xdr:sp macro="" textlink="">
      <xdr:nvSpPr>
        <xdr:cNvPr id="115" name="楕円 114"/>
        <xdr:cNvSpPr/>
      </xdr:nvSpPr>
      <xdr:spPr>
        <a:xfrm>
          <a:off x="9588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116840</xdr:rowOff>
    </xdr:from>
    <xdr:to>
      <xdr:col>46</xdr:col>
      <xdr:colOff>38100</xdr:colOff>
      <xdr:row>40</xdr:row>
      <xdr:rowOff>46990</xdr:rowOff>
    </xdr:to>
    <xdr:sp macro="" textlink="">
      <xdr:nvSpPr>
        <xdr:cNvPr id="116" name="楕円 115"/>
        <xdr:cNvSpPr/>
      </xdr:nvSpPr>
      <xdr:spPr>
        <a:xfrm>
          <a:off x="8699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133350</xdr:rowOff>
    </xdr:from>
    <xdr:to>
      <xdr:col>50</xdr:col>
      <xdr:colOff>114300</xdr:colOff>
      <xdr:row>39</xdr:row>
      <xdr:rowOff>167640</xdr:rowOff>
    </xdr:to>
    <xdr:cxnSp macro="">
      <xdr:nvCxnSpPr>
        <xdr:cNvPr id="117" name="直線コネクタ 116"/>
        <xdr:cNvCxnSpPr/>
      </xdr:nvCxnSpPr>
      <xdr:spPr>
        <a:xfrm flipV="1">
          <a:off x="8750300" y="681990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3827</xdr:rowOff>
    </xdr:from>
    <xdr:ext cx="469744" cy="259045"/>
    <xdr:sp macro="" textlink="">
      <xdr:nvSpPr>
        <xdr:cNvPr id="118" name="n_1mainValue【図書館】&#10;一人当たり面積"/>
        <xdr:cNvSpPr txBox="1"/>
      </xdr:nvSpPr>
      <xdr:spPr>
        <a:xfrm>
          <a:off x="9391727" y="686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38117</xdr:rowOff>
    </xdr:from>
    <xdr:ext cx="469744" cy="259045"/>
    <xdr:sp macro="" textlink="">
      <xdr:nvSpPr>
        <xdr:cNvPr id="119" name="n_2mainValue【図書館】&#10;一人当たり面積"/>
        <xdr:cNvSpPr txBox="1"/>
      </xdr:nvSpPr>
      <xdr:spPr>
        <a:xfrm>
          <a:off x="85154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44" name="直線コネクタ 143"/>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45"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46" name="直線コネクタ 145"/>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47"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48" name="直線コネクタ 147"/>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83837</xdr:rowOff>
    </xdr:from>
    <xdr:ext cx="405111" cy="259045"/>
    <xdr:sp macro="" textlink="">
      <xdr:nvSpPr>
        <xdr:cNvPr id="149" name="【体育館・プール】&#10;有形固定資産減価償却率平均値テキスト"/>
        <xdr:cNvSpPr txBox="1"/>
      </xdr:nvSpPr>
      <xdr:spPr>
        <a:xfrm>
          <a:off x="4673600" y="10199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50" name="フローチャート: 判断 149"/>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51" name="フローチャート: 判断 150"/>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26687</xdr:rowOff>
    </xdr:from>
    <xdr:ext cx="405111" cy="259045"/>
    <xdr:sp macro="" textlink="">
      <xdr:nvSpPr>
        <xdr:cNvPr id="152"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122555</xdr:rowOff>
    </xdr:from>
    <xdr:to>
      <xdr:col>15</xdr:col>
      <xdr:colOff>101600</xdr:colOff>
      <xdr:row>60</xdr:row>
      <xdr:rowOff>52705</xdr:rowOff>
    </xdr:to>
    <xdr:sp macro="" textlink="">
      <xdr:nvSpPr>
        <xdr:cNvPr id="153" name="フローチャート: 判断 152"/>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43832</xdr:rowOff>
    </xdr:from>
    <xdr:ext cx="405111" cy="259045"/>
    <xdr:sp macro="" textlink="">
      <xdr:nvSpPr>
        <xdr:cNvPr id="154"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21590</xdr:rowOff>
    </xdr:from>
    <xdr:to>
      <xdr:col>10</xdr:col>
      <xdr:colOff>165100</xdr:colOff>
      <xdr:row>60</xdr:row>
      <xdr:rowOff>123190</xdr:rowOff>
    </xdr:to>
    <xdr:sp macro="" textlink="">
      <xdr:nvSpPr>
        <xdr:cNvPr id="155" name="フローチャート: 判断 15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58</xdr:row>
      <xdr:rowOff>139717</xdr:rowOff>
    </xdr:from>
    <xdr:ext cx="405111" cy="259045"/>
    <xdr:sp macro="" textlink="">
      <xdr:nvSpPr>
        <xdr:cNvPr id="156" name="n_3aveValue【体育館・プール】&#10;有形固定資産減価償却率"/>
        <xdr:cNvSpPr txBox="1"/>
      </xdr:nvSpPr>
      <xdr:spPr>
        <a:xfrm>
          <a:off x="1816744" y="1008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158750</xdr:rowOff>
    </xdr:from>
    <xdr:to>
      <xdr:col>20</xdr:col>
      <xdr:colOff>38100</xdr:colOff>
      <xdr:row>59</xdr:row>
      <xdr:rowOff>88900</xdr:rowOff>
    </xdr:to>
    <xdr:sp macro="" textlink="">
      <xdr:nvSpPr>
        <xdr:cNvPr id="162" name="楕円 161"/>
        <xdr:cNvSpPr/>
      </xdr:nvSpPr>
      <xdr:spPr>
        <a:xfrm>
          <a:off x="3746500" y="1010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13970</xdr:rowOff>
    </xdr:from>
    <xdr:to>
      <xdr:col>15</xdr:col>
      <xdr:colOff>101600</xdr:colOff>
      <xdr:row>59</xdr:row>
      <xdr:rowOff>115570</xdr:rowOff>
    </xdr:to>
    <xdr:sp macro="" textlink="">
      <xdr:nvSpPr>
        <xdr:cNvPr id="163" name="楕円 162"/>
        <xdr:cNvSpPr/>
      </xdr:nvSpPr>
      <xdr:spPr>
        <a:xfrm>
          <a:off x="2857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38100</xdr:rowOff>
    </xdr:from>
    <xdr:to>
      <xdr:col>19</xdr:col>
      <xdr:colOff>177800</xdr:colOff>
      <xdr:row>59</xdr:row>
      <xdr:rowOff>64770</xdr:rowOff>
    </xdr:to>
    <xdr:cxnSp macro="">
      <xdr:nvCxnSpPr>
        <xdr:cNvPr id="164" name="直線コネクタ 163"/>
        <xdr:cNvCxnSpPr/>
      </xdr:nvCxnSpPr>
      <xdr:spPr>
        <a:xfrm flipV="1">
          <a:off x="2908300" y="101536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105427</xdr:rowOff>
    </xdr:from>
    <xdr:ext cx="405111" cy="259045"/>
    <xdr:sp macro="" textlink="">
      <xdr:nvSpPr>
        <xdr:cNvPr id="165" name="n_1mainValue【体育館・プール】&#10;有形固定資産減価償却率"/>
        <xdr:cNvSpPr txBox="1"/>
      </xdr:nvSpPr>
      <xdr:spPr>
        <a:xfrm>
          <a:off x="3582044" y="987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132097</xdr:rowOff>
    </xdr:from>
    <xdr:ext cx="405111" cy="259045"/>
    <xdr:sp macro="" textlink="">
      <xdr:nvSpPr>
        <xdr:cNvPr id="166" name="n_2mainValue【体育館・プール】&#10;有形固定資産減価償却率"/>
        <xdr:cNvSpPr txBox="1"/>
      </xdr:nvSpPr>
      <xdr:spPr>
        <a:xfrm>
          <a:off x="27057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77" name="直線コネクタ 17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78" name="テキスト ボックス 17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79" name="直線コネクタ 17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0" name="テキスト ボックス 17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1" name="直線コネクタ 18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2" name="テキスト ボックス 18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3" name="直線コネクタ 18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84" name="テキスト ボックス 18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188" name="直線コネクタ 187"/>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189"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190" name="直線コネクタ 189"/>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191"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192" name="直線コネクタ 191"/>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193"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194" name="フローチャート: 判断 193"/>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195" name="フローチャート: 判断 194"/>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64330</xdr:rowOff>
    </xdr:from>
    <xdr:ext cx="469744" cy="259045"/>
    <xdr:sp macro="" textlink="">
      <xdr:nvSpPr>
        <xdr:cNvPr id="196" name="n_1aveValue【体育館・プール】&#10;一人当たり面積"/>
        <xdr:cNvSpPr txBox="1"/>
      </xdr:nvSpPr>
      <xdr:spPr>
        <a:xfrm>
          <a:off x="93917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143053</xdr:rowOff>
    </xdr:from>
    <xdr:to>
      <xdr:col>46</xdr:col>
      <xdr:colOff>38100</xdr:colOff>
      <xdr:row>63</xdr:row>
      <xdr:rowOff>73203</xdr:rowOff>
    </xdr:to>
    <xdr:sp macro="" textlink="">
      <xdr:nvSpPr>
        <xdr:cNvPr id="197" name="フローチャート: 判断 196"/>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64330</xdr:rowOff>
    </xdr:from>
    <xdr:ext cx="469744" cy="259045"/>
    <xdr:sp macro="" textlink="">
      <xdr:nvSpPr>
        <xdr:cNvPr id="198" name="n_2aveValue【体育館・プール】&#10;一人当たり面積"/>
        <xdr:cNvSpPr txBox="1"/>
      </xdr:nvSpPr>
      <xdr:spPr>
        <a:xfrm>
          <a:off x="8515427" y="10865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864</xdr:rowOff>
    </xdr:from>
    <xdr:to>
      <xdr:col>41</xdr:col>
      <xdr:colOff>101600</xdr:colOff>
      <xdr:row>63</xdr:row>
      <xdr:rowOff>102464</xdr:rowOff>
    </xdr:to>
    <xdr:sp macro="" textlink="">
      <xdr:nvSpPr>
        <xdr:cNvPr id="199" name="フローチャート: 判断 198"/>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61</xdr:row>
      <xdr:rowOff>118991</xdr:rowOff>
    </xdr:from>
    <xdr:ext cx="469744" cy="259045"/>
    <xdr:sp macro="" textlink="">
      <xdr:nvSpPr>
        <xdr:cNvPr id="200"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113335</xdr:rowOff>
    </xdr:from>
    <xdr:to>
      <xdr:col>50</xdr:col>
      <xdr:colOff>165100</xdr:colOff>
      <xdr:row>63</xdr:row>
      <xdr:rowOff>43485</xdr:rowOff>
    </xdr:to>
    <xdr:sp macro="" textlink="">
      <xdr:nvSpPr>
        <xdr:cNvPr id="206" name="楕円 205"/>
        <xdr:cNvSpPr/>
      </xdr:nvSpPr>
      <xdr:spPr>
        <a:xfrm>
          <a:off x="9588500" y="1074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55270</xdr:rowOff>
    </xdr:from>
    <xdr:to>
      <xdr:col>46</xdr:col>
      <xdr:colOff>38100</xdr:colOff>
      <xdr:row>62</xdr:row>
      <xdr:rowOff>156870</xdr:rowOff>
    </xdr:to>
    <xdr:sp macro="" textlink="">
      <xdr:nvSpPr>
        <xdr:cNvPr id="207" name="楕円 206"/>
        <xdr:cNvSpPr/>
      </xdr:nvSpPr>
      <xdr:spPr>
        <a:xfrm>
          <a:off x="8699500" y="1068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106070</xdr:rowOff>
    </xdr:from>
    <xdr:to>
      <xdr:col>50</xdr:col>
      <xdr:colOff>114300</xdr:colOff>
      <xdr:row>62</xdr:row>
      <xdr:rowOff>164135</xdr:rowOff>
    </xdr:to>
    <xdr:cxnSp macro="">
      <xdr:nvCxnSpPr>
        <xdr:cNvPr id="208" name="直線コネクタ 207"/>
        <xdr:cNvCxnSpPr/>
      </xdr:nvCxnSpPr>
      <xdr:spPr>
        <a:xfrm>
          <a:off x="8750300" y="10735970"/>
          <a:ext cx="889000" cy="58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60012</xdr:rowOff>
    </xdr:from>
    <xdr:ext cx="469744" cy="259045"/>
    <xdr:sp macro="" textlink="">
      <xdr:nvSpPr>
        <xdr:cNvPr id="209" name="n_1mainValue【体育館・プール】&#10;一人当たり面積"/>
        <xdr:cNvSpPr txBox="1"/>
      </xdr:nvSpPr>
      <xdr:spPr>
        <a:xfrm>
          <a:off x="9391727" y="1051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1947</xdr:rowOff>
    </xdr:from>
    <xdr:ext cx="469744" cy="259045"/>
    <xdr:sp macro="" textlink="">
      <xdr:nvSpPr>
        <xdr:cNvPr id="210" name="n_2mainValue【体育館・プール】&#10;一人当たり面積"/>
        <xdr:cNvSpPr txBox="1"/>
      </xdr:nvSpPr>
      <xdr:spPr>
        <a:xfrm>
          <a:off x="8515427" y="1046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35" name="直線コネクタ 234"/>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36"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37" name="直線コネクタ 236"/>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40"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41" name="フローチャート: 判断 240"/>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42" name="フローチャート: 判断 241"/>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81</xdr:row>
      <xdr:rowOff>36847</xdr:rowOff>
    </xdr:from>
    <xdr:ext cx="405111" cy="259045"/>
    <xdr:sp macro="" textlink="">
      <xdr:nvSpPr>
        <xdr:cNvPr id="243" name="n_1aveValue【福祉施設】&#10;有形固定資産減価償却率"/>
        <xdr:cNvSpPr txBox="1"/>
      </xdr:nvSpPr>
      <xdr:spPr>
        <a:xfrm>
          <a:off x="3582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93980</xdr:rowOff>
    </xdr:from>
    <xdr:to>
      <xdr:col>15</xdr:col>
      <xdr:colOff>101600</xdr:colOff>
      <xdr:row>83</xdr:row>
      <xdr:rowOff>24130</xdr:rowOff>
    </xdr:to>
    <xdr:sp macro="" textlink="">
      <xdr:nvSpPr>
        <xdr:cNvPr id="244" name="フローチャート: 判断 243"/>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15257</xdr:rowOff>
    </xdr:from>
    <xdr:ext cx="405111" cy="259045"/>
    <xdr:sp macro="" textlink="">
      <xdr:nvSpPr>
        <xdr:cNvPr id="245"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93980</xdr:rowOff>
    </xdr:from>
    <xdr:to>
      <xdr:col>10</xdr:col>
      <xdr:colOff>165100</xdr:colOff>
      <xdr:row>83</xdr:row>
      <xdr:rowOff>24130</xdr:rowOff>
    </xdr:to>
    <xdr:sp macro="" textlink="">
      <xdr:nvSpPr>
        <xdr:cNvPr id="246" name="フローチャート: 判断 245"/>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81</xdr:row>
      <xdr:rowOff>40657</xdr:rowOff>
    </xdr:from>
    <xdr:ext cx="405111" cy="259045"/>
    <xdr:sp macro="" textlink="">
      <xdr:nvSpPr>
        <xdr:cNvPr id="247" name="n_3aveValue【福祉施設】&#10;有形固定資産減価償却率"/>
        <xdr:cNvSpPr txBox="1"/>
      </xdr:nvSpPr>
      <xdr:spPr>
        <a:xfrm>
          <a:off x="1816744" y="1392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8" name="テキスト ボックス 24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9" name="テキスト ボックス 24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0" name="テキスト ボックス 24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1" name="テキスト ボックス 25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2" name="テキスト ボックス 25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82</xdr:row>
      <xdr:rowOff>10161</xdr:rowOff>
    </xdr:from>
    <xdr:to>
      <xdr:col>15</xdr:col>
      <xdr:colOff>101600</xdr:colOff>
      <xdr:row>82</xdr:row>
      <xdr:rowOff>111761</xdr:rowOff>
    </xdr:to>
    <xdr:sp macro="" textlink="">
      <xdr:nvSpPr>
        <xdr:cNvPr id="253" name="楕円 252"/>
        <xdr:cNvSpPr/>
      </xdr:nvSpPr>
      <xdr:spPr>
        <a:xfrm>
          <a:off x="2857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128288</xdr:rowOff>
    </xdr:from>
    <xdr:ext cx="405111" cy="259045"/>
    <xdr:sp macro="" textlink="">
      <xdr:nvSpPr>
        <xdr:cNvPr id="254" name="n_2mainValue【福祉施設】&#10;有形固定資産減価償却率"/>
        <xdr:cNvSpPr txBox="1"/>
      </xdr:nvSpPr>
      <xdr:spPr>
        <a:xfrm>
          <a:off x="2705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278" name="直線コネクタ 277"/>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279"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280" name="直線コネクタ 279"/>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281"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282" name="直線コネクタ 281"/>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xdr:rowOff>
    </xdr:from>
    <xdr:ext cx="469744" cy="259045"/>
    <xdr:sp macro="" textlink="">
      <xdr:nvSpPr>
        <xdr:cNvPr id="283" name="【福祉施設】&#10;一人当たり面積平均値テキスト"/>
        <xdr:cNvSpPr txBox="1"/>
      </xdr:nvSpPr>
      <xdr:spPr>
        <a:xfrm>
          <a:off x="10515600" y="14584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284" name="フローチャート: 判断 283"/>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285" name="フローチャート: 判断 284"/>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167657</xdr:rowOff>
    </xdr:from>
    <xdr:ext cx="469744" cy="259045"/>
    <xdr:sp macro="" textlink="">
      <xdr:nvSpPr>
        <xdr:cNvPr id="286"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39370</xdr:rowOff>
    </xdr:from>
    <xdr:to>
      <xdr:col>46</xdr:col>
      <xdr:colOff>38100</xdr:colOff>
      <xdr:row>85</xdr:row>
      <xdr:rowOff>140970</xdr:rowOff>
    </xdr:to>
    <xdr:sp macro="" textlink="">
      <xdr:nvSpPr>
        <xdr:cNvPr id="287" name="フローチャート: 判断 286"/>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85</xdr:row>
      <xdr:rowOff>132097</xdr:rowOff>
    </xdr:from>
    <xdr:ext cx="469744" cy="259045"/>
    <xdr:sp macro="" textlink="">
      <xdr:nvSpPr>
        <xdr:cNvPr id="288" name="n_2aveValue【福祉施設】&#10;一人当たり面積"/>
        <xdr:cNvSpPr txBox="1"/>
      </xdr:nvSpPr>
      <xdr:spPr>
        <a:xfrm>
          <a:off x="8515427" y="14705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81280</xdr:rowOff>
    </xdr:from>
    <xdr:to>
      <xdr:col>41</xdr:col>
      <xdr:colOff>101600</xdr:colOff>
      <xdr:row>86</xdr:row>
      <xdr:rowOff>11430</xdr:rowOff>
    </xdr:to>
    <xdr:sp macro="" textlink="">
      <xdr:nvSpPr>
        <xdr:cNvPr id="289" name="フローチャート: 判断 288"/>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84</xdr:row>
      <xdr:rowOff>27957</xdr:rowOff>
    </xdr:from>
    <xdr:ext cx="469744" cy="259045"/>
    <xdr:sp macro="" textlink="">
      <xdr:nvSpPr>
        <xdr:cNvPr id="290"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1" name="テキスト ボックス 29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2" name="テキスト ボックス 29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3" name="テキスト ボックス 29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4" name="テキスト ボックス 29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5" name="テキスト ボックス 29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85</xdr:row>
      <xdr:rowOff>25400</xdr:rowOff>
    </xdr:from>
    <xdr:to>
      <xdr:col>46</xdr:col>
      <xdr:colOff>38100</xdr:colOff>
      <xdr:row>85</xdr:row>
      <xdr:rowOff>127000</xdr:rowOff>
    </xdr:to>
    <xdr:sp macro="" textlink="">
      <xdr:nvSpPr>
        <xdr:cNvPr id="296" name="楕円 295"/>
        <xdr:cNvSpPr/>
      </xdr:nvSpPr>
      <xdr:spPr>
        <a:xfrm>
          <a:off x="8699500" y="1459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143527</xdr:rowOff>
    </xdr:from>
    <xdr:ext cx="469744" cy="259045"/>
    <xdr:sp macro="" textlink="">
      <xdr:nvSpPr>
        <xdr:cNvPr id="297" name="n_2mainValue【福祉施設】&#10;一人当たり面積"/>
        <xdr:cNvSpPr txBox="1"/>
      </xdr:nvSpPr>
      <xdr:spPr>
        <a:xfrm>
          <a:off x="8515427" y="1437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6" name="テキスト ボックス 30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7" name="直線コネクタ 30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08" name="直線コネクタ 30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09" name="テキスト ボックス 308"/>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10" name="直線コネクタ 30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11" name="テキスト ボックス 31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12" name="直線コネクタ 31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13" name="テキスト ボックス 31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14" name="直線コネクタ 31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15" name="テキスト ボックス 31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16" name="直線コネクタ 31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17" name="テキスト ボックス 31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21" name="直線コネクタ 320"/>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22"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23" name="直線コネクタ 322"/>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24"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25" name="直線コネクタ 324"/>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26"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27" name="フローチャート: 判断 326"/>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28" name="フローチャート: 判断 327"/>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114316</xdr:rowOff>
    </xdr:from>
    <xdr:ext cx="405111" cy="259045"/>
    <xdr:sp macro="" textlink="">
      <xdr:nvSpPr>
        <xdr:cNvPr id="329" name="n_1aveValue【市民会館】&#10;有形固定資産減価償却率"/>
        <xdr:cNvSpPr txBox="1"/>
      </xdr:nvSpPr>
      <xdr:spPr>
        <a:xfrm>
          <a:off x="3582044" y="17773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170180</xdr:rowOff>
    </xdr:from>
    <xdr:to>
      <xdr:col>15</xdr:col>
      <xdr:colOff>101600</xdr:colOff>
      <xdr:row>105</xdr:row>
      <xdr:rowOff>100330</xdr:rowOff>
    </xdr:to>
    <xdr:sp macro="" textlink="">
      <xdr:nvSpPr>
        <xdr:cNvPr id="330" name="フローチャート: 判断 329"/>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103</xdr:row>
      <xdr:rowOff>116857</xdr:rowOff>
    </xdr:from>
    <xdr:ext cx="405111" cy="259045"/>
    <xdr:sp macro="" textlink="">
      <xdr:nvSpPr>
        <xdr:cNvPr id="331" name="n_2aveValue【市民会館】&#10;有形固定資産減価償却率"/>
        <xdr:cNvSpPr txBox="1"/>
      </xdr:nvSpPr>
      <xdr:spPr>
        <a:xfrm>
          <a:off x="2705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104</xdr:row>
      <xdr:rowOff>165100</xdr:rowOff>
    </xdr:from>
    <xdr:to>
      <xdr:col>10</xdr:col>
      <xdr:colOff>165100</xdr:colOff>
      <xdr:row>105</xdr:row>
      <xdr:rowOff>95250</xdr:rowOff>
    </xdr:to>
    <xdr:sp macro="" textlink="">
      <xdr:nvSpPr>
        <xdr:cNvPr id="332" name="フローチャート: 判断 33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103</xdr:row>
      <xdr:rowOff>111777</xdr:rowOff>
    </xdr:from>
    <xdr:ext cx="405111" cy="259045"/>
    <xdr:sp macro="" textlink="">
      <xdr:nvSpPr>
        <xdr:cNvPr id="333" name="n_3aveValue【市民会館】&#10;有形固定資産減価償却率"/>
        <xdr:cNvSpPr txBox="1"/>
      </xdr:nvSpPr>
      <xdr:spPr>
        <a:xfrm>
          <a:off x="1816744" y="17771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4" name="テキスト ボックス 33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5" name="テキスト ボックス 33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6" name="テキスト ボックス 33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7" name="テキスト ボックス 33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8" name="テキスト ボックス 33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25400</xdr:rowOff>
    </xdr:from>
    <xdr:to>
      <xdr:col>20</xdr:col>
      <xdr:colOff>38100</xdr:colOff>
      <xdr:row>105</xdr:row>
      <xdr:rowOff>127000</xdr:rowOff>
    </xdr:to>
    <xdr:sp macro="" textlink="">
      <xdr:nvSpPr>
        <xdr:cNvPr id="339" name="楕円 338"/>
        <xdr:cNvSpPr/>
      </xdr:nvSpPr>
      <xdr:spPr>
        <a:xfrm>
          <a:off x="3746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48261</xdr:rowOff>
    </xdr:from>
    <xdr:to>
      <xdr:col>15</xdr:col>
      <xdr:colOff>101600</xdr:colOff>
      <xdr:row>105</xdr:row>
      <xdr:rowOff>149861</xdr:rowOff>
    </xdr:to>
    <xdr:sp macro="" textlink="">
      <xdr:nvSpPr>
        <xdr:cNvPr id="340" name="楕円 339"/>
        <xdr:cNvSpPr/>
      </xdr:nvSpPr>
      <xdr:spPr>
        <a:xfrm>
          <a:off x="2857500" y="1805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76200</xdr:rowOff>
    </xdr:from>
    <xdr:to>
      <xdr:col>19</xdr:col>
      <xdr:colOff>177800</xdr:colOff>
      <xdr:row>105</xdr:row>
      <xdr:rowOff>99061</xdr:rowOff>
    </xdr:to>
    <xdr:cxnSp macro="">
      <xdr:nvCxnSpPr>
        <xdr:cNvPr id="341" name="直線コネクタ 340"/>
        <xdr:cNvCxnSpPr/>
      </xdr:nvCxnSpPr>
      <xdr:spPr>
        <a:xfrm flipV="1">
          <a:off x="2908300" y="1807845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118127</xdr:rowOff>
    </xdr:from>
    <xdr:ext cx="405111" cy="259045"/>
    <xdr:sp macro="" textlink="">
      <xdr:nvSpPr>
        <xdr:cNvPr id="342" name="n_1mainValue【市民会館】&#10;有形固定資産減価償却率"/>
        <xdr:cNvSpPr txBox="1"/>
      </xdr:nvSpPr>
      <xdr:spPr>
        <a:xfrm>
          <a:off x="3582044" y="1812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140988</xdr:rowOff>
    </xdr:from>
    <xdr:ext cx="405111" cy="259045"/>
    <xdr:sp macro="" textlink="">
      <xdr:nvSpPr>
        <xdr:cNvPr id="343" name="n_2mainValue【市民会館】&#10;有形固定資産減価償却率"/>
        <xdr:cNvSpPr txBox="1"/>
      </xdr:nvSpPr>
      <xdr:spPr>
        <a:xfrm>
          <a:off x="2705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4" name="正方形/長方形 34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5" name="正方形/長方形 34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6" name="正方形/長方形 34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7" name="正方形/長方形 34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8" name="正方形/長方形 34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9" name="正方形/長方形 34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0" name="正方形/長方形 34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1" name="正方形/長方形 35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2" name="テキスト ボックス 35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3" name="直線コネクタ 35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4" name="直線コネクタ 35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5" name="テキスト ボックス 35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6" name="直線コネクタ 35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7" name="テキスト ボックス 35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8" name="直線コネクタ 35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9" name="テキスト ボックス 35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60" name="直線コネクタ 35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1" name="テキスト ボックス 36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2" name="直線コネクタ 36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3" name="テキスト ボックス 36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4" name="直線コネクタ 36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5" name="テキスト ボックス 36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367" name="直線コネクタ 366"/>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368"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369" name="直線コネクタ 368"/>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370"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371" name="直線コネクタ 370"/>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372"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373" name="フローチャート: 判断 372"/>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374" name="フローチャート: 判断 373"/>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50182</xdr:rowOff>
    </xdr:from>
    <xdr:ext cx="469744" cy="259045"/>
    <xdr:sp macro="" textlink="">
      <xdr:nvSpPr>
        <xdr:cNvPr id="375" name="n_1aveValue【市民会館】&#10;一人当たり面積"/>
        <xdr:cNvSpPr txBox="1"/>
      </xdr:nvSpPr>
      <xdr:spPr>
        <a:xfrm>
          <a:off x="9391727" y="18052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106</xdr:row>
      <xdr:rowOff>99695</xdr:rowOff>
    </xdr:from>
    <xdr:to>
      <xdr:col>46</xdr:col>
      <xdr:colOff>38100</xdr:colOff>
      <xdr:row>107</xdr:row>
      <xdr:rowOff>29845</xdr:rowOff>
    </xdr:to>
    <xdr:sp macro="" textlink="">
      <xdr:nvSpPr>
        <xdr:cNvPr id="376" name="フローチャート: 判断 375"/>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46372</xdr:rowOff>
    </xdr:from>
    <xdr:ext cx="469744" cy="259045"/>
    <xdr:sp macro="" textlink="">
      <xdr:nvSpPr>
        <xdr:cNvPr id="377" name="n_2aveValue【市民会館】&#10;一人当たり面積"/>
        <xdr:cNvSpPr txBox="1"/>
      </xdr:nvSpPr>
      <xdr:spPr>
        <a:xfrm>
          <a:off x="8515427" y="1804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106</xdr:row>
      <xdr:rowOff>116839</xdr:rowOff>
    </xdr:from>
    <xdr:to>
      <xdr:col>41</xdr:col>
      <xdr:colOff>101600</xdr:colOff>
      <xdr:row>107</xdr:row>
      <xdr:rowOff>46989</xdr:rowOff>
    </xdr:to>
    <xdr:sp macro="" textlink="">
      <xdr:nvSpPr>
        <xdr:cNvPr id="378" name="フローチャート: 判断 377"/>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105</xdr:row>
      <xdr:rowOff>63516</xdr:rowOff>
    </xdr:from>
    <xdr:ext cx="469744" cy="259045"/>
    <xdr:sp macro="" textlink="">
      <xdr:nvSpPr>
        <xdr:cNvPr id="379" name="n_3aveValue【市民会館】&#10;一人当たり面積"/>
        <xdr:cNvSpPr txBox="1"/>
      </xdr:nvSpPr>
      <xdr:spPr>
        <a:xfrm>
          <a:off x="7626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80" name="テキスト ボックス 37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81" name="テキスト ボックス 38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82" name="テキスト ボックス 38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3" name="テキスト ボックス 38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4" name="テキスト ボックス 38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114936</xdr:rowOff>
    </xdr:from>
    <xdr:to>
      <xdr:col>50</xdr:col>
      <xdr:colOff>165100</xdr:colOff>
      <xdr:row>107</xdr:row>
      <xdr:rowOff>45086</xdr:rowOff>
    </xdr:to>
    <xdr:sp macro="" textlink="">
      <xdr:nvSpPr>
        <xdr:cNvPr id="385" name="楕円 384"/>
        <xdr:cNvSpPr/>
      </xdr:nvSpPr>
      <xdr:spPr>
        <a:xfrm>
          <a:off x="9588500" y="1828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113030</xdr:rowOff>
    </xdr:from>
    <xdr:to>
      <xdr:col>46</xdr:col>
      <xdr:colOff>38100</xdr:colOff>
      <xdr:row>107</xdr:row>
      <xdr:rowOff>43180</xdr:rowOff>
    </xdr:to>
    <xdr:sp macro="" textlink="">
      <xdr:nvSpPr>
        <xdr:cNvPr id="386" name="楕円 385"/>
        <xdr:cNvSpPr/>
      </xdr:nvSpPr>
      <xdr:spPr>
        <a:xfrm>
          <a:off x="8699500" y="1828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163830</xdr:rowOff>
    </xdr:from>
    <xdr:to>
      <xdr:col>50</xdr:col>
      <xdr:colOff>114300</xdr:colOff>
      <xdr:row>106</xdr:row>
      <xdr:rowOff>165736</xdr:rowOff>
    </xdr:to>
    <xdr:cxnSp macro="">
      <xdr:nvCxnSpPr>
        <xdr:cNvPr id="387" name="直線コネクタ 386"/>
        <xdr:cNvCxnSpPr/>
      </xdr:nvCxnSpPr>
      <xdr:spPr>
        <a:xfrm>
          <a:off x="8750300" y="18337530"/>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36213</xdr:rowOff>
    </xdr:from>
    <xdr:ext cx="469744" cy="259045"/>
    <xdr:sp macro="" textlink="">
      <xdr:nvSpPr>
        <xdr:cNvPr id="388" name="n_1mainValue【市民会館】&#10;一人当たり面積"/>
        <xdr:cNvSpPr txBox="1"/>
      </xdr:nvSpPr>
      <xdr:spPr>
        <a:xfrm>
          <a:off x="9391727" y="18381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34307</xdr:rowOff>
    </xdr:from>
    <xdr:ext cx="469744" cy="259045"/>
    <xdr:sp macro="" textlink="">
      <xdr:nvSpPr>
        <xdr:cNvPr id="389" name="n_2mainValue【市民会館】&#10;一人当たり面積"/>
        <xdr:cNvSpPr txBox="1"/>
      </xdr:nvSpPr>
      <xdr:spPr>
        <a:xfrm>
          <a:off x="8515427" y="1837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90" name="正方形/長方形 3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1" name="正方形/長方形 3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2" name="正方形/長方形 3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3" name="正方形/長方形 3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4" name="正方形/長方形 3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5" name="正方形/長方形 3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6" name="正方形/長方形 3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7" name="正方形/長方形 3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8" name="テキスト ボックス 3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9" name="直線コネクタ 3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01" name="テキスト ボックス 400"/>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11" name="テキスト ボックス 410"/>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13" name="テキスト ボックス 41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15" name="直線コネクタ 414"/>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16"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17" name="直線コネクタ 416"/>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18"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19" name="直線コネクタ 418"/>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20"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21" name="フローチャート: 判断 420"/>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22" name="フローチャート: 判断 421"/>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40</xdr:row>
      <xdr:rowOff>119760</xdr:rowOff>
    </xdr:from>
    <xdr:ext cx="405111" cy="259045"/>
    <xdr:sp macro="" textlink="">
      <xdr:nvSpPr>
        <xdr:cNvPr id="423"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138067</xdr:rowOff>
    </xdr:from>
    <xdr:to>
      <xdr:col>76</xdr:col>
      <xdr:colOff>165100</xdr:colOff>
      <xdr:row>37</xdr:row>
      <xdr:rowOff>68217</xdr:rowOff>
    </xdr:to>
    <xdr:sp macro="" textlink="">
      <xdr:nvSpPr>
        <xdr:cNvPr id="424" name="フローチャート: 判断 423"/>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84744</xdr:rowOff>
    </xdr:from>
    <xdr:ext cx="405111" cy="259045"/>
    <xdr:sp macro="" textlink="">
      <xdr:nvSpPr>
        <xdr:cNvPr id="425"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126637</xdr:rowOff>
    </xdr:from>
    <xdr:to>
      <xdr:col>72</xdr:col>
      <xdr:colOff>38100</xdr:colOff>
      <xdr:row>37</xdr:row>
      <xdr:rowOff>56787</xdr:rowOff>
    </xdr:to>
    <xdr:sp macro="" textlink="">
      <xdr:nvSpPr>
        <xdr:cNvPr id="426" name="フローチャート: 判断 425"/>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35</xdr:row>
      <xdr:rowOff>73314</xdr:rowOff>
    </xdr:from>
    <xdr:ext cx="405111" cy="259045"/>
    <xdr:sp macro="" textlink="">
      <xdr:nvSpPr>
        <xdr:cNvPr id="427"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8" name="テキスト ボックス 4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167458</xdr:rowOff>
    </xdr:from>
    <xdr:to>
      <xdr:col>81</xdr:col>
      <xdr:colOff>101600</xdr:colOff>
      <xdr:row>37</xdr:row>
      <xdr:rowOff>97608</xdr:rowOff>
    </xdr:to>
    <xdr:sp macro="" textlink="">
      <xdr:nvSpPr>
        <xdr:cNvPr id="433" name="楕円 432"/>
        <xdr:cNvSpPr/>
      </xdr:nvSpPr>
      <xdr:spPr>
        <a:xfrm>
          <a:off x="15430500" y="6339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162560</xdr:rowOff>
    </xdr:from>
    <xdr:to>
      <xdr:col>76</xdr:col>
      <xdr:colOff>165100</xdr:colOff>
      <xdr:row>37</xdr:row>
      <xdr:rowOff>92710</xdr:rowOff>
    </xdr:to>
    <xdr:sp macro="" textlink="">
      <xdr:nvSpPr>
        <xdr:cNvPr id="434" name="楕円 433"/>
        <xdr:cNvSpPr/>
      </xdr:nvSpPr>
      <xdr:spPr>
        <a:xfrm>
          <a:off x="145415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41910</xdr:rowOff>
    </xdr:from>
    <xdr:to>
      <xdr:col>81</xdr:col>
      <xdr:colOff>50800</xdr:colOff>
      <xdr:row>37</xdr:row>
      <xdr:rowOff>46808</xdr:rowOff>
    </xdr:to>
    <xdr:cxnSp macro="">
      <xdr:nvCxnSpPr>
        <xdr:cNvPr id="435" name="直線コネクタ 434"/>
        <xdr:cNvCxnSpPr/>
      </xdr:nvCxnSpPr>
      <xdr:spPr>
        <a:xfrm>
          <a:off x="14592300" y="6385560"/>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114135</xdr:rowOff>
    </xdr:from>
    <xdr:ext cx="405111" cy="259045"/>
    <xdr:sp macro="" textlink="">
      <xdr:nvSpPr>
        <xdr:cNvPr id="436" name="n_1mainValue【一般廃棄物処理施設】&#10;有形固定資産減価償却率"/>
        <xdr:cNvSpPr txBox="1"/>
      </xdr:nvSpPr>
      <xdr:spPr>
        <a:xfrm>
          <a:off x="15266044" y="611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83837</xdr:rowOff>
    </xdr:from>
    <xdr:ext cx="405111" cy="259045"/>
    <xdr:sp macro="" textlink="">
      <xdr:nvSpPr>
        <xdr:cNvPr id="437" name="n_2mainValue【一般廃棄物処理施設】&#10;有形固定資産減価償却率"/>
        <xdr:cNvSpPr txBox="1"/>
      </xdr:nvSpPr>
      <xdr:spPr>
        <a:xfrm>
          <a:off x="14389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8" name="正方形/長方形 43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9" name="正方形/長方形 43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0" name="正方形/長方形 43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1" name="正方形/長方形 44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2" name="正方形/長方形 44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3" name="正方形/長方形 44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4" name="正方形/長方形 44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5" name="正方形/長方形 44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6" name="テキスト ボックス 44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7" name="直線コネクタ 44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8" name="直線コネクタ 44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9" name="テキスト ボックス 44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0" name="直線コネクタ 44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451" name="テキスト ボックス 45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2" name="直線コネクタ 45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453" name="テキスト ボックス 45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4" name="直線コネクタ 45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455" name="テキスト ボックス 45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6" name="直線コネクタ 45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57" name="テキスト ボックス 45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8" name="直線コネクタ 45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459" name="テキスト ボックス 45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0" name="直線コネクタ 45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461" name="テキスト ボックス 46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463" name="直線コネクタ 46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46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465" name="直線コネクタ 46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46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467" name="直線コネクタ 46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151923</xdr:rowOff>
    </xdr:from>
    <xdr:ext cx="599010" cy="259045"/>
    <xdr:sp macro="" textlink="">
      <xdr:nvSpPr>
        <xdr:cNvPr id="468" name="【一般廃棄物処理施設】&#10;一人当たり有形固定資産（償却資産）額平均値テキスト"/>
        <xdr:cNvSpPr txBox="1"/>
      </xdr:nvSpPr>
      <xdr:spPr>
        <a:xfrm>
          <a:off x="22199600" y="7181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469" name="フローチャート: 判断 46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470" name="フローチャート: 判断 46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40</xdr:row>
      <xdr:rowOff>113356</xdr:rowOff>
    </xdr:from>
    <xdr:ext cx="599010" cy="259045"/>
    <xdr:sp macro="" textlink="">
      <xdr:nvSpPr>
        <xdr:cNvPr id="471"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42</xdr:row>
      <xdr:rowOff>26116</xdr:rowOff>
    </xdr:from>
    <xdr:to>
      <xdr:col>107</xdr:col>
      <xdr:colOff>101600</xdr:colOff>
      <xdr:row>42</xdr:row>
      <xdr:rowOff>127716</xdr:rowOff>
    </xdr:to>
    <xdr:sp macro="" textlink="">
      <xdr:nvSpPr>
        <xdr:cNvPr id="472" name="フローチャート: 判断 471"/>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40</xdr:row>
      <xdr:rowOff>144243</xdr:rowOff>
    </xdr:from>
    <xdr:ext cx="534377" cy="259045"/>
    <xdr:sp macro="" textlink="">
      <xdr:nvSpPr>
        <xdr:cNvPr id="473"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42</xdr:row>
      <xdr:rowOff>29738</xdr:rowOff>
    </xdr:from>
    <xdr:to>
      <xdr:col>102</xdr:col>
      <xdr:colOff>165100</xdr:colOff>
      <xdr:row>42</xdr:row>
      <xdr:rowOff>131338</xdr:rowOff>
    </xdr:to>
    <xdr:sp macro="" textlink="">
      <xdr:nvSpPr>
        <xdr:cNvPr id="474" name="フローチャート: 判断 473"/>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40</xdr:row>
      <xdr:rowOff>147865</xdr:rowOff>
    </xdr:from>
    <xdr:ext cx="534377" cy="259045"/>
    <xdr:sp macro="" textlink="">
      <xdr:nvSpPr>
        <xdr:cNvPr id="475"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76" name="テキスト ボックス 47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7" name="テキスト ボックス 47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8" name="テキスト ボックス 47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79" name="テキスト ボックス 47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0" name="テキスト ボックス 47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40271</xdr:rowOff>
    </xdr:from>
    <xdr:to>
      <xdr:col>112</xdr:col>
      <xdr:colOff>38100</xdr:colOff>
      <xdr:row>42</xdr:row>
      <xdr:rowOff>141871</xdr:rowOff>
    </xdr:to>
    <xdr:sp macro="" textlink="">
      <xdr:nvSpPr>
        <xdr:cNvPr id="481" name="楕円 480"/>
        <xdr:cNvSpPr/>
      </xdr:nvSpPr>
      <xdr:spPr>
        <a:xfrm>
          <a:off x="21272500" y="724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36816</xdr:rowOff>
    </xdr:from>
    <xdr:to>
      <xdr:col>107</xdr:col>
      <xdr:colOff>101600</xdr:colOff>
      <xdr:row>42</xdr:row>
      <xdr:rowOff>138416</xdr:rowOff>
    </xdr:to>
    <xdr:sp macro="" textlink="">
      <xdr:nvSpPr>
        <xdr:cNvPr id="482" name="楕円 481"/>
        <xdr:cNvSpPr/>
      </xdr:nvSpPr>
      <xdr:spPr>
        <a:xfrm>
          <a:off x="20383500" y="7237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87616</xdr:rowOff>
    </xdr:from>
    <xdr:to>
      <xdr:col>111</xdr:col>
      <xdr:colOff>177800</xdr:colOff>
      <xdr:row>42</xdr:row>
      <xdr:rowOff>91071</xdr:rowOff>
    </xdr:to>
    <xdr:cxnSp macro="">
      <xdr:nvCxnSpPr>
        <xdr:cNvPr id="483" name="直線コネクタ 482"/>
        <xdr:cNvCxnSpPr/>
      </xdr:nvCxnSpPr>
      <xdr:spPr>
        <a:xfrm>
          <a:off x="20434300" y="7288516"/>
          <a:ext cx="889000" cy="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42</xdr:row>
      <xdr:rowOff>132998</xdr:rowOff>
    </xdr:from>
    <xdr:ext cx="469744" cy="259045"/>
    <xdr:sp macro="" textlink="">
      <xdr:nvSpPr>
        <xdr:cNvPr id="484" name="n_1mainValue【一般廃棄物処理施設】&#10;一人当たり有形固定資産（償却資産）額"/>
        <xdr:cNvSpPr txBox="1"/>
      </xdr:nvSpPr>
      <xdr:spPr>
        <a:xfrm>
          <a:off x="21075728" y="7333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129543</xdr:rowOff>
    </xdr:from>
    <xdr:ext cx="534377" cy="259045"/>
    <xdr:sp macro="" textlink="">
      <xdr:nvSpPr>
        <xdr:cNvPr id="485" name="n_2mainValue【一般廃棄物処理施設】&#10;一人当たり有形固定資産（償却資産）額"/>
        <xdr:cNvSpPr txBox="1"/>
      </xdr:nvSpPr>
      <xdr:spPr>
        <a:xfrm>
          <a:off x="20167111" y="733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96" name="直線コネクタ 49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97" name="テキスト ボックス 496"/>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8" name="直線コネクタ 49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9" name="テキスト ボックス 49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00" name="直線コネクタ 49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01" name="テキスト ボックス 50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02" name="直線コネクタ 50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03" name="テキスト ボックス 50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04" name="直線コネクタ 50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05" name="テキスト ボックス 50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06" name="直線コネクタ 50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07" name="テキスト ボックス 506"/>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8" name="直線コネクタ 50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9" name="テキスト ボックス 50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1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11" name="直線コネクタ 510"/>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12"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13" name="直線コネクタ 512"/>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14"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15" name="直線コネクタ 514"/>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16"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17" name="フローチャート: 判断 516"/>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18" name="フローチャート: 判断 517"/>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519"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40640</xdr:rowOff>
    </xdr:from>
    <xdr:to>
      <xdr:col>76</xdr:col>
      <xdr:colOff>165100</xdr:colOff>
      <xdr:row>60</xdr:row>
      <xdr:rowOff>142240</xdr:rowOff>
    </xdr:to>
    <xdr:sp macro="" textlink="">
      <xdr:nvSpPr>
        <xdr:cNvPr id="520" name="フローチャート: 判断 519"/>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158767</xdr:rowOff>
    </xdr:from>
    <xdr:ext cx="405111" cy="259045"/>
    <xdr:sp macro="" textlink="">
      <xdr:nvSpPr>
        <xdr:cNvPr id="521"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65133</xdr:rowOff>
    </xdr:from>
    <xdr:to>
      <xdr:col>72</xdr:col>
      <xdr:colOff>38100</xdr:colOff>
      <xdr:row>60</xdr:row>
      <xdr:rowOff>166733</xdr:rowOff>
    </xdr:to>
    <xdr:sp macro="" textlink="">
      <xdr:nvSpPr>
        <xdr:cNvPr id="522" name="フローチャート: 判断 521"/>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59</xdr:row>
      <xdr:rowOff>11810</xdr:rowOff>
    </xdr:from>
    <xdr:ext cx="405111" cy="259045"/>
    <xdr:sp macro="" textlink="">
      <xdr:nvSpPr>
        <xdr:cNvPr id="523" name="n_3aveValue【保健センター・保健所】&#10;有形固定資産減価償却率"/>
        <xdr:cNvSpPr txBox="1"/>
      </xdr:nvSpPr>
      <xdr:spPr>
        <a:xfrm>
          <a:off x="13500744" y="10127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524" name="テキスト ボックス 5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5" name="テキスト ボックス 5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6" name="テキスト ボックス 5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7" name="テキスト ボックス 5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8" name="テキスト ボックス 5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43906</xdr:rowOff>
    </xdr:from>
    <xdr:to>
      <xdr:col>81</xdr:col>
      <xdr:colOff>101600</xdr:colOff>
      <xdr:row>61</xdr:row>
      <xdr:rowOff>145506</xdr:rowOff>
    </xdr:to>
    <xdr:sp macro="" textlink="">
      <xdr:nvSpPr>
        <xdr:cNvPr id="529" name="楕円 528"/>
        <xdr:cNvSpPr/>
      </xdr:nvSpPr>
      <xdr:spPr>
        <a:xfrm>
          <a:off x="15430500" y="10502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52070</xdr:rowOff>
    </xdr:from>
    <xdr:to>
      <xdr:col>76</xdr:col>
      <xdr:colOff>165100</xdr:colOff>
      <xdr:row>61</xdr:row>
      <xdr:rowOff>153670</xdr:rowOff>
    </xdr:to>
    <xdr:sp macro="" textlink="">
      <xdr:nvSpPr>
        <xdr:cNvPr id="530" name="楕円 529"/>
        <xdr:cNvSpPr/>
      </xdr:nvSpPr>
      <xdr:spPr>
        <a:xfrm>
          <a:off x="14541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94706</xdr:rowOff>
    </xdr:from>
    <xdr:to>
      <xdr:col>81</xdr:col>
      <xdr:colOff>50800</xdr:colOff>
      <xdr:row>61</xdr:row>
      <xdr:rowOff>102870</xdr:rowOff>
    </xdr:to>
    <xdr:cxnSp macro="">
      <xdr:nvCxnSpPr>
        <xdr:cNvPr id="531" name="直線コネクタ 530"/>
        <xdr:cNvCxnSpPr/>
      </xdr:nvCxnSpPr>
      <xdr:spPr>
        <a:xfrm flipV="1">
          <a:off x="14592300" y="1055315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136633</xdr:rowOff>
    </xdr:from>
    <xdr:ext cx="405111" cy="259045"/>
    <xdr:sp macro="" textlink="">
      <xdr:nvSpPr>
        <xdr:cNvPr id="532" name="n_1mainValue【保健センター・保健所】&#10;有形固定資産減価償却率"/>
        <xdr:cNvSpPr txBox="1"/>
      </xdr:nvSpPr>
      <xdr:spPr>
        <a:xfrm>
          <a:off x="152660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144797</xdr:rowOff>
    </xdr:from>
    <xdr:ext cx="405111" cy="259045"/>
    <xdr:sp macro="" textlink="">
      <xdr:nvSpPr>
        <xdr:cNvPr id="533" name="n_2mainValue【保健センター・保健所】&#10;有形固定資産減価償却率"/>
        <xdr:cNvSpPr txBox="1"/>
      </xdr:nvSpPr>
      <xdr:spPr>
        <a:xfrm>
          <a:off x="14389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34" name="正方形/長方形 5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35" name="正方形/長方形 5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36" name="正方形/長方形 5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37" name="正方形/長方形 5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38" name="正方形/長方形 5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39" name="正方形/長方形 5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0" name="正方形/長方形 5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1" name="正方形/長方形 5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2" name="テキスト ボックス 5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43" name="直線コネクタ 5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44" name="直線コネクタ 54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45" name="テキスト ボックス 54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46" name="直線コネクタ 54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47" name="テキスト ボックス 54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48" name="直線コネクタ 54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49" name="テキスト ボックス 54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50" name="直線コネクタ 54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51" name="テキスト ボックス 55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52" name="直線コネクタ 55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53" name="テキスト ボックス 55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54" name="直線コネクタ 55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55" name="テキスト ボックス 55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5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557" name="直線コネクタ 556"/>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558"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559" name="直線コネクタ 558"/>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560"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561" name="直線コネクタ 560"/>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562"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563" name="フローチャート: 判断 562"/>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564" name="フローチャート: 判断 563"/>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19067</xdr:rowOff>
    </xdr:from>
    <xdr:ext cx="469744" cy="259045"/>
    <xdr:sp macro="" textlink="">
      <xdr:nvSpPr>
        <xdr:cNvPr id="565" name="n_1aveValue【保健センター・保健所】&#10;一人当たり面積"/>
        <xdr:cNvSpPr txBox="1"/>
      </xdr:nvSpPr>
      <xdr:spPr>
        <a:xfrm>
          <a:off x="21075727" y="1082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105410</xdr:rowOff>
    </xdr:from>
    <xdr:to>
      <xdr:col>107</xdr:col>
      <xdr:colOff>101600</xdr:colOff>
      <xdr:row>63</xdr:row>
      <xdr:rowOff>35560</xdr:rowOff>
    </xdr:to>
    <xdr:sp macro="" textlink="">
      <xdr:nvSpPr>
        <xdr:cNvPr id="566" name="フローチャート: 判断 565"/>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26687</xdr:rowOff>
    </xdr:from>
    <xdr:ext cx="469744" cy="259045"/>
    <xdr:sp macro="" textlink="">
      <xdr:nvSpPr>
        <xdr:cNvPr id="567" name="n_2aveValue【保健センター・保健所】&#10;一人当たり面積"/>
        <xdr:cNvSpPr txBox="1"/>
      </xdr:nvSpPr>
      <xdr:spPr>
        <a:xfrm>
          <a:off x="201994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62</xdr:row>
      <xdr:rowOff>82550</xdr:rowOff>
    </xdr:from>
    <xdr:to>
      <xdr:col>102</xdr:col>
      <xdr:colOff>165100</xdr:colOff>
      <xdr:row>63</xdr:row>
      <xdr:rowOff>12700</xdr:rowOff>
    </xdr:to>
    <xdr:sp macro="" textlink="">
      <xdr:nvSpPr>
        <xdr:cNvPr id="568" name="フローチャート: 判断 567"/>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61</xdr:row>
      <xdr:rowOff>29227</xdr:rowOff>
    </xdr:from>
    <xdr:ext cx="469744" cy="259045"/>
    <xdr:sp macro="" textlink="">
      <xdr:nvSpPr>
        <xdr:cNvPr id="569" name="n_3aveValue【保健センター・保健所】&#10;一人当たり面積"/>
        <xdr:cNvSpPr txBox="1"/>
      </xdr:nvSpPr>
      <xdr:spPr>
        <a:xfrm>
          <a:off x="19310427" y="1048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70" name="テキスト ボックス 56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1" name="テキスト ボックス 57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2" name="テキスト ボックス 57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3" name="テキスト ボックス 57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4" name="テキスト ボックス 57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40640</xdr:rowOff>
    </xdr:from>
    <xdr:to>
      <xdr:col>112</xdr:col>
      <xdr:colOff>38100</xdr:colOff>
      <xdr:row>62</xdr:row>
      <xdr:rowOff>142240</xdr:rowOff>
    </xdr:to>
    <xdr:sp macro="" textlink="">
      <xdr:nvSpPr>
        <xdr:cNvPr id="575" name="楕円 574"/>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29210</xdr:rowOff>
    </xdr:from>
    <xdr:to>
      <xdr:col>107</xdr:col>
      <xdr:colOff>101600</xdr:colOff>
      <xdr:row>62</xdr:row>
      <xdr:rowOff>130810</xdr:rowOff>
    </xdr:to>
    <xdr:sp macro="" textlink="">
      <xdr:nvSpPr>
        <xdr:cNvPr id="576" name="楕円 575"/>
        <xdr:cNvSpPr/>
      </xdr:nvSpPr>
      <xdr:spPr>
        <a:xfrm>
          <a:off x="203835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80010</xdr:rowOff>
    </xdr:from>
    <xdr:to>
      <xdr:col>111</xdr:col>
      <xdr:colOff>177800</xdr:colOff>
      <xdr:row>62</xdr:row>
      <xdr:rowOff>91440</xdr:rowOff>
    </xdr:to>
    <xdr:cxnSp macro="">
      <xdr:nvCxnSpPr>
        <xdr:cNvPr id="577" name="直線コネクタ 576"/>
        <xdr:cNvCxnSpPr/>
      </xdr:nvCxnSpPr>
      <xdr:spPr>
        <a:xfrm>
          <a:off x="20434300" y="107099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158767</xdr:rowOff>
    </xdr:from>
    <xdr:ext cx="469744" cy="259045"/>
    <xdr:sp macro="" textlink="">
      <xdr:nvSpPr>
        <xdr:cNvPr id="578" name="n_1mainValue【保健センター・保健所】&#10;一人当たり面積"/>
        <xdr:cNvSpPr txBox="1"/>
      </xdr:nvSpPr>
      <xdr:spPr>
        <a:xfrm>
          <a:off x="21075727" y="1044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147337</xdr:rowOff>
    </xdr:from>
    <xdr:ext cx="469744" cy="259045"/>
    <xdr:sp macro="" textlink="">
      <xdr:nvSpPr>
        <xdr:cNvPr id="579" name="n_2mainValue【保健センター・保健所】&#10;一人当たり面積"/>
        <xdr:cNvSpPr txBox="1"/>
      </xdr:nvSpPr>
      <xdr:spPr>
        <a:xfrm>
          <a:off x="20199427" y="1043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80" name="正方形/長方形 57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1" name="正方形/長方形 58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2" name="正方形/長方形 58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3" name="正方形/長方形 58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84" name="正方形/長方形 58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85" name="正方形/長方形 58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86" name="正方形/長方形 58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7" name="正方形/長方形 58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88" name="テキスト ボックス 58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89" name="直線コネクタ 58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90" name="直線コネクタ 58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91" name="テキスト ボックス 59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92" name="直線コネクタ 59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93" name="テキスト ボックス 59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94" name="直線コネクタ 59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95" name="テキスト ボックス 59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96" name="直線コネクタ 59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97" name="テキスト ボックス 59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98" name="直線コネクタ 59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99" name="テキスト ボックス 59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00" name="直線コネクタ 59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01" name="テキスト ボックス 60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2" name="直線コネクタ 60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03" name="テキスト ボックス 60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05" name="直線コネクタ 60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0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07" name="直線コネクタ 60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0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09" name="直線コネクタ 60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1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11" name="フローチャート: 判断 61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12" name="フローチャート: 判断 61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45738</xdr:rowOff>
    </xdr:from>
    <xdr:ext cx="405111" cy="259045"/>
    <xdr:sp macro="" textlink="">
      <xdr:nvSpPr>
        <xdr:cNvPr id="613" name="n_1aveValue【消防施設】&#10;有形固定資産減価償却率"/>
        <xdr:cNvSpPr txBox="1"/>
      </xdr:nvSpPr>
      <xdr:spPr>
        <a:xfrm>
          <a:off x="15266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10161</xdr:rowOff>
    </xdr:from>
    <xdr:to>
      <xdr:col>76</xdr:col>
      <xdr:colOff>165100</xdr:colOff>
      <xdr:row>81</xdr:row>
      <xdr:rowOff>111761</xdr:rowOff>
    </xdr:to>
    <xdr:sp macro="" textlink="">
      <xdr:nvSpPr>
        <xdr:cNvPr id="614" name="フローチャート: 判断 613"/>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128288</xdr:rowOff>
    </xdr:from>
    <xdr:ext cx="405111" cy="259045"/>
    <xdr:sp macro="" textlink="">
      <xdr:nvSpPr>
        <xdr:cNvPr id="615"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135889</xdr:rowOff>
    </xdr:from>
    <xdr:to>
      <xdr:col>72</xdr:col>
      <xdr:colOff>38100</xdr:colOff>
      <xdr:row>82</xdr:row>
      <xdr:rowOff>66039</xdr:rowOff>
    </xdr:to>
    <xdr:sp macro="" textlink="">
      <xdr:nvSpPr>
        <xdr:cNvPr id="616" name="フローチャート: 判断 615"/>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80</xdr:row>
      <xdr:rowOff>82566</xdr:rowOff>
    </xdr:from>
    <xdr:ext cx="405111" cy="259045"/>
    <xdr:sp macro="" textlink="">
      <xdr:nvSpPr>
        <xdr:cNvPr id="617"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618" name="テキスト ボックス 61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19" name="テキスト ボックス 61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0" name="テキスト ボックス 61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1" name="テキスト ボックス 62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2" name="テキスト ボックス 62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28121</xdr:rowOff>
    </xdr:from>
    <xdr:to>
      <xdr:col>81</xdr:col>
      <xdr:colOff>101600</xdr:colOff>
      <xdr:row>80</xdr:row>
      <xdr:rowOff>129721</xdr:rowOff>
    </xdr:to>
    <xdr:sp macro="" textlink="">
      <xdr:nvSpPr>
        <xdr:cNvPr id="623" name="楕円 622"/>
        <xdr:cNvSpPr/>
      </xdr:nvSpPr>
      <xdr:spPr>
        <a:xfrm>
          <a:off x="154305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158750</xdr:rowOff>
    </xdr:from>
    <xdr:to>
      <xdr:col>76</xdr:col>
      <xdr:colOff>165100</xdr:colOff>
      <xdr:row>83</xdr:row>
      <xdr:rowOff>88900</xdr:rowOff>
    </xdr:to>
    <xdr:sp macro="" textlink="">
      <xdr:nvSpPr>
        <xdr:cNvPr id="624" name="楕円 623"/>
        <xdr:cNvSpPr/>
      </xdr:nvSpPr>
      <xdr:spPr>
        <a:xfrm>
          <a:off x="14541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78921</xdr:rowOff>
    </xdr:from>
    <xdr:to>
      <xdr:col>81</xdr:col>
      <xdr:colOff>50800</xdr:colOff>
      <xdr:row>83</xdr:row>
      <xdr:rowOff>38100</xdr:rowOff>
    </xdr:to>
    <xdr:cxnSp macro="">
      <xdr:nvCxnSpPr>
        <xdr:cNvPr id="625" name="直線コネクタ 624"/>
        <xdr:cNvCxnSpPr/>
      </xdr:nvCxnSpPr>
      <xdr:spPr>
        <a:xfrm flipV="1">
          <a:off x="14592300" y="13794921"/>
          <a:ext cx="889000" cy="473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146248</xdr:rowOff>
    </xdr:from>
    <xdr:ext cx="405111" cy="259045"/>
    <xdr:sp macro="" textlink="">
      <xdr:nvSpPr>
        <xdr:cNvPr id="626" name="n_1mainValue【消防施設】&#10;有形固定資産減価償却率"/>
        <xdr:cNvSpPr txBox="1"/>
      </xdr:nvSpPr>
      <xdr:spPr>
        <a:xfrm>
          <a:off x="15266044" y="135193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80027</xdr:rowOff>
    </xdr:from>
    <xdr:ext cx="405111" cy="259045"/>
    <xdr:sp macro="" textlink="">
      <xdr:nvSpPr>
        <xdr:cNvPr id="627" name="n_2mainValue【消防施設】&#10;有形固定資産減価償却率"/>
        <xdr:cNvSpPr txBox="1"/>
      </xdr:nvSpPr>
      <xdr:spPr>
        <a:xfrm>
          <a:off x="143897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28" name="正方形/長方形 62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9" name="正方形/長方形 62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0" name="正方形/長方形 62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1" name="正方形/長方形 63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2" name="正方形/長方形 63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3" name="正方形/長方形 63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4" name="正方形/長方形 63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5" name="正方形/長方形 63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36" name="テキスト ボックス 63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37" name="直線コネクタ 63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38" name="直線コネクタ 63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39" name="テキスト ボックス 63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40" name="直線コネクタ 63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41" name="テキスト ボックス 64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42" name="直線コネクタ 64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43" name="テキスト ボックス 64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44" name="直線コネクタ 64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45" name="テキスト ボックス 64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46" name="直線コネクタ 64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47" name="テキスト ボックス 64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4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649" name="直線コネクタ 648"/>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650"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651" name="直線コネクタ 650"/>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652"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653" name="直線コネクタ 652"/>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6418</xdr:rowOff>
    </xdr:from>
    <xdr:ext cx="469744" cy="259045"/>
    <xdr:sp macro="" textlink="">
      <xdr:nvSpPr>
        <xdr:cNvPr id="654" name="【消防施設】&#10;一人当たり面積平均値テキスト"/>
        <xdr:cNvSpPr txBox="1"/>
      </xdr:nvSpPr>
      <xdr:spPr>
        <a:xfrm>
          <a:off x="22199600" y="14579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655" name="フローチャート: 判断 654"/>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656" name="フローチャート: 判断 655"/>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128033</xdr:rowOff>
    </xdr:from>
    <xdr:ext cx="469744" cy="259045"/>
    <xdr:sp macro="" textlink="">
      <xdr:nvSpPr>
        <xdr:cNvPr id="657" name="n_1aveValue【消防施設】&#10;一人当たり面積"/>
        <xdr:cNvSpPr txBox="1"/>
      </xdr:nvSpPr>
      <xdr:spPr>
        <a:xfrm>
          <a:off x="21075727" y="1470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36221</xdr:rowOff>
    </xdr:from>
    <xdr:to>
      <xdr:col>107</xdr:col>
      <xdr:colOff>101600</xdr:colOff>
      <xdr:row>85</xdr:row>
      <xdr:rowOff>137821</xdr:rowOff>
    </xdr:to>
    <xdr:sp macro="" textlink="">
      <xdr:nvSpPr>
        <xdr:cNvPr id="658" name="フローチャート: 判断 657"/>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85</xdr:row>
      <xdr:rowOff>128948</xdr:rowOff>
    </xdr:from>
    <xdr:ext cx="469744" cy="259045"/>
    <xdr:sp macro="" textlink="">
      <xdr:nvSpPr>
        <xdr:cNvPr id="659" name="n_2aveValue【消防施設】&#10;一人当たり面積"/>
        <xdr:cNvSpPr txBox="1"/>
      </xdr:nvSpPr>
      <xdr:spPr>
        <a:xfrm>
          <a:off x="20199427" y="1470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22504</xdr:rowOff>
    </xdr:from>
    <xdr:to>
      <xdr:col>102</xdr:col>
      <xdr:colOff>165100</xdr:colOff>
      <xdr:row>85</xdr:row>
      <xdr:rowOff>124104</xdr:rowOff>
    </xdr:to>
    <xdr:sp macro="" textlink="">
      <xdr:nvSpPr>
        <xdr:cNvPr id="660" name="フローチャート: 判断 659"/>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83</xdr:row>
      <xdr:rowOff>140631</xdr:rowOff>
    </xdr:from>
    <xdr:ext cx="469744" cy="259045"/>
    <xdr:sp macro="" textlink="">
      <xdr:nvSpPr>
        <xdr:cNvPr id="661"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662" name="テキスト ボックス 6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63" name="テキスト ボックス 6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64" name="テキスト ボックス 6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65" name="テキスト ボックス 6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66" name="テキスト ボックス 6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34392</xdr:rowOff>
    </xdr:from>
    <xdr:to>
      <xdr:col>112</xdr:col>
      <xdr:colOff>38100</xdr:colOff>
      <xdr:row>85</xdr:row>
      <xdr:rowOff>135992</xdr:rowOff>
    </xdr:to>
    <xdr:sp macro="" textlink="">
      <xdr:nvSpPr>
        <xdr:cNvPr id="667" name="楕円 666"/>
        <xdr:cNvSpPr/>
      </xdr:nvSpPr>
      <xdr:spPr>
        <a:xfrm>
          <a:off x="21272500" y="146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81483</xdr:rowOff>
    </xdr:from>
    <xdr:to>
      <xdr:col>107</xdr:col>
      <xdr:colOff>101600</xdr:colOff>
      <xdr:row>85</xdr:row>
      <xdr:rowOff>11633</xdr:rowOff>
    </xdr:to>
    <xdr:sp macro="" textlink="">
      <xdr:nvSpPr>
        <xdr:cNvPr id="668" name="楕円 667"/>
        <xdr:cNvSpPr/>
      </xdr:nvSpPr>
      <xdr:spPr>
        <a:xfrm>
          <a:off x="20383500" y="1448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132283</xdr:rowOff>
    </xdr:from>
    <xdr:to>
      <xdr:col>111</xdr:col>
      <xdr:colOff>177800</xdr:colOff>
      <xdr:row>85</xdr:row>
      <xdr:rowOff>85192</xdr:rowOff>
    </xdr:to>
    <xdr:cxnSp macro="">
      <xdr:nvCxnSpPr>
        <xdr:cNvPr id="669" name="直線コネクタ 668"/>
        <xdr:cNvCxnSpPr/>
      </xdr:nvCxnSpPr>
      <xdr:spPr>
        <a:xfrm>
          <a:off x="20434300" y="14534083"/>
          <a:ext cx="889000" cy="124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152519</xdr:rowOff>
    </xdr:from>
    <xdr:ext cx="469744" cy="259045"/>
    <xdr:sp macro="" textlink="">
      <xdr:nvSpPr>
        <xdr:cNvPr id="670" name="n_1mainValue【消防施設】&#10;一人当たり面積"/>
        <xdr:cNvSpPr txBox="1"/>
      </xdr:nvSpPr>
      <xdr:spPr>
        <a:xfrm>
          <a:off x="21075727" y="14382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28160</xdr:rowOff>
    </xdr:from>
    <xdr:ext cx="469744" cy="259045"/>
    <xdr:sp macro="" textlink="">
      <xdr:nvSpPr>
        <xdr:cNvPr id="671" name="n_2mainValue【消防施設】&#10;一人当たり面積"/>
        <xdr:cNvSpPr txBox="1"/>
      </xdr:nvSpPr>
      <xdr:spPr>
        <a:xfrm>
          <a:off x="20199427" y="14258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72" name="正方形/長方形 6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3" name="正方形/長方形 6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4" name="正方形/長方形 6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5" name="正方形/長方形 6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6" name="正方形/長方形 6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7" name="正方形/長方形 6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8" name="正方形/長方形 6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9" name="正方形/長方形 6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80" name="テキスト ボックス 6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81" name="直線コネクタ 6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682" name="直線コネクタ 68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683" name="テキスト ボックス 682"/>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84" name="直線コネクタ 68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85" name="テキスト ボックス 68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86" name="直線コネクタ 68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87" name="テキスト ボックス 68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88" name="直線コネクタ 68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89" name="テキスト ボックス 68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90" name="直線コネクタ 68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91" name="テキスト ボックス 69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93" name="テキスト ボックス 69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9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695" name="直線コネクタ 694"/>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696"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97" name="直線コネクタ 696"/>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698"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699" name="直線コネクタ 698"/>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00"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01" name="フローチャート: 判断 700"/>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02" name="フローチャート: 判断 701"/>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36847</xdr:rowOff>
    </xdr:from>
    <xdr:ext cx="405111" cy="259045"/>
    <xdr:sp macro="" textlink="">
      <xdr:nvSpPr>
        <xdr:cNvPr id="703" name="n_1aveValue【庁舎】&#10;有形固定資産減価償却率"/>
        <xdr:cNvSpPr txBox="1"/>
      </xdr:nvSpPr>
      <xdr:spPr>
        <a:xfrm>
          <a:off x="15266044" y="1769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67311</xdr:rowOff>
    </xdr:from>
    <xdr:to>
      <xdr:col>76</xdr:col>
      <xdr:colOff>165100</xdr:colOff>
      <xdr:row>104</xdr:row>
      <xdr:rowOff>168911</xdr:rowOff>
    </xdr:to>
    <xdr:sp macro="" textlink="">
      <xdr:nvSpPr>
        <xdr:cNvPr id="704" name="フローチャート: 判断 703"/>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13988</xdr:rowOff>
    </xdr:from>
    <xdr:ext cx="405111" cy="259045"/>
    <xdr:sp macro="" textlink="">
      <xdr:nvSpPr>
        <xdr:cNvPr id="705" name="n_2aveValue【庁舎】&#10;有形固定資産減価償却率"/>
        <xdr:cNvSpPr txBox="1"/>
      </xdr:nvSpPr>
      <xdr:spPr>
        <a:xfrm>
          <a:off x="14389744" y="1767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43180</xdr:rowOff>
    </xdr:from>
    <xdr:to>
      <xdr:col>72</xdr:col>
      <xdr:colOff>38100</xdr:colOff>
      <xdr:row>104</xdr:row>
      <xdr:rowOff>144780</xdr:rowOff>
    </xdr:to>
    <xdr:sp macro="" textlink="">
      <xdr:nvSpPr>
        <xdr:cNvPr id="706" name="フローチャート: 判断 70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102</xdr:row>
      <xdr:rowOff>161307</xdr:rowOff>
    </xdr:from>
    <xdr:ext cx="405111" cy="259045"/>
    <xdr:sp macro="" textlink="">
      <xdr:nvSpPr>
        <xdr:cNvPr id="707" name="n_3aveValue【庁舎】&#10;有形固定資産減価償却率"/>
        <xdr:cNvSpPr txBox="1"/>
      </xdr:nvSpPr>
      <xdr:spPr>
        <a:xfrm>
          <a:off x="13500744" y="17649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708" name="テキスト ボックス 70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9" name="テキスト ボックス 70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0" name="テキスト ボックス 70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11" name="テキスト ボックス 71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12" name="テキスト ボックス 71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91439</xdr:rowOff>
    </xdr:from>
    <xdr:to>
      <xdr:col>81</xdr:col>
      <xdr:colOff>101600</xdr:colOff>
      <xdr:row>105</xdr:row>
      <xdr:rowOff>21589</xdr:rowOff>
    </xdr:to>
    <xdr:sp macro="" textlink="">
      <xdr:nvSpPr>
        <xdr:cNvPr id="713" name="楕円 712"/>
        <xdr:cNvSpPr/>
      </xdr:nvSpPr>
      <xdr:spPr>
        <a:xfrm>
          <a:off x="15430500" y="17922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15239</xdr:rowOff>
    </xdr:from>
    <xdr:to>
      <xdr:col>76</xdr:col>
      <xdr:colOff>165100</xdr:colOff>
      <xdr:row>105</xdr:row>
      <xdr:rowOff>116839</xdr:rowOff>
    </xdr:to>
    <xdr:sp macro="" textlink="">
      <xdr:nvSpPr>
        <xdr:cNvPr id="714" name="楕円 713"/>
        <xdr:cNvSpPr/>
      </xdr:nvSpPr>
      <xdr:spPr>
        <a:xfrm>
          <a:off x="14541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142239</xdr:rowOff>
    </xdr:from>
    <xdr:to>
      <xdr:col>81</xdr:col>
      <xdr:colOff>50800</xdr:colOff>
      <xdr:row>105</xdr:row>
      <xdr:rowOff>66039</xdr:rowOff>
    </xdr:to>
    <xdr:cxnSp macro="">
      <xdr:nvCxnSpPr>
        <xdr:cNvPr id="715" name="直線コネクタ 714"/>
        <xdr:cNvCxnSpPr/>
      </xdr:nvCxnSpPr>
      <xdr:spPr>
        <a:xfrm flipV="1">
          <a:off x="14592300" y="179730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12716</xdr:rowOff>
    </xdr:from>
    <xdr:ext cx="405111" cy="259045"/>
    <xdr:sp macro="" textlink="">
      <xdr:nvSpPr>
        <xdr:cNvPr id="716" name="n_1mainValue【庁舎】&#10;有形固定資産減価償却率"/>
        <xdr:cNvSpPr txBox="1"/>
      </xdr:nvSpPr>
      <xdr:spPr>
        <a:xfrm>
          <a:off x="15266044" y="18014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107966</xdr:rowOff>
    </xdr:from>
    <xdr:ext cx="405111" cy="259045"/>
    <xdr:sp macro="" textlink="">
      <xdr:nvSpPr>
        <xdr:cNvPr id="717" name="n_2mainValue【庁舎】&#10;有形固定資産減価償却率"/>
        <xdr:cNvSpPr txBox="1"/>
      </xdr:nvSpPr>
      <xdr:spPr>
        <a:xfrm>
          <a:off x="14389744"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8" name="正方形/長方形 71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9" name="正方形/長方形 71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20" name="正方形/長方形 71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1" name="正方形/長方形 72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2" name="正方形/長方形 72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3" name="正方形/長方形 72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4" name="正方形/長方形 72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5" name="正方形/長方形 72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6" name="テキスト ボックス 72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7" name="直線コネクタ 72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8" name="直線コネクタ 72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9" name="テキスト ボックス 72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30" name="直線コネクタ 72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1" name="テキスト ボックス 73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2" name="直線コネクタ 73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3" name="テキスト ボックス 73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4" name="直線コネクタ 73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5" name="テキスト ボックス 73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6" name="直線コネクタ 73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7" name="テキスト ボックス 73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8" name="直線コネクタ 73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9" name="テキスト ボックス 73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40" name="直線コネクタ 73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1" name="テキスト ボックス 74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743" name="直線コネクタ 742"/>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744"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745" name="直線コネクタ 744"/>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746"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747" name="直線コネクタ 746"/>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48" name="【庁舎】&#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9" name="フローチャート: 判断 748"/>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750" name="フローチャート: 判断 749"/>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37391</xdr:rowOff>
    </xdr:from>
    <xdr:ext cx="469744" cy="259045"/>
    <xdr:sp macro="" textlink="">
      <xdr:nvSpPr>
        <xdr:cNvPr id="751"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128270</xdr:rowOff>
    </xdr:from>
    <xdr:to>
      <xdr:col>107</xdr:col>
      <xdr:colOff>101600</xdr:colOff>
      <xdr:row>106</xdr:row>
      <xdr:rowOff>58420</xdr:rowOff>
    </xdr:to>
    <xdr:sp macro="" textlink="">
      <xdr:nvSpPr>
        <xdr:cNvPr id="752" name="フローチャート: 判断 751"/>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49547</xdr:rowOff>
    </xdr:from>
    <xdr:ext cx="469744" cy="259045"/>
    <xdr:sp macro="" textlink="">
      <xdr:nvSpPr>
        <xdr:cNvPr id="753" name="n_2aveValue【庁舎】&#10;一人当たり面積"/>
        <xdr:cNvSpPr txBox="1"/>
      </xdr:nvSpPr>
      <xdr:spPr>
        <a:xfrm>
          <a:off x="20199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106</xdr:row>
      <xdr:rowOff>10705</xdr:rowOff>
    </xdr:from>
    <xdr:to>
      <xdr:col>102</xdr:col>
      <xdr:colOff>165100</xdr:colOff>
      <xdr:row>106</xdr:row>
      <xdr:rowOff>112305</xdr:rowOff>
    </xdr:to>
    <xdr:sp macro="" textlink="">
      <xdr:nvSpPr>
        <xdr:cNvPr id="754" name="フローチャート: 判断 753"/>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104</xdr:row>
      <xdr:rowOff>128832</xdr:rowOff>
    </xdr:from>
    <xdr:ext cx="469744" cy="259045"/>
    <xdr:sp macro="" textlink="">
      <xdr:nvSpPr>
        <xdr:cNvPr id="755"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756" name="テキスト ボックス 7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7" name="テキスト ボックス 7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8" name="テキスト ボックス 7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9" name="テキスト ボックス 7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0" name="テキスト ボックス 7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103777</xdr:rowOff>
    </xdr:from>
    <xdr:to>
      <xdr:col>112</xdr:col>
      <xdr:colOff>38100</xdr:colOff>
      <xdr:row>106</xdr:row>
      <xdr:rowOff>33927</xdr:rowOff>
    </xdr:to>
    <xdr:sp macro="" textlink="">
      <xdr:nvSpPr>
        <xdr:cNvPr id="761" name="楕円 760"/>
        <xdr:cNvSpPr/>
      </xdr:nvSpPr>
      <xdr:spPr>
        <a:xfrm>
          <a:off x="21272500" y="1810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10705</xdr:rowOff>
    </xdr:from>
    <xdr:to>
      <xdr:col>107</xdr:col>
      <xdr:colOff>101600</xdr:colOff>
      <xdr:row>105</xdr:row>
      <xdr:rowOff>112305</xdr:rowOff>
    </xdr:to>
    <xdr:sp macro="" textlink="">
      <xdr:nvSpPr>
        <xdr:cNvPr id="762" name="楕円 761"/>
        <xdr:cNvSpPr/>
      </xdr:nvSpPr>
      <xdr:spPr>
        <a:xfrm>
          <a:off x="20383500" y="1801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61505</xdr:rowOff>
    </xdr:from>
    <xdr:to>
      <xdr:col>111</xdr:col>
      <xdr:colOff>177800</xdr:colOff>
      <xdr:row>105</xdr:row>
      <xdr:rowOff>154577</xdr:rowOff>
    </xdr:to>
    <xdr:cxnSp macro="">
      <xdr:nvCxnSpPr>
        <xdr:cNvPr id="763" name="直線コネクタ 762"/>
        <xdr:cNvCxnSpPr/>
      </xdr:nvCxnSpPr>
      <xdr:spPr>
        <a:xfrm>
          <a:off x="20434300" y="18063755"/>
          <a:ext cx="889000" cy="9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25054</xdr:rowOff>
    </xdr:from>
    <xdr:ext cx="469744" cy="259045"/>
    <xdr:sp macro="" textlink="">
      <xdr:nvSpPr>
        <xdr:cNvPr id="764" name="n_1mainValue【庁舎】&#10;一人当たり面積"/>
        <xdr:cNvSpPr txBox="1"/>
      </xdr:nvSpPr>
      <xdr:spPr>
        <a:xfrm>
          <a:off x="21075727" y="18198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128832</xdr:rowOff>
    </xdr:from>
    <xdr:ext cx="469744" cy="259045"/>
    <xdr:sp macro="" textlink="">
      <xdr:nvSpPr>
        <xdr:cNvPr id="765" name="n_2mainValue【庁舎】&#10;一人当たり面積"/>
        <xdr:cNvSpPr txBox="1"/>
      </xdr:nvSpPr>
      <xdr:spPr>
        <a:xfrm>
          <a:off x="20199427" y="17788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6" name="正方形/長方形 7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7" name="正方形/長方形 7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8" name="テキスト ボックス 7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有形固定資産減価償却率は、類似団体と比較して非常に高い数値となっている。要因としては、合併前の旧</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町では</a:t>
          </a:r>
          <a:r>
            <a:rPr kumimoji="1" lang="en-US" altLang="ja-JP" sz="1100">
              <a:solidFill>
                <a:schemeClr val="dk1"/>
              </a:solidFill>
              <a:effectLst/>
              <a:latin typeface="+mn-lt"/>
              <a:ea typeface="+mn-ea"/>
              <a:cs typeface="+mn-cs"/>
            </a:rPr>
            <a:t>1970</a:t>
          </a:r>
          <a:r>
            <a:rPr kumimoji="1" lang="ja-JP" altLang="ja-JP" sz="1100">
              <a:solidFill>
                <a:schemeClr val="dk1"/>
              </a:solidFill>
              <a:effectLst/>
              <a:latin typeface="+mn-lt"/>
              <a:ea typeface="+mn-ea"/>
              <a:cs typeface="+mn-cs"/>
            </a:rPr>
            <a:t>年代に整備した施設が多いことが挙げられる。公共施設の修繕、更新等の財政需要の増大が懸念されるため、平成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年度に策定した、公共施設等総合管理計画に基づき、今後</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年間の取組として公共施設等の集約化・複合化を進めるなどにより、施設保有量の適正化を図っていく。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282260_&#28129;&#36335;&#24066;_2018/&#12304;&#36001;&#25919;&#29366;&#27841;&#36039;&#26009;&#38598;&#12305;_282260_&#28129;&#36335;&#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200.1</v>
          </cell>
          <cell r="CN51">
            <v>191.6</v>
          </cell>
        </row>
        <row r="53">
          <cell r="CF53">
            <v>89.7</v>
          </cell>
          <cell r="CN53">
            <v>89.8</v>
          </cell>
        </row>
        <row r="55">
          <cell r="AN55" t="str">
            <v>類似団体内平均値</v>
          </cell>
          <cell r="CF55">
            <v>54.6</v>
          </cell>
          <cell r="CN55">
            <v>53.2</v>
          </cell>
        </row>
        <row r="57">
          <cell r="CF57">
            <v>58.3</v>
          </cell>
          <cell r="CN57">
            <v>59.6</v>
          </cell>
        </row>
        <row r="72">
          <cell r="BP72" t="str">
            <v>H26</v>
          </cell>
          <cell r="BX72" t="str">
            <v>H27</v>
          </cell>
          <cell r="CF72" t="str">
            <v>H28</v>
          </cell>
          <cell r="CN72" t="str">
            <v>H29</v>
          </cell>
          <cell r="CV72" t="str">
            <v>H30</v>
          </cell>
        </row>
        <row r="73">
          <cell r="AN73" t="str">
            <v>当該団体値</v>
          </cell>
          <cell r="BP73">
            <v>229.2</v>
          </cell>
          <cell r="BX73">
            <v>208.8</v>
          </cell>
          <cell r="CF73">
            <v>200.1</v>
          </cell>
          <cell r="CN73">
            <v>191.6</v>
          </cell>
          <cell r="CV73">
            <v>173.9</v>
          </cell>
        </row>
        <row r="75">
          <cell r="BP75">
            <v>19.7</v>
          </cell>
          <cell r="BX75">
            <v>18.399999999999999</v>
          </cell>
          <cell r="CF75">
            <v>16.7</v>
          </cell>
          <cell r="CN75">
            <v>15.5</v>
          </cell>
          <cell r="CV75">
            <v>14.7</v>
          </cell>
        </row>
        <row r="77">
          <cell r="AN77" t="str">
            <v>類似団体内平均値</v>
          </cell>
          <cell r="BP77">
            <v>60.8</v>
          </cell>
          <cell r="BX77">
            <v>58.5</v>
          </cell>
          <cell r="CF77">
            <v>54.6</v>
          </cell>
          <cell r="CN77">
            <v>53.2</v>
          </cell>
          <cell r="CV77">
            <v>47.9</v>
          </cell>
        </row>
        <row r="79">
          <cell r="BP79">
            <v>11.1</v>
          </cell>
          <cell r="BX79">
            <v>10.7</v>
          </cell>
          <cell r="CF79">
            <v>10</v>
          </cell>
          <cell r="CN79">
            <v>9.8000000000000007</v>
          </cell>
          <cell r="CV79">
            <v>9.6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28122993</v>
      </c>
      <c r="BO4" s="423"/>
      <c r="BP4" s="423"/>
      <c r="BQ4" s="423"/>
      <c r="BR4" s="423"/>
      <c r="BS4" s="423"/>
      <c r="BT4" s="423"/>
      <c r="BU4" s="424"/>
      <c r="BV4" s="422">
        <v>29748343</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0.6</v>
      </c>
      <c r="CU4" s="604"/>
      <c r="CV4" s="604"/>
      <c r="CW4" s="604"/>
      <c r="CX4" s="604"/>
      <c r="CY4" s="604"/>
      <c r="CZ4" s="604"/>
      <c r="DA4" s="605"/>
      <c r="DB4" s="603">
        <v>2.2999999999999998</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27802765</v>
      </c>
      <c r="BO5" s="428"/>
      <c r="BP5" s="428"/>
      <c r="BQ5" s="428"/>
      <c r="BR5" s="428"/>
      <c r="BS5" s="428"/>
      <c r="BT5" s="428"/>
      <c r="BU5" s="429"/>
      <c r="BV5" s="427">
        <v>29293530</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88.1</v>
      </c>
      <c r="CU5" s="398"/>
      <c r="CV5" s="398"/>
      <c r="CW5" s="398"/>
      <c r="CX5" s="398"/>
      <c r="CY5" s="398"/>
      <c r="CZ5" s="398"/>
      <c r="DA5" s="399"/>
      <c r="DB5" s="397">
        <v>89.3</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93</v>
      </c>
      <c r="AV6" s="485"/>
      <c r="AW6" s="485"/>
      <c r="AX6" s="485"/>
      <c r="AY6" s="407" t="s">
        <v>101</v>
      </c>
      <c r="AZ6" s="408"/>
      <c r="BA6" s="408"/>
      <c r="BB6" s="408"/>
      <c r="BC6" s="408"/>
      <c r="BD6" s="408"/>
      <c r="BE6" s="408"/>
      <c r="BF6" s="408"/>
      <c r="BG6" s="408"/>
      <c r="BH6" s="408"/>
      <c r="BI6" s="408"/>
      <c r="BJ6" s="408"/>
      <c r="BK6" s="408"/>
      <c r="BL6" s="408"/>
      <c r="BM6" s="409"/>
      <c r="BN6" s="427">
        <v>320228</v>
      </c>
      <c r="BO6" s="428"/>
      <c r="BP6" s="428"/>
      <c r="BQ6" s="428"/>
      <c r="BR6" s="428"/>
      <c r="BS6" s="428"/>
      <c r="BT6" s="428"/>
      <c r="BU6" s="429"/>
      <c r="BV6" s="427">
        <v>454813</v>
      </c>
      <c r="BW6" s="428"/>
      <c r="BX6" s="428"/>
      <c r="BY6" s="428"/>
      <c r="BZ6" s="428"/>
      <c r="CA6" s="428"/>
      <c r="CB6" s="428"/>
      <c r="CC6" s="429"/>
      <c r="CD6" s="436" t="s">
        <v>102</v>
      </c>
      <c r="CE6" s="437"/>
      <c r="CF6" s="437"/>
      <c r="CG6" s="437"/>
      <c r="CH6" s="437"/>
      <c r="CI6" s="437"/>
      <c r="CJ6" s="437"/>
      <c r="CK6" s="437"/>
      <c r="CL6" s="437"/>
      <c r="CM6" s="437"/>
      <c r="CN6" s="437"/>
      <c r="CO6" s="437"/>
      <c r="CP6" s="437"/>
      <c r="CQ6" s="437"/>
      <c r="CR6" s="437"/>
      <c r="CS6" s="438"/>
      <c r="CT6" s="577">
        <v>92.1</v>
      </c>
      <c r="CU6" s="578"/>
      <c r="CV6" s="578"/>
      <c r="CW6" s="578"/>
      <c r="CX6" s="578"/>
      <c r="CY6" s="578"/>
      <c r="CZ6" s="578"/>
      <c r="DA6" s="579"/>
      <c r="DB6" s="577">
        <v>93.4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103</v>
      </c>
      <c r="AN7" s="401"/>
      <c r="AO7" s="401"/>
      <c r="AP7" s="401"/>
      <c r="AQ7" s="401"/>
      <c r="AR7" s="401"/>
      <c r="AS7" s="401"/>
      <c r="AT7" s="402"/>
      <c r="AU7" s="484" t="s">
        <v>93</v>
      </c>
      <c r="AV7" s="485"/>
      <c r="AW7" s="485"/>
      <c r="AX7" s="485"/>
      <c r="AY7" s="407" t="s">
        <v>104</v>
      </c>
      <c r="AZ7" s="408"/>
      <c r="BA7" s="408"/>
      <c r="BB7" s="408"/>
      <c r="BC7" s="408"/>
      <c r="BD7" s="408"/>
      <c r="BE7" s="408"/>
      <c r="BF7" s="408"/>
      <c r="BG7" s="408"/>
      <c r="BH7" s="408"/>
      <c r="BI7" s="408"/>
      <c r="BJ7" s="408"/>
      <c r="BK7" s="408"/>
      <c r="BL7" s="408"/>
      <c r="BM7" s="409"/>
      <c r="BN7" s="427">
        <v>217452</v>
      </c>
      <c r="BO7" s="428"/>
      <c r="BP7" s="428"/>
      <c r="BQ7" s="428"/>
      <c r="BR7" s="428"/>
      <c r="BS7" s="428"/>
      <c r="BT7" s="428"/>
      <c r="BU7" s="429"/>
      <c r="BV7" s="427">
        <v>45279</v>
      </c>
      <c r="BW7" s="428"/>
      <c r="BX7" s="428"/>
      <c r="BY7" s="428"/>
      <c r="BZ7" s="428"/>
      <c r="CA7" s="428"/>
      <c r="CB7" s="428"/>
      <c r="CC7" s="429"/>
      <c r="CD7" s="436" t="s">
        <v>105</v>
      </c>
      <c r="CE7" s="437"/>
      <c r="CF7" s="437"/>
      <c r="CG7" s="437"/>
      <c r="CH7" s="437"/>
      <c r="CI7" s="437"/>
      <c r="CJ7" s="437"/>
      <c r="CK7" s="437"/>
      <c r="CL7" s="437"/>
      <c r="CM7" s="437"/>
      <c r="CN7" s="437"/>
      <c r="CO7" s="437"/>
      <c r="CP7" s="437"/>
      <c r="CQ7" s="437"/>
      <c r="CR7" s="437"/>
      <c r="CS7" s="438"/>
      <c r="CT7" s="427">
        <v>17174454</v>
      </c>
      <c r="CU7" s="428"/>
      <c r="CV7" s="428"/>
      <c r="CW7" s="428"/>
      <c r="CX7" s="428"/>
      <c r="CY7" s="428"/>
      <c r="CZ7" s="428"/>
      <c r="DA7" s="429"/>
      <c r="DB7" s="427">
        <v>17467244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106</v>
      </c>
      <c r="AN8" s="401"/>
      <c r="AO8" s="401"/>
      <c r="AP8" s="401"/>
      <c r="AQ8" s="401"/>
      <c r="AR8" s="401"/>
      <c r="AS8" s="401"/>
      <c r="AT8" s="402"/>
      <c r="AU8" s="484" t="s">
        <v>107</v>
      </c>
      <c r="AV8" s="485"/>
      <c r="AW8" s="485"/>
      <c r="AX8" s="485"/>
      <c r="AY8" s="407" t="s">
        <v>108</v>
      </c>
      <c r="AZ8" s="408"/>
      <c r="BA8" s="408"/>
      <c r="BB8" s="408"/>
      <c r="BC8" s="408"/>
      <c r="BD8" s="408"/>
      <c r="BE8" s="408"/>
      <c r="BF8" s="408"/>
      <c r="BG8" s="408"/>
      <c r="BH8" s="408"/>
      <c r="BI8" s="408"/>
      <c r="BJ8" s="408"/>
      <c r="BK8" s="408"/>
      <c r="BL8" s="408"/>
      <c r="BM8" s="409"/>
      <c r="BN8" s="427">
        <v>102776</v>
      </c>
      <c r="BO8" s="428"/>
      <c r="BP8" s="428"/>
      <c r="BQ8" s="428"/>
      <c r="BR8" s="428"/>
      <c r="BS8" s="428"/>
      <c r="BT8" s="428"/>
      <c r="BU8" s="429"/>
      <c r="BV8" s="427">
        <v>409534</v>
      </c>
      <c r="BW8" s="428"/>
      <c r="BX8" s="428"/>
      <c r="BY8" s="428"/>
      <c r="BZ8" s="428"/>
      <c r="CA8" s="428"/>
      <c r="CB8" s="428"/>
      <c r="CC8" s="429"/>
      <c r="CD8" s="436" t="s">
        <v>109</v>
      </c>
      <c r="CE8" s="437"/>
      <c r="CF8" s="437"/>
      <c r="CG8" s="437"/>
      <c r="CH8" s="437"/>
      <c r="CI8" s="437"/>
      <c r="CJ8" s="437"/>
      <c r="CK8" s="437"/>
      <c r="CL8" s="437"/>
      <c r="CM8" s="437"/>
      <c r="CN8" s="437"/>
      <c r="CO8" s="437"/>
      <c r="CP8" s="437"/>
      <c r="CQ8" s="437"/>
      <c r="CR8" s="437"/>
      <c r="CS8" s="438"/>
      <c r="CT8" s="540">
        <v>0.34</v>
      </c>
      <c r="CU8" s="541"/>
      <c r="CV8" s="541"/>
      <c r="CW8" s="541"/>
      <c r="CX8" s="541"/>
      <c r="CY8" s="541"/>
      <c r="CZ8" s="541"/>
      <c r="DA8" s="542"/>
      <c r="DB8" s="540">
        <v>0.34</v>
      </c>
      <c r="DC8" s="541"/>
      <c r="DD8" s="541"/>
      <c r="DE8" s="541"/>
      <c r="DF8" s="541"/>
      <c r="DG8" s="541"/>
      <c r="DH8" s="541"/>
      <c r="DI8" s="542"/>
      <c r="DJ8" s="185"/>
      <c r="DK8" s="185"/>
      <c r="DL8" s="185"/>
      <c r="DM8" s="185"/>
      <c r="DN8" s="185"/>
      <c r="DO8" s="185"/>
    </row>
    <row r="9" spans="1:119" ht="18.75" customHeight="1" thickBot="1" x14ac:dyDescent="0.2">
      <c r="A9" s="186"/>
      <c r="B9" s="566" t="s">
        <v>110</v>
      </c>
      <c r="C9" s="567"/>
      <c r="D9" s="567"/>
      <c r="E9" s="567"/>
      <c r="F9" s="567"/>
      <c r="G9" s="567"/>
      <c r="H9" s="567"/>
      <c r="I9" s="567"/>
      <c r="J9" s="567"/>
      <c r="K9" s="490"/>
      <c r="L9" s="568" t="s">
        <v>111</v>
      </c>
      <c r="M9" s="569"/>
      <c r="N9" s="569"/>
      <c r="O9" s="569"/>
      <c r="P9" s="569"/>
      <c r="Q9" s="570"/>
      <c r="R9" s="571">
        <v>43977</v>
      </c>
      <c r="S9" s="572"/>
      <c r="T9" s="572"/>
      <c r="U9" s="572"/>
      <c r="V9" s="573"/>
      <c r="W9" s="506" t="s">
        <v>112</v>
      </c>
      <c r="X9" s="507"/>
      <c r="Y9" s="507"/>
      <c r="Z9" s="507"/>
      <c r="AA9" s="507"/>
      <c r="AB9" s="507"/>
      <c r="AC9" s="507"/>
      <c r="AD9" s="507"/>
      <c r="AE9" s="507"/>
      <c r="AF9" s="507"/>
      <c r="AG9" s="507"/>
      <c r="AH9" s="507"/>
      <c r="AI9" s="507"/>
      <c r="AJ9" s="507"/>
      <c r="AK9" s="507"/>
      <c r="AL9" s="574"/>
      <c r="AM9" s="496" t="s">
        <v>113</v>
      </c>
      <c r="AN9" s="401"/>
      <c r="AO9" s="401"/>
      <c r="AP9" s="401"/>
      <c r="AQ9" s="401"/>
      <c r="AR9" s="401"/>
      <c r="AS9" s="401"/>
      <c r="AT9" s="402"/>
      <c r="AU9" s="484" t="s">
        <v>93</v>
      </c>
      <c r="AV9" s="485"/>
      <c r="AW9" s="485"/>
      <c r="AX9" s="485"/>
      <c r="AY9" s="407" t="s">
        <v>114</v>
      </c>
      <c r="AZ9" s="408"/>
      <c r="BA9" s="408"/>
      <c r="BB9" s="408"/>
      <c r="BC9" s="408"/>
      <c r="BD9" s="408"/>
      <c r="BE9" s="408"/>
      <c r="BF9" s="408"/>
      <c r="BG9" s="408"/>
      <c r="BH9" s="408"/>
      <c r="BI9" s="408"/>
      <c r="BJ9" s="408"/>
      <c r="BK9" s="408"/>
      <c r="BL9" s="408"/>
      <c r="BM9" s="409"/>
      <c r="BN9" s="427">
        <v>-306758</v>
      </c>
      <c r="BO9" s="428"/>
      <c r="BP9" s="428"/>
      <c r="BQ9" s="428"/>
      <c r="BR9" s="428"/>
      <c r="BS9" s="428"/>
      <c r="BT9" s="428"/>
      <c r="BU9" s="429"/>
      <c r="BV9" s="427">
        <v>-81247</v>
      </c>
      <c r="BW9" s="428"/>
      <c r="BX9" s="428"/>
      <c r="BY9" s="428"/>
      <c r="BZ9" s="428"/>
      <c r="CA9" s="428"/>
      <c r="CB9" s="428"/>
      <c r="CC9" s="429"/>
      <c r="CD9" s="436" t="s">
        <v>115</v>
      </c>
      <c r="CE9" s="437"/>
      <c r="CF9" s="437"/>
      <c r="CG9" s="437"/>
      <c r="CH9" s="437"/>
      <c r="CI9" s="437"/>
      <c r="CJ9" s="437"/>
      <c r="CK9" s="437"/>
      <c r="CL9" s="437"/>
      <c r="CM9" s="437"/>
      <c r="CN9" s="437"/>
      <c r="CO9" s="437"/>
      <c r="CP9" s="437"/>
      <c r="CQ9" s="437"/>
      <c r="CR9" s="437"/>
      <c r="CS9" s="438"/>
      <c r="CT9" s="397">
        <v>25.3</v>
      </c>
      <c r="CU9" s="398"/>
      <c r="CV9" s="398"/>
      <c r="CW9" s="398"/>
      <c r="CX9" s="398"/>
      <c r="CY9" s="398"/>
      <c r="CZ9" s="398"/>
      <c r="DA9" s="399"/>
      <c r="DB9" s="397">
        <v>23.7</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116</v>
      </c>
      <c r="M10" s="401"/>
      <c r="N10" s="401"/>
      <c r="O10" s="401"/>
      <c r="P10" s="401"/>
      <c r="Q10" s="402"/>
      <c r="R10" s="403">
        <v>46459</v>
      </c>
      <c r="S10" s="404"/>
      <c r="T10" s="404"/>
      <c r="U10" s="404"/>
      <c r="V10" s="406"/>
      <c r="W10" s="575"/>
      <c r="X10" s="389"/>
      <c r="Y10" s="389"/>
      <c r="Z10" s="389"/>
      <c r="AA10" s="389"/>
      <c r="AB10" s="389"/>
      <c r="AC10" s="389"/>
      <c r="AD10" s="389"/>
      <c r="AE10" s="389"/>
      <c r="AF10" s="389"/>
      <c r="AG10" s="389"/>
      <c r="AH10" s="389"/>
      <c r="AI10" s="389"/>
      <c r="AJ10" s="389"/>
      <c r="AK10" s="389"/>
      <c r="AL10" s="576"/>
      <c r="AM10" s="496" t="s">
        <v>117</v>
      </c>
      <c r="AN10" s="401"/>
      <c r="AO10" s="401"/>
      <c r="AP10" s="401"/>
      <c r="AQ10" s="401"/>
      <c r="AR10" s="401"/>
      <c r="AS10" s="401"/>
      <c r="AT10" s="402"/>
      <c r="AU10" s="484" t="s">
        <v>118</v>
      </c>
      <c r="AV10" s="485"/>
      <c r="AW10" s="485"/>
      <c r="AX10" s="485"/>
      <c r="AY10" s="407" t="s">
        <v>119</v>
      </c>
      <c r="AZ10" s="408"/>
      <c r="BA10" s="408"/>
      <c r="BB10" s="408"/>
      <c r="BC10" s="408"/>
      <c r="BD10" s="408"/>
      <c r="BE10" s="408"/>
      <c r="BF10" s="408"/>
      <c r="BG10" s="408"/>
      <c r="BH10" s="408"/>
      <c r="BI10" s="408"/>
      <c r="BJ10" s="408"/>
      <c r="BK10" s="408"/>
      <c r="BL10" s="408"/>
      <c r="BM10" s="409"/>
      <c r="BN10" s="427">
        <v>208601</v>
      </c>
      <c r="BO10" s="428"/>
      <c r="BP10" s="428"/>
      <c r="BQ10" s="428"/>
      <c r="BR10" s="428"/>
      <c r="BS10" s="428"/>
      <c r="BT10" s="428"/>
      <c r="BU10" s="429"/>
      <c r="BV10" s="427">
        <v>252318</v>
      </c>
      <c r="BW10" s="428"/>
      <c r="BX10" s="428"/>
      <c r="BY10" s="428"/>
      <c r="BZ10" s="428"/>
      <c r="CA10" s="428"/>
      <c r="CB10" s="428"/>
      <c r="CC10" s="429"/>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121</v>
      </c>
      <c r="M11" s="474"/>
      <c r="N11" s="474"/>
      <c r="O11" s="474"/>
      <c r="P11" s="474"/>
      <c r="Q11" s="475"/>
      <c r="R11" s="563" t="s">
        <v>122</v>
      </c>
      <c r="S11" s="564"/>
      <c r="T11" s="564"/>
      <c r="U11" s="564"/>
      <c r="V11" s="565"/>
      <c r="W11" s="575"/>
      <c r="X11" s="389"/>
      <c r="Y11" s="389"/>
      <c r="Z11" s="389"/>
      <c r="AA11" s="389"/>
      <c r="AB11" s="389"/>
      <c r="AC11" s="389"/>
      <c r="AD11" s="389"/>
      <c r="AE11" s="389"/>
      <c r="AF11" s="389"/>
      <c r="AG11" s="389"/>
      <c r="AH11" s="389"/>
      <c r="AI11" s="389"/>
      <c r="AJ11" s="389"/>
      <c r="AK11" s="389"/>
      <c r="AL11" s="576"/>
      <c r="AM11" s="496" t="s">
        <v>123</v>
      </c>
      <c r="AN11" s="401"/>
      <c r="AO11" s="401"/>
      <c r="AP11" s="401"/>
      <c r="AQ11" s="401"/>
      <c r="AR11" s="401"/>
      <c r="AS11" s="401"/>
      <c r="AT11" s="402"/>
      <c r="AU11" s="484" t="s">
        <v>93</v>
      </c>
      <c r="AV11" s="485"/>
      <c r="AW11" s="485"/>
      <c r="AX11" s="485"/>
      <c r="AY11" s="407" t="s">
        <v>124</v>
      </c>
      <c r="AZ11" s="408"/>
      <c r="BA11" s="408"/>
      <c r="BB11" s="408"/>
      <c r="BC11" s="408"/>
      <c r="BD11" s="408"/>
      <c r="BE11" s="408"/>
      <c r="BF11" s="408"/>
      <c r="BG11" s="408"/>
      <c r="BH11" s="408"/>
      <c r="BI11" s="408"/>
      <c r="BJ11" s="408"/>
      <c r="BK11" s="408"/>
      <c r="BL11" s="408"/>
      <c r="BM11" s="409"/>
      <c r="BN11" s="427">
        <v>1289377</v>
      </c>
      <c r="BO11" s="428"/>
      <c r="BP11" s="428"/>
      <c r="BQ11" s="428"/>
      <c r="BR11" s="428"/>
      <c r="BS11" s="428"/>
      <c r="BT11" s="428"/>
      <c r="BU11" s="429"/>
      <c r="BV11" s="427">
        <v>1017100</v>
      </c>
      <c r="BW11" s="428"/>
      <c r="BX11" s="428"/>
      <c r="BY11" s="428"/>
      <c r="BZ11" s="428"/>
      <c r="CA11" s="428"/>
      <c r="CB11" s="428"/>
      <c r="CC11" s="429"/>
      <c r="CD11" s="436" t="s">
        <v>125</v>
      </c>
      <c r="CE11" s="437"/>
      <c r="CF11" s="437"/>
      <c r="CG11" s="437"/>
      <c r="CH11" s="437"/>
      <c r="CI11" s="437"/>
      <c r="CJ11" s="437"/>
      <c r="CK11" s="437"/>
      <c r="CL11" s="437"/>
      <c r="CM11" s="437"/>
      <c r="CN11" s="437"/>
      <c r="CO11" s="437"/>
      <c r="CP11" s="437"/>
      <c r="CQ11" s="437"/>
      <c r="CR11" s="437"/>
      <c r="CS11" s="438"/>
      <c r="CT11" s="540" t="s">
        <v>126</v>
      </c>
      <c r="CU11" s="541"/>
      <c r="CV11" s="541"/>
      <c r="CW11" s="541"/>
      <c r="CX11" s="541"/>
      <c r="CY11" s="541"/>
      <c r="CZ11" s="541"/>
      <c r="DA11" s="542"/>
      <c r="DB11" s="540" t="s">
        <v>126</v>
      </c>
      <c r="DC11" s="541"/>
      <c r="DD11" s="541"/>
      <c r="DE11" s="541"/>
      <c r="DF11" s="541"/>
      <c r="DG11" s="541"/>
      <c r="DH11" s="541"/>
      <c r="DI11" s="542"/>
      <c r="DJ11" s="185"/>
      <c r="DK11" s="185"/>
      <c r="DL11" s="185"/>
      <c r="DM11" s="185"/>
      <c r="DN11" s="185"/>
      <c r="DO11" s="185"/>
    </row>
    <row r="12" spans="1:119" ht="18.75" customHeight="1" x14ac:dyDescent="0.15">
      <c r="A12" s="186"/>
      <c r="B12" s="543" t="s">
        <v>127</v>
      </c>
      <c r="C12" s="544"/>
      <c r="D12" s="544"/>
      <c r="E12" s="544"/>
      <c r="F12" s="544"/>
      <c r="G12" s="544"/>
      <c r="H12" s="544"/>
      <c r="I12" s="544"/>
      <c r="J12" s="544"/>
      <c r="K12" s="545"/>
      <c r="L12" s="552" t="s">
        <v>128</v>
      </c>
      <c r="M12" s="553"/>
      <c r="N12" s="553"/>
      <c r="O12" s="553"/>
      <c r="P12" s="553"/>
      <c r="Q12" s="554"/>
      <c r="R12" s="555">
        <v>44039</v>
      </c>
      <c r="S12" s="556"/>
      <c r="T12" s="556"/>
      <c r="U12" s="556"/>
      <c r="V12" s="557"/>
      <c r="W12" s="558" t="s">
        <v>1</v>
      </c>
      <c r="X12" s="485"/>
      <c r="Y12" s="485"/>
      <c r="Z12" s="485"/>
      <c r="AA12" s="485"/>
      <c r="AB12" s="559"/>
      <c r="AC12" s="484" t="s">
        <v>129</v>
      </c>
      <c r="AD12" s="485"/>
      <c r="AE12" s="485"/>
      <c r="AF12" s="485"/>
      <c r="AG12" s="559"/>
      <c r="AH12" s="484" t="s">
        <v>130</v>
      </c>
      <c r="AI12" s="485"/>
      <c r="AJ12" s="485"/>
      <c r="AK12" s="485"/>
      <c r="AL12" s="560"/>
      <c r="AM12" s="496" t="s">
        <v>131</v>
      </c>
      <c r="AN12" s="401"/>
      <c r="AO12" s="401"/>
      <c r="AP12" s="401"/>
      <c r="AQ12" s="401"/>
      <c r="AR12" s="401"/>
      <c r="AS12" s="401"/>
      <c r="AT12" s="402"/>
      <c r="AU12" s="484" t="s">
        <v>93</v>
      </c>
      <c r="AV12" s="485"/>
      <c r="AW12" s="485"/>
      <c r="AX12" s="485"/>
      <c r="AY12" s="407" t="s">
        <v>132</v>
      </c>
      <c r="AZ12" s="408"/>
      <c r="BA12" s="408"/>
      <c r="BB12" s="408"/>
      <c r="BC12" s="408"/>
      <c r="BD12" s="408"/>
      <c r="BE12" s="408"/>
      <c r="BF12" s="408"/>
      <c r="BG12" s="408"/>
      <c r="BH12" s="408"/>
      <c r="BI12" s="408"/>
      <c r="BJ12" s="408"/>
      <c r="BK12" s="408"/>
      <c r="BL12" s="408"/>
      <c r="BM12" s="409"/>
      <c r="BN12" s="427">
        <v>1000</v>
      </c>
      <c r="BO12" s="428"/>
      <c r="BP12" s="428"/>
      <c r="BQ12" s="428"/>
      <c r="BR12" s="428"/>
      <c r="BS12" s="428"/>
      <c r="BT12" s="428"/>
      <c r="BU12" s="429"/>
      <c r="BV12" s="427">
        <v>0</v>
      </c>
      <c r="BW12" s="428"/>
      <c r="BX12" s="428"/>
      <c r="BY12" s="428"/>
      <c r="BZ12" s="428"/>
      <c r="CA12" s="428"/>
      <c r="CB12" s="428"/>
      <c r="CC12" s="429"/>
      <c r="CD12" s="436" t="s">
        <v>133</v>
      </c>
      <c r="CE12" s="437"/>
      <c r="CF12" s="437"/>
      <c r="CG12" s="437"/>
      <c r="CH12" s="437"/>
      <c r="CI12" s="437"/>
      <c r="CJ12" s="437"/>
      <c r="CK12" s="437"/>
      <c r="CL12" s="437"/>
      <c r="CM12" s="437"/>
      <c r="CN12" s="437"/>
      <c r="CO12" s="437"/>
      <c r="CP12" s="437"/>
      <c r="CQ12" s="437"/>
      <c r="CR12" s="437"/>
      <c r="CS12" s="438"/>
      <c r="CT12" s="540" t="s">
        <v>134</v>
      </c>
      <c r="CU12" s="541"/>
      <c r="CV12" s="541"/>
      <c r="CW12" s="541"/>
      <c r="CX12" s="541"/>
      <c r="CY12" s="541"/>
      <c r="CZ12" s="541"/>
      <c r="DA12" s="542"/>
      <c r="DB12" s="540" t="s">
        <v>126</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135</v>
      </c>
      <c r="N13" s="528"/>
      <c r="O13" s="528"/>
      <c r="P13" s="528"/>
      <c r="Q13" s="529"/>
      <c r="R13" s="530">
        <v>43726</v>
      </c>
      <c r="S13" s="531"/>
      <c r="T13" s="531"/>
      <c r="U13" s="531"/>
      <c r="V13" s="532"/>
      <c r="W13" s="518" t="s">
        <v>136</v>
      </c>
      <c r="X13" s="440"/>
      <c r="Y13" s="440"/>
      <c r="Z13" s="440"/>
      <c r="AA13" s="440"/>
      <c r="AB13" s="441"/>
      <c r="AC13" s="403">
        <v>3170</v>
      </c>
      <c r="AD13" s="404"/>
      <c r="AE13" s="404"/>
      <c r="AF13" s="404"/>
      <c r="AG13" s="405"/>
      <c r="AH13" s="403">
        <v>3768</v>
      </c>
      <c r="AI13" s="404"/>
      <c r="AJ13" s="404"/>
      <c r="AK13" s="404"/>
      <c r="AL13" s="406"/>
      <c r="AM13" s="496" t="s">
        <v>137</v>
      </c>
      <c r="AN13" s="401"/>
      <c r="AO13" s="401"/>
      <c r="AP13" s="401"/>
      <c r="AQ13" s="401"/>
      <c r="AR13" s="401"/>
      <c r="AS13" s="401"/>
      <c r="AT13" s="402"/>
      <c r="AU13" s="484" t="s">
        <v>107</v>
      </c>
      <c r="AV13" s="485"/>
      <c r="AW13" s="485"/>
      <c r="AX13" s="485"/>
      <c r="AY13" s="407" t="s">
        <v>138</v>
      </c>
      <c r="AZ13" s="408"/>
      <c r="BA13" s="408"/>
      <c r="BB13" s="408"/>
      <c r="BC13" s="408"/>
      <c r="BD13" s="408"/>
      <c r="BE13" s="408"/>
      <c r="BF13" s="408"/>
      <c r="BG13" s="408"/>
      <c r="BH13" s="408"/>
      <c r="BI13" s="408"/>
      <c r="BJ13" s="408"/>
      <c r="BK13" s="408"/>
      <c r="BL13" s="408"/>
      <c r="BM13" s="409"/>
      <c r="BN13" s="427">
        <v>1190220</v>
      </c>
      <c r="BO13" s="428"/>
      <c r="BP13" s="428"/>
      <c r="BQ13" s="428"/>
      <c r="BR13" s="428"/>
      <c r="BS13" s="428"/>
      <c r="BT13" s="428"/>
      <c r="BU13" s="429"/>
      <c r="BV13" s="427">
        <v>1188171</v>
      </c>
      <c r="BW13" s="428"/>
      <c r="BX13" s="428"/>
      <c r="BY13" s="428"/>
      <c r="BZ13" s="428"/>
      <c r="CA13" s="428"/>
      <c r="CB13" s="428"/>
      <c r="CC13" s="429"/>
      <c r="CD13" s="436" t="s">
        <v>139</v>
      </c>
      <c r="CE13" s="437"/>
      <c r="CF13" s="437"/>
      <c r="CG13" s="437"/>
      <c r="CH13" s="437"/>
      <c r="CI13" s="437"/>
      <c r="CJ13" s="437"/>
      <c r="CK13" s="437"/>
      <c r="CL13" s="437"/>
      <c r="CM13" s="437"/>
      <c r="CN13" s="437"/>
      <c r="CO13" s="437"/>
      <c r="CP13" s="437"/>
      <c r="CQ13" s="437"/>
      <c r="CR13" s="437"/>
      <c r="CS13" s="438"/>
      <c r="CT13" s="397">
        <v>14.7</v>
      </c>
      <c r="CU13" s="398"/>
      <c r="CV13" s="398"/>
      <c r="CW13" s="398"/>
      <c r="CX13" s="398"/>
      <c r="CY13" s="398"/>
      <c r="CZ13" s="398"/>
      <c r="DA13" s="399"/>
      <c r="DB13" s="397">
        <v>15.5</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140</v>
      </c>
      <c r="M14" s="561"/>
      <c r="N14" s="561"/>
      <c r="O14" s="561"/>
      <c r="P14" s="561"/>
      <c r="Q14" s="562"/>
      <c r="R14" s="530">
        <v>44821</v>
      </c>
      <c r="S14" s="531"/>
      <c r="T14" s="531"/>
      <c r="U14" s="531"/>
      <c r="V14" s="532"/>
      <c r="W14" s="533"/>
      <c r="X14" s="443"/>
      <c r="Y14" s="443"/>
      <c r="Z14" s="443"/>
      <c r="AA14" s="443"/>
      <c r="AB14" s="444"/>
      <c r="AC14" s="523">
        <v>15.8</v>
      </c>
      <c r="AD14" s="524"/>
      <c r="AE14" s="524"/>
      <c r="AF14" s="524"/>
      <c r="AG14" s="525"/>
      <c r="AH14" s="523">
        <v>17.7</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141</v>
      </c>
      <c r="CE14" s="434"/>
      <c r="CF14" s="434"/>
      <c r="CG14" s="434"/>
      <c r="CH14" s="434"/>
      <c r="CI14" s="434"/>
      <c r="CJ14" s="434"/>
      <c r="CK14" s="434"/>
      <c r="CL14" s="434"/>
      <c r="CM14" s="434"/>
      <c r="CN14" s="434"/>
      <c r="CO14" s="434"/>
      <c r="CP14" s="434"/>
      <c r="CQ14" s="434"/>
      <c r="CR14" s="434"/>
      <c r="CS14" s="435"/>
      <c r="CT14" s="534">
        <v>173.9</v>
      </c>
      <c r="CU14" s="535"/>
      <c r="CV14" s="535"/>
      <c r="CW14" s="535"/>
      <c r="CX14" s="535"/>
      <c r="CY14" s="535"/>
      <c r="CZ14" s="535"/>
      <c r="DA14" s="536"/>
      <c r="DB14" s="534">
        <v>191.6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142</v>
      </c>
      <c r="N15" s="528"/>
      <c r="O15" s="528"/>
      <c r="P15" s="528"/>
      <c r="Q15" s="529"/>
      <c r="R15" s="530">
        <v>44503</v>
      </c>
      <c r="S15" s="531"/>
      <c r="T15" s="531"/>
      <c r="U15" s="531"/>
      <c r="V15" s="532"/>
      <c r="W15" s="518" t="s">
        <v>143</v>
      </c>
      <c r="X15" s="440"/>
      <c r="Y15" s="440"/>
      <c r="Z15" s="440"/>
      <c r="AA15" s="440"/>
      <c r="AB15" s="441"/>
      <c r="AC15" s="403">
        <v>4300</v>
      </c>
      <c r="AD15" s="404"/>
      <c r="AE15" s="404"/>
      <c r="AF15" s="404"/>
      <c r="AG15" s="405"/>
      <c r="AH15" s="403">
        <v>4587</v>
      </c>
      <c r="AI15" s="404"/>
      <c r="AJ15" s="404"/>
      <c r="AK15" s="404"/>
      <c r="AL15" s="406"/>
      <c r="AM15" s="496"/>
      <c r="AN15" s="401"/>
      <c r="AO15" s="401"/>
      <c r="AP15" s="401"/>
      <c r="AQ15" s="401"/>
      <c r="AR15" s="401"/>
      <c r="AS15" s="401"/>
      <c r="AT15" s="402"/>
      <c r="AU15" s="484"/>
      <c r="AV15" s="485"/>
      <c r="AW15" s="485"/>
      <c r="AX15" s="485"/>
      <c r="AY15" s="419" t="s">
        <v>144</v>
      </c>
      <c r="AZ15" s="420"/>
      <c r="BA15" s="420"/>
      <c r="BB15" s="420"/>
      <c r="BC15" s="420"/>
      <c r="BD15" s="420"/>
      <c r="BE15" s="420"/>
      <c r="BF15" s="420"/>
      <c r="BG15" s="420"/>
      <c r="BH15" s="420"/>
      <c r="BI15" s="420"/>
      <c r="BJ15" s="420"/>
      <c r="BK15" s="420"/>
      <c r="BL15" s="420"/>
      <c r="BM15" s="421"/>
      <c r="BN15" s="422">
        <v>5067655</v>
      </c>
      <c r="BO15" s="423"/>
      <c r="BP15" s="423"/>
      <c r="BQ15" s="423"/>
      <c r="BR15" s="423"/>
      <c r="BS15" s="423"/>
      <c r="BT15" s="423"/>
      <c r="BU15" s="424"/>
      <c r="BV15" s="422">
        <v>4881555</v>
      </c>
      <c r="BW15" s="423"/>
      <c r="BX15" s="423"/>
      <c r="BY15" s="423"/>
      <c r="BZ15" s="423"/>
      <c r="CA15" s="423"/>
      <c r="CB15" s="423"/>
      <c r="CC15" s="424"/>
      <c r="CD15" s="537" t="s">
        <v>145</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146</v>
      </c>
      <c r="M16" s="521"/>
      <c r="N16" s="521"/>
      <c r="O16" s="521"/>
      <c r="P16" s="521"/>
      <c r="Q16" s="522"/>
      <c r="R16" s="515" t="s">
        <v>147</v>
      </c>
      <c r="S16" s="516"/>
      <c r="T16" s="516"/>
      <c r="U16" s="516"/>
      <c r="V16" s="517"/>
      <c r="W16" s="533"/>
      <c r="X16" s="443"/>
      <c r="Y16" s="443"/>
      <c r="Z16" s="443"/>
      <c r="AA16" s="443"/>
      <c r="AB16" s="444"/>
      <c r="AC16" s="523">
        <v>21.4</v>
      </c>
      <c r="AD16" s="524"/>
      <c r="AE16" s="524"/>
      <c r="AF16" s="524"/>
      <c r="AG16" s="525"/>
      <c r="AH16" s="523">
        <v>21.5</v>
      </c>
      <c r="AI16" s="524"/>
      <c r="AJ16" s="524"/>
      <c r="AK16" s="524"/>
      <c r="AL16" s="526"/>
      <c r="AM16" s="496"/>
      <c r="AN16" s="401"/>
      <c r="AO16" s="401"/>
      <c r="AP16" s="401"/>
      <c r="AQ16" s="401"/>
      <c r="AR16" s="401"/>
      <c r="AS16" s="401"/>
      <c r="AT16" s="402"/>
      <c r="AU16" s="484"/>
      <c r="AV16" s="485"/>
      <c r="AW16" s="485"/>
      <c r="AX16" s="485"/>
      <c r="AY16" s="407" t="s">
        <v>148</v>
      </c>
      <c r="AZ16" s="408"/>
      <c r="BA16" s="408"/>
      <c r="BB16" s="408"/>
      <c r="BC16" s="408"/>
      <c r="BD16" s="408"/>
      <c r="BE16" s="408"/>
      <c r="BF16" s="408"/>
      <c r="BG16" s="408"/>
      <c r="BH16" s="408"/>
      <c r="BI16" s="408"/>
      <c r="BJ16" s="408"/>
      <c r="BK16" s="408"/>
      <c r="BL16" s="408"/>
      <c r="BM16" s="409"/>
      <c r="BN16" s="427">
        <v>14472227</v>
      </c>
      <c r="BO16" s="428"/>
      <c r="BP16" s="428"/>
      <c r="BQ16" s="428"/>
      <c r="BR16" s="428"/>
      <c r="BS16" s="428"/>
      <c r="BT16" s="428"/>
      <c r="BU16" s="429"/>
      <c r="BV16" s="427">
        <v>14502562</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149</v>
      </c>
      <c r="N17" s="513"/>
      <c r="O17" s="513"/>
      <c r="P17" s="513"/>
      <c r="Q17" s="514"/>
      <c r="R17" s="515" t="s">
        <v>147</v>
      </c>
      <c r="S17" s="516"/>
      <c r="T17" s="516"/>
      <c r="U17" s="516"/>
      <c r="V17" s="517"/>
      <c r="W17" s="518" t="s">
        <v>150</v>
      </c>
      <c r="X17" s="440"/>
      <c r="Y17" s="440"/>
      <c r="Z17" s="440"/>
      <c r="AA17" s="440"/>
      <c r="AB17" s="441"/>
      <c r="AC17" s="403">
        <v>12602</v>
      </c>
      <c r="AD17" s="404"/>
      <c r="AE17" s="404"/>
      <c r="AF17" s="404"/>
      <c r="AG17" s="405"/>
      <c r="AH17" s="403">
        <v>12959</v>
      </c>
      <c r="AI17" s="404"/>
      <c r="AJ17" s="404"/>
      <c r="AK17" s="404"/>
      <c r="AL17" s="406"/>
      <c r="AM17" s="496"/>
      <c r="AN17" s="401"/>
      <c r="AO17" s="401"/>
      <c r="AP17" s="401"/>
      <c r="AQ17" s="401"/>
      <c r="AR17" s="401"/>
      <c r="AS17" s="401"/>
      <c r="AT17" s="402"/>
      <c r="AU17" s="484"/>
      <c r="AV17" s="485"/>
      <c r="AW17" s="485"/>
      <c r="AX17" s="485"/>
      <c r="AY17" s="407" t="s">
        <v>151</v>
      </c>
      <c r="AZ17" s="408"/>
      <c r="BA17" s="408"/>
      <c r="BB17" s="408"/>
      <c r="BC17" s="408"/>
      <c r="BD17" s="408"/>
      <c r="BE17" s="408"/>
      <c r="BF17" s="408"/>
      <c r="BG17" s="408"/>
      <c r="BH17" s="408"/>
      <c r="BI17" s="408"/>
      <c r="BJ17" s="408"/>
      <c r="BK17" s="408"/>
      <c r="BL17" s="408"/>
      <c r="BM17" s="409"/>
      <c r="BN17" s="427">
        <v>6438554</v>
      </c>
      <c r="BO17" s="428"/>
      <c r="BP17" s="428"/>
      <c r="BQ17" s="428"/>
      <c r="BR17" s="428"/>
      <c r="BS17" s="428"/>
      <c r="BT17" s="428"/>
      <c r="BU17" s="429"/>
      <c r="BV17" s="427">
        <v>6235070</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152</v>
      </c>
      <c r="C18" s="490"/>
      <c r="D18" s="490"/>
      <c r="E18" s="491"/>
      <c r="F18" s="491"/>
      <c r="G18" s="491"/>
      <c r="H18" s="491"/>
      <c r="I18" s="491"/>
      <c r="J18" s="491"/>
      <c r="K18" s="491"/>
      <c r="L18" s="492">
        <v>184.32</v>
      </c>
      <c r="M18" s="492"/>
      <c r="N18" s="492"/>
      <c r="O18" s="492"/>
      <c r="P18" s="492"/>
      <c r="Q18" s="492"/>
      <c r="R18" s="493"/>
      <c r="S18" s="493"/>
      <c r="T18" s="493"/>
      <c r="U18" s="493"/>
      <c r="V18" s="494"/>
      <c r="W18" s="508"/>
      <c r="X18" s="509"/>
      <c r="Y18" s="509"/>
      <c r="Z18" s="509"/>
      <c r="AA18" s="509"/>
      <c r="AB18" s="519"/>
      <c r="AC18" s="391">
        <v>62.8</v>
      </c>
      <c r="AD18" s="392"/>
      <c r="AE18" s="392"/>
      <c r="AF18" s="392"/>
      <c r="AG18" s="495"/>
      <c r="AH18" s="391">
        <v>60.8</v>
      </c>
      <c r="AI18" s="392"/>
      <c r="AJ18" s="392"/>
      <c r="AK18" s="392"/>
      <c r="AL18" s="393"/>
      <c r="AM18" s="496"/>
      <c r="AN18" s="401"/>
      <c r="AO18" s="401"/>
      <c r="AP18" s="401"/>
      <c r="AQ18" s="401"/>
      <c r="AR18" s="401"/>
      <c r="AS18" s="401"/>
      <c r="AT18" s="402"/>
      <c r="AU18" s="484"/>
      <c r="AV18" s="485"/>
      <c r="AW18" s="485"/>
      <c r="AX18" s="485"/>
      <c r="AY18" s="407" t="s">
        <v>153</v>
      </c>
      <c r="AZ18" s="408"/>
      <c r="BA18" s="408"/>
      <c r="BB18" s="408"/>
      <c r="BC18" s="408"/>
      <c r="BD18" s="408"/>
      <c r="BE18" s="408"/>
      <c r="BF18" s="408"/>
      <c r="BG18" s="408"/>
      <c r="BH18" s="408"/>
      <c r="BI18" s="408"/>
      <c r="BJ18" s="408"/>
      <c r="BK18" s="408"/>
      <c r="BL18" s="408"/>
      <c r="BM18" s="409"/>
      <c r="BN18" s="427">
        <v>15191127</v>
      </c>
      <c r="BO18" s="428"/>
      <c r="BP18" s="428"/>
      <c r="BQ18" s="428"/>
      <c r="BR18" s="428"/>
      <c r="BS18" s="428"/>
      <c r="BT18" s="428"/>
      <c r="BU18" s="429"/>
      <c r="BV18" s="427">
        <v>15765942</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154</v>
      </c>
      <c r="C19" s="490"/>
      <c r="D19" s="490"/>
      <c r="E19" s="491"/>
      <c r="F19" s="491"/>
      <c r="G19" s="491"/>
      <c r="H19" s="491"/>
      <c r="I19" s="491"/>
      <c r="J19" s="491"/>
      <c r="K19" s="491"/>
      <c r="L19" s="497">
        <v>239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155</v>
      </c>
      <c r="AZ19" s="408"/>
      <c r="BA19" s="408"/>
      <c r="BB19" s="408"/>
      <c r="BC19" s="408"/>
      <c r="BD19" s="408"/>
      <c r="BE19" s="408"/>
      <c r="BF19" s="408"/>
      <c r="BG19" s="408"/>
      <c r="BH19" s="408"/>
      <c r="BI19" s="408"/>
      <c r="BJ19" s="408"/>
      <c r="BK19" s="408"/>
      <c r="BL19" s="408"/>
      <c r="BM19" s="409"/>
      <c r="BN19" s="427">
        <v>19750812</v>
      </c>
      <c r="BO19" s="428"/>
      <c r="BP19" s="428"/>
      <c r="BQ19" s="428"/>
      <c r="BR19" s="428"/>
      <c r="BS19" s="428"/>
      <c r="BT19" s="428"/>
      <c r="BU19" s="429"/>
      <c r="BV19" s="427">
        <v>20179630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156</v>
      </c>
      <c r="C20" s="490"/>
      <c r="D20" s="490"/>
      <c r="E20" s="491"/>
      <c r="F20" s="491"/>
      <c r="G20" s="491"/>
      <c r="H20" s="491"/>
      <c r="I20" s="491"/>
      <c r="J20" s="491"/>
      <c r="K20" s="491"/>
      <c r="L20" s="497">
        <v>17451</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157</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158</v>
      </c>
      <c r="C22" s="457"/>
      <c r="D22" s="458"/>
      <c r="E22" s="465" t="s">
        <v>1</v>
      </c>
      <c r="F22" s="440"/>
      <c r="G22" s="440"/>
      <c r="H22" s="440"/>
      <c r="I22" s="440"/>
      <c r="J22" s="440"/>
      <c r="K22" s="441"/>
      <c r="L22" s="465" t="s">
        <v>159</v>
      </c>
      <c r="M22" s="440"/>
      <c r="N22" s="440"/>
      <c r="O22" s="440"/>
      <c r="P22" s="441"/>
      <c r="Q22" s="450" t="s">
        <v>160</v>
      </c>
      <c r="R22" s="451"/>
      <c r="S22" s="451"/>
      <c r="T22" s="451"/>
      <c r="U22" s="451"/>
      <c r="V22" s="466"/>
      <c r="W22" s="468" t="s">
        <v>161</v>
      </c>
      <c r="X22" s="457"/>
      <c r="Y22" s="458"/>
      <c r="Z22" s="465" t="s">
        <v>1</v>
      </c>
      <c r="AA22" s="440"/>
      <c r="AB22" s="440"/>
      <c r="AC22" s="440"/>
      <c r="AD22" s="440"/>
      <c r="AE22" s="440"/>
      <c r="AF22" s="440"/>
      <c r="AG22" s="441"/>
      <c r="AH22" s="439" t="s">
        <v>162</v>
      </c>
      <c r="AI22" s="440"/>
      <c r="AJ22" s="440"/>
      <c r="AK22" s="440"/>
      <c r="AL22" s="441"/>
      <c r="AM22" s="439" t="s">
        <v>163</v>
      </c>
      <c r="AN22" s="445"/>
      <c r="AO22" s="445"/>
      <c r="AP22" s="445"/>
      <c r="AQ22" s="445"/>
      <c r="AR22" s="446"/>
      <c r="AS22" s="450" t="s">
        <v>160</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164</v>
      </c>
      <c r="AZ23" s="420"/>
      <c r="BA23" s="420"/>
      <c r="BB23" s="420"/>
      <c r="BC23" s="420"/>
      <c r="BD23" s="420"/>
      <c r="BE23" s="420"/>
      <c r="BF23" s="420"/>
      <c r="BG23" s="420"/>
      <c r="BH23" s="420"/>
      <c r="BI23" s="420"/>
      <c r="BJ23" s="420"/>
      <c r="BK23" s="420"/>
      <c r="BL23" s="420"/>
      <c r="BM23" s="421"/>
      <c r="BN23" s="427">
        <v>40993595</v>
      </c>
      <c r="BO23" s="428"/>
      <c r="BP23" s="428"/>
      <c r="BQ23" s="428"/>
      <c r="BR23" s="428"/>
      <c r="BS23" s="428"/>
      <c r="BT23" s="428"/>
      <c r="BU23" s="429"/>
      <c r="BV23" s="427">
        <v>43839957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165</v>
      </c>
      <c r="F24" s="401"/>
      <c r="G24" s="401"/>
      <c r="H24" s="401"/>
      <c r="I24" s="401"/>
      <c r="J24" s="401"/>
      <c r="K24" s="402"/>
      <c r="L24" s="403">
        <v>1</v>
      </c>
      <c r="M24" s="404"/>
      <c r="N24" s="404"/>
      <c r="O24" s="404"/>
      <c r="P24" s="405"/>
      <c r="Q24" s="403">
        <v>8600</v>
      </c>
      <c r="R24" s="404"/>
      <c r="S24" s="404"/>
      <c r="T24" s="404"/>
      <c r="U24" s="404"/>
      <c r="V24" s="405"/>
      <c r="W24" s="469"/>
      <c r="X24" s="460"/>
      <c r="Y24" s="461"/>
      <c r="Z24" s="400" t="s">
        <v>166</v>
      </c>
      <c r="AA24" s="401"/>
      <c r="AB24" s="401"/>
      <c r="AC24" s="401"/>
      <c r="AD24" s="401"/>
      <c r="AE24" s="401"/>
      <c r="AF24" s="401"/>
      <c r="AG24" s="402"/>
      <c r="AH24" s="403">
        <v>363</v>
      </c>
      <c r="AI24" s="404"/>
      <c r="AJ24" s="404"/>
      <c r="AK24" s="404"/>
      <c r="AL24" s="405"/>
      <c r="AM24" s="403">
        <v>1158696</v>
      </c>
      <c r="AN24" s="404"/>
      <c r="AO24" s="404"/>
      <c r="AP24" s="404"/>
      <c r="AQ24" s="404"/>
      <c r="AR24" s="405"/>
      <c r="AS24" s="403">
        <v>3192</v>
      </c>
      <c r="AT24" s="404"/>
      <c r="AU24" s="404"/>
      <c r="AV24" s="404"/>
      <c r="AW24" s="404"/>
      <c r="AX24" s="406"/>
      <c r="AY24" s="394" t="s">
        <v>167</v>
      </c>
      <c r="AZ24" s="395"/>
      <c r="BA24" s="395"/>
      <c r="BB24" s="395"/>
      <c r="BC24" s="395"/>
      <c r="BD24" s="395"/>
      <c r="BE24" s="395"/>
      <c r="BF24" s="395"/>
      <c r="BG24" s="395"/>
      <c r="BH24" s="395"/>
      <c r="BI24" s="395"/>
      <c r="BJ24" s="395"/>
      <c r="BK24" s="395"/>
      <c r="BL24" s="395"/>
      <c r="BM24" s="396"/>
      <c r="BN24" s="427">
        <v>22426085</v>
      </c>
      <c r="BO24" s="428"/>
      <c r="BP24" s="428"/>
      <c r="BQ24" s="428"/>
      <c r="BR24" s="428"/>
      <c r="BS24" s="428"/>
      <c r="BT24" s="428"/>
      <c r="BU24" s="429"/>
      <c r="BV24" s="427">
        <v>23756247</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168</v>
      </c>
      <c r="F25" s="401"/>
      <c r="G25" s="401"/>
      <c r="H25" s="401"/>
      <c r="I25" s="401"/>
      <c r="J25" s="401"/>
      <c r="K25" s="402"/>
      <c r="L25" s="403">
        <v>2</v>
      </c>
      <c r="M25" s="404"/>
      <c r="N25" s="404"/>
      <c r="O25" s="404"/>
      <c r="P25" s="405"/>
      <c r="Q25" s="403">
        <v>6900</v>
      </c>
      <c r="R25" s="404"/>
      <c r="S25" s="404"/>
      <c r="T25" s="404"/>
      <c r="U25" s="404"/>
      <c r="V25" s="405"/>
      <c r="W25" s="469"/>
      <c r="X25" s="460"/>
      <c r="Y25" s="461"/>
      <c r="Z25" s="400" t="s">
        <v>169</v>
      </c>
      <c r="AA25" s="401"/>
      <c r="AB25" s="401"/>
      <c r="AC25" s="401"/>
      <c r="AD25" s="401"/>
      <c r="AE25" s="401"/>
      <c r="AF25" s="401"/>
      <c r="AG25" s="402"/>
      <c r="AH25" s="403" t="s">
        <v>170</v>
      </c>
      <c r="AI25" s="404"/>
      <c r="AJ25" s="404"/>
      <c r="AK25" s="404"/>
      <c r="AL25" s="405"/>
      <c r="AM25" s="403" t="s">
        <v>170</v>
      </c>
      <c r="AN25" s="404"/>
      <c r="AO25" s="404"/>
      <c r="AP25" s="404"/>
      <c r="AQ25" s="404"/>
      <c r="AR25" s="405"/>
      <c r="AS25" s="403" t="s">
        <v>171</v>
      </c>
      <c r="AT25" s="404"/>
      <c r="AU25" s="404"/>
      <c r="AV25" s="404"/>
      <c r="AW25" s="404"/>
      <c r="AX25" s="406"/>
      <c r="AY25" s="419" t="s">
        <v>172</v>
      </c>
      <c r="AZ25" s="420"/>
      <c r="BA25" s="420"/>
      <c r="BB25" s="420"/>
      <c r="BC25" s="420"/>
      <c r="BD25" s="420"/>
      <c r="BE25" s="420"/>
      <c r="BF25" s="420"/>
      <c r="BG25" s="420"/>
      <c r="BH25" s="420"/>
      <c r="BI25" s="420"/>
      <c r="BJ25" s="420"/>
      <c r="BK25" s="420"/>
      <c r="BL25" s="420"/>
      <c r="BM25" s="421"/>
      <c r="BN25" s="422">
        <v>1642077</v>
      </c>
      <c r="BO25" s="423"/>
      <c r="BP25" s="423"/>
      <c r="BQ25" s="423"/>
      <c r="BR25" s="423"/>
      <c r="BS25" s="423"/>
      <c r="BT25" s="423"/>
      <c r="BU25" s="424"/>
      <c r="BV25" s="422">
        <v>1241932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173</v>
      </c>
      <c r="F26" s="401"/>
      <c r="G26" s="401"/>
      <c r="H26" s="401"/>
      <c r="I26" s="401"/>
      <c r="J26" s="401"/>
      <c r="K26" s="402"/>
      <c r="L26" s="403">
        <v>1</v>
      </c>
      <c r="M26" s="404"/>
      <c r="N26" s="404"/>
      <c r="O26" s="404"/>
      <c r="P26" s="405"/>
      <c r="Q26" s="403">
        <v>6100</v>
      </c>
      <c r="R26" s="404"/>
      <c r="S26" s="404"/>
      <c r="T26" s="404"/>
      <c r="U26" s="404"/>
      <c r="V26" s="405"/>
      <c r="W26" s="469"/>
      <c r="X26" s="460"/>
      <c r="Y26" s="461"/>
      <c r="Z26" s="400" t="s">
        <v>174</v>
      </c>
      <c r="AA26" s="482"/>
      <c r="AB26" s="482"/>
      <c r="AC26" s="482"/>
      <c r="AD26" s="482"/>
      <c r="AE26" s="482"/>
      <c r="AF26" s="482"/>
      <c r="AG26" s="483"/>
      <c r="AH26" s="403">
        <v>10</v>
      </c>
      <c r="AI26" s="404"/>
      <c r="AJ26" s="404"/>
      <c r="AK26" s="404"/>
      <c r="AL26" s="405"/>
      <c r="AM26" s="403">
        <v>28060</v>
      </c>
      <c r="AN26" s="404"/>
      <c r="AO26" s="404"/>
      <c r="AP26" s="404"/>
      <c r="AQ26" s="404"/>
      <c r="AR26" s="405"/>
      <c r="AS26" s="403">
        <v>2806</v>
      </c>
      <c r="AT26" s="404"/>
      <c r="AU26" s="404"/>
      <c r="AV26" s="404"/>
      <c r="AW26" s="404"/>
      <c r="AX26" s="406"/>
      <c r="AY26" s="436" t="s">
        <v>175</v>
      </c>
      <c r="AZ26" s="437"/>
      <c r="BA26" s="437"/>
      <c r="BB26" s="437"/>
      <c r="BC26" s="437"/>
      <c r="BD26" s="437"/>
      <c r="BE26" s="437"/>
      <c r="BF26" s="437"/>
      <c r="BG26" s="437"/>
      <c r="BH26" s="437"/>
      <c r="BI26" s="437"/>
      <c r="BJ26" s="437"/>
      <c r="BK26" s="437"/>
      <c r="BL26" s="437"/>
      <c r="BM26" s="438"/>
      <c r="BN26" s="427" t="s">
        <v>126</v>
      </c>
      <c r="BO26" s="428"/>
      <c r="BP26" s="428"/>
      <c r="BQ26" s="428"/>
      <c r="BR26" s="428"/>
      <c r="BS26" s="428"/>
      <c r="BT26" s="428"/>
      <c r="BU26" s="429"/>
      <c r="BV26" s="427" t="s">
        <v>171</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176</v>
      </c>
      <c r="F27" s="401"/>
      <c r="G27" s="401"/>
      <c r="H27" s="401"/>
      <c r="I27" s="401"/>
      <c r="J27" s="401"/>
      <c r="K27" s="402"/>
      <c r="L27" s="403">
        <v>1</v>
      </c>
      <c r="M27" s="404"/>
      <c r="N27" s="404"/>
      <c r="O27" s="404"/>
      <c r="P27" s="405"/>
      <c r="Q27" s="403">
        <v>4500</v>
      </c>
      <c r="R27" s="404"/>
      <c r="S27" s="404"/>
      <c r="T27" s="404"/>
      <c r="U27" s="404"/>
      <c r="V27" s="405"/>
      <c r="W27" s="469"/>
      <c r="X27" s="460"/>
      <c r="Y27" s="461"/>
      <c r="Z27" s="400" t="s">
        <v>177</v>
      </c>
      <c r="AA27" s="401"/>
      <c r="AB27" s="401"/>
      <c r="AC27" s="401"/>
      <c r="AD27" s="401"/>
      <c r="AE27" s="401"/>
      <c r="AF27" s="401"/>
      <c r="AG27" s="402"/>
      <c r="AH27" s="403" t="s">
        <v>171</v>
      </c>
      <c r="AI27" s="404"/>
      <c r="AJ27" s="404"/>
      <c r="AK27" s="404"/>
      <c r="AL27" s="405"/>
      <c r="AM27" s="403" t="s">
        <v>171</v>
      </c>
      <c r="AN27" s="404"/>
      <c r="AO27" s="404"/>
      <c r="AP27" s="404"/>
      <c r="AQ27" s="404"/>
      <c r="AR27" s="405"/>
      <c r="AS27" s="403" t="s">
        <v>170</v>
      </c>
      <c r="AT27" s="404"/>
      <c r="AU27" s="404"/>
      <c r="AV27" s="404"/>
      <c r="AW27" s="404"/>
      <c r="AX27" s="406"/>
      <c r="AY27" s="433" t="s">
        <v>178</v>
      </c>
      <c r="AZ27" s="434"/>
      <c r="BA27" s="434"/>
      <c r="BB27" s="434"/>
      <c r="BC27" s="434"/>
      <c r="BD27" s="434"/>
      <c r="BE27" s="434"/>
      <c r="BF27" s="434"/>
      <c r="BG27" s="434"/>
      <c r="BH27" s="434"/>
      <c r="BI27" s="434"/>
      <c r="BJ27" s="434"/>
      <c r="BK27" s="434"/>
      <c r="BL27" s="434"/>
      <c r="BM27" s="435"/>
      <c r="BN27" s="430">
        <v>411862</v>
      </c>
      <c r="BO27" s="431"/>
      <c r="BP27" s="431"/>
      <c r="BQ27" s="431"/>
      <c r="BR27" s="431"/>
      <c r="BS27" s="431"/>
      <c r="BT27" s="431"/>
      <c r="BU27" s="432"/>
      <c r="BV27" s="430">
        <v>411247</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179</v>
      </c>
      <c r="F28" s="401"/>
      <c r="G28" s="401"/>
      <c r="H28" s="401"/>
      <c r="I28" s="401"/>
      <c r="J28" s="401"/>
      <c r="K28" s="402"/>
      <c r="L28" s="403">
        <v>1</v>
      </c>
      <c r="M28" s="404"/>
      <c r="N28" s="404"/>
      <c r="O28" s="404"/>
      <c r="P28" s="405"/>
      <c r="Q28" s="403">
        <v>3780</v>
      </c>
      <c r="R28" s="404"/>
      <c r="S28" s="404"/>
      <c r="T28" s="404"/>
      <c r="U28" s="404"/>
      <c r="V28" s="405"/>
      <c r="W28" s="469"/>
      <c r="X28" s="460"/>
      <c r="Y28" s="461"/>
      <c r="Z28" s="400" t="s">
        <v>180</v>
      </c>
      <c r="AA28" s="401"/>
      <c r="AB28" s="401"/>
      <c r="AC28" s="401"/>
      <c r="AD28" s="401"/>
      <c r="AE28" s="401"/>
      <c r="AF28" s="401"/>
      <c r="AG28" s="402"/>
      <c r="AH28" s="403">
        <v>3</v>
      </c>
      <c r="AI28" s="404"/>
      <c r="AJ28" s="404"/>
      <c r="AK28" s="404"/>
      <c r="AL28" s="405"/>
      <c r="AM28" s="403">
        <v>6180</v>
      </c>
      <c r="AN28" s="404"/>
      <c r="AO28" s="404"/>
      <c r="AP28" s="404"/>
      <c r="AQ28" s="404"/>
      <c r="AR28" s="405"/>
      <c r="AS28" s="403">
        <v>2060</v>
      </c>
      <c r="AT28" s="404"/>
      <c r="AU28" s="404"/>
      <c r="AV28" s="404"/>
      <c r="AW28" s="404"/>
      <c r="AX28" s="406"/>
      <c r="AY28" s="410" t="s">
        <v>181</v>
      </c>
      <c r="AZ28" s="411"/>
      <c r="BA28" s="411"/>
      <c r="BB28" s="412"/>
      <c r="BC28" s="419" t="s">
        <v>47</v>
      </c>
      <c r="BD28" s="420"/>
      <c r="BE28" s="420"/>
      <c r="BF28" s="420"/>
      <c r="BG28" s="420"/>
      <c r="BH28" s="420"/>
      <c r="BI28" s="420"/>
      <c r="BJ28" s="420"/>
      <c r="BK28" s="420"/>
      <c r="BL28" s="420"/>
      <c r="BM28" s="421"/>
      <c r="BN28" s="422">
        <v>2887946</v>
      </c>
      <c r="BO28" s="423"/>
      <c r="BP28" s="423"/>
      <c r="BQ28" s="423"/>
      <c r="BR28" s="423"/>
      <c r="BS28" s="423"/>
      <c r="BT28" s="423"/>
      <c r="BU28" s="424"/>
      <c r="BV28" s="422">
        <v>2680345</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182</v>
      </c>
      <c r="F29" s="401"/>
      <c r="G29" s="401"/>
      <c r="H29" s="401"/>
      <c r="I29" s="401"/>
      <c r="J29" s="401"/>
      <c r="K29" s="402"/>
      <c r="L29" s="403">
        <v>16</v>
      </c>
      <c r="M29" s="404"/>
      <c r="N29" s="404"/>
      <c r="O29" s="404"/>
      <c r="P29" s="405"/>
      <c r="Q29" s="403">
        <v>3465</v>
      </c>
      <c r="R29" s="404"/>
      <c r="S29" s="404"/>
      <c r="T29" s="404"/>
      <c r="U29" s="404"/>
      <c r="V29" s="405"/>
      <c r="W29" s="470"/>
      <c r="X29" s="471"/>
      <c r="Y29" s="472"/>
      <c r="Z29" s="400" t="s">
        <v>183</v>
      </c>
      <c r="AA29" s="401"/>
      <c r="AB29" s="401"/>
      <c r="AC29" s="401"/>
      <c r="AD29" s="401"/>
      <c r="AE29" s="401"/>
      <c r="AF29" s="401"/>
      <c r="AG29" s="402"/>
      <c r="AH29" s="403">
        <v>366</v>
      </c>
      <c r="AI29" s="404"/>
      <c r="AJ29" s="404"/>
      <c r="AK29" s="404"/>
      <c r="AL29" s="405"/>
      <c r="AM29" s="403">
        <v>1164876</v>
      </c>
      <c r="AN29" s="404"/>
      <c r="AO29" s="404"/>
      <c r="AP29" s="404"/>
      <c r="AQ29" s="404"/>
      <c r="AR29" s="405"/>
      <c r="AS29" s="403">
        <v>3183</v>
      </c>
      <c r="AT29" s="404"/>
      <c r="AU29" s="404"/>
      <c r="AV29" s="404"/>
      <c r="AW29" s="404"/>
      <c r="AX29" s="406"/>
      <c r="AY29" s="413"/>
      <c r="AZ29" s="414"/>
      <c r="BA29" s="414"/>
      <c r="BB29" s="415"/>
      <c r="BC29" s="407" t="s">
        <v>184</v>
      </c>
      <c r="BD29" s="408"/>
      <c r="BE29" s="408"/>
      <c r="BF29" s="408"/>
      <c r="BG29" s="408"/>
      <c r="BH29" s="408"/>
      <c r="BI29" s="408"/>
      <c r="BJ29" s="408"/>
      <c r="BK29" s="408"/>
      <c r="BL29" s="408"/>
      <c r="BM29" s="409"/>
      <c r="BN29" s="427">
        <v>2376125</v>
      </c>
      <c r="BO29" s="428"/>
      <c r="BP29" s="428"/>
      <c r="BQ29" s="428"/>
      <c r="BR29" s="428"/>
      <c r="BS29" s="428"/>
      <c r="BT29" s="428"/>
      <c r="BU29" s="429"/>
      <c r="BV29" s="427">
        <v>2370269</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185</v>
      </c>
      <c r="X30" s="480"/>
      <c r="Y30" s="480"/>
      <c r="Z30" s="480"/>
      <c r="AA30" s="480"/>
      <c r="AB30" s="480"/>
      <c r="AC30" s="480"/>
      <c r="AD30" s="480"/>
      <c r="AE30" s="480"/>
      <c r="AF30" s="480"/>
      <c r="AG30" s="481"/>
      <c r="AH30" s="391">
        <v>98.9</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49</v>
      </c>
      <c r="BD30" s="395"/>
      <c r="BE30" s="395"/>
      <c r="BF30" s="395"/>
      <c r="BG30" s="395"/>
      <c r="BH30" s="395"/>
      <c r="BI30" s="395"/>
      <c r="BJ30" s="395"/>
      <c r="BK30" s="395"/>
      <c r="BL30" s="395"/>
      <c r="BM30" s="396"/>
      <c r="BN30" s="430">
        <v>7515146</v>
      </c>
      <c r="BO30" s="431"/>
      <c r="BP30" s="431"/>
      <c r="BQ30" s="431"/>
      <c r="BR30" s="431"/>
      <c r="BS30" s="431"/>
      <c r="BT30" s="431"/>
      <c r="BU30" s="432"/>
      <c r="BV30" s="430">
        <v>7452869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186</v>
      </c>
      <c r="D32" s="213"/>
      <c r="E32" s="213"/>
      <c r="F32" s="210"/>
      <c r="G32" s="210"/>
      <c r="H32" s="210"/>
      <c r="I32" s="210"/>
      <c r="J32" s="210"/>
      <c r="K32" s="210"/>
      <c r="L32" s="210"/>
      <c r="M32" s="210"/>
      <c r="N32" s="210"/>
      <c r="O32" s="210"/>
      <c r="P32" s="210"/>
      <c r="Q32" s="210"/>
      <c r="R32" s="210"/>
      <c r="S32" s="210"/>
      <c r="T32" s="210"/>
      <c r="U32" s="210" t="s">
        <v>187</v>
      </c>
      <c r="V32" s="210"/>
      <c r="W32" s="210"/>
      <c r="X32" s="210"/>
      <c r="Y32" s="210"/>
      <c r="Z32" s="210"/>
      <c r="AA32" s="210"/>
      <c r="AB32" s="210"/>
      <c r="AC32" s="210"/>
      <c r="AD32" s="210"/>
      <c r="AE32" s="210"/>
      <c r="AF32" s="210"/>
      <c r="AG32" s="210"/>
      <c r="AH32" s="210"/>
      <c r="AI32" s="210"/>
      <c r="AJ32" s="210"/>
      <c r="AK32" s="210"/>
      <c r="AL32" s="210"/>
      <c r="AM32" s="214" t="s">
        <v>188</v>
      </c>
      <c r="AN32" s="210"/>
      <c r="AO32" s="210"/>
      <c r="AP32" s="210"/>
      <c r="AQ32" s="210"/>
      <c r="AR32" s="210"/>
      <c r="AS32" s="214"/>
      <c r="AT32" s="214"/>
      <c r="AU32" s="214"/>
      <c r="AV32" s="214"/>
      <c r="AW32" s="214"/>
      <c r="AX32" s="214"/>
      <c r="AY32" s="214"/>
      <c r="AZ32" s="214"/>
      <c r="BA32" s="214"/>
      <c r="BB32" s="210"/>
      <c r="BC32" s="214"/>
      <c r="BD32" s="210"/>
      <c r="BE32" s="214" t="s">
        <v>189</v>
      </c>
      <c r="BF32" s="210"/>
      <c r="BG32" s="210"/>
      <c r="BH32" s="210"/>
      <c r="BI32" s="210"/>
      <c r="BJ32" s="214"/>
      <c r="BK32" s="214"/>
      <c r="BL32" s="214"/>
      <c r="BM32" s="214"/>
      <c r="BN32" s="214"/>
      <c r="BO32" s="214"/>
      <c r="BP32" s="214"/>
      <c r="BQ32" s="214"/>
      <c r="BR32" s="210"/>
      <c r="BS32" s="210"/>
      <c r="BT32" s="210"/>
      <c r="BU32" s="210"/>
      <c r="BV32" s="210"/>
      <c r="BW32" s="210" t="s">
        <v>190</v>
      </c>
      <c r="BX32" s="210"/>
      <c r="BY32" s="210"/>
      <c r="BZ32" s="210"/>
      <c r="CA32" s="210"/>
      <c r="CB32" s="214"/>
      <c r="CC32" s="214"/>
      <c r="CD32" s="214"/>
      <c r="CE32" s="214"/>
      <c r="CF32" s="214"/>
      <c r="CG32" s="214"/>
      <c r="CH32" s="214"/>
      <c r="CI32" s="214"/>
      <c r="CJ32" s="214"/>
      <c r="CK32" s="214"/>
      <c r="CL32" s="214"/>
      <c r="CM32" s="214"/>
      <c r="CN32" s="214"/>
      <c r="CO32" s="214" t="s">
        <v>191</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192</v>
      </c>
      <c r="D33" s="390"/>
      <c r="E33" s="389" t="s">
        <v>193</v>
      </c>
      <c r="F33" s="389"/>
      <c r="G33" s="389"/>
      <c r="H33" s="389"/>
      <c r="I33" s="389"/>
      <c r="J33" s="389"/>
      <c r="K33" s="389"/>
      <c r="L33" s="389"/>
      <c r="M33" s="389"/>
      <c r="N33" s="389"/>
      <c r="O33" s="389"/>
      <c r="P33" s="389"/>
      <c r="Q33" s="389"/>
      <c r="R33" s="389"/>
      <c r="S33" s="389"/>
      <c r="T33" s="215"/>
      <c r="U33" s="390" t="s">
        <v>194</v>
      </c>
      <c r="V33" s="390"/>
      <c r="W33" s="389" t="s">
        <v>193</v>
      </c>
      <c r="X33" s="389"/>
      <c r="Y33" s="389"/>
      <c r="Z33" s="389"/>
      <c r="AA33" s="389"/>
      <c r="AB33" s="389"/>
      <c r="AC33" s="389"/>
      <c r="AD33" s="389"/>
      <c r="AE33" s="389"/>
      <c r="AF33" s="389"/>
      <c r="AG33" s="389"/>
      <c r="AH33" s="389"/>
      <c r="AI33" s="389"/>
      <c r="AJ33" s="389"/>
      <c r="AK33" s="389"/>
      <c r="AL33" s="215"/>
      <c r="AM33" s="390" t="s">
        <v>192</v>
      </c>
      <c r="AN33" s="390"/>
      <c r="AO33" s="389" t="s">
        <v>193</v>
      </c>
      <c r="AP33" s="389"/>
      <c r="AQ33" s="389"/>
      <c r="AR33" s="389"/>
      <c r="AS33" s="389"/>
      <c r="AT33" s="389"/>
      <c r="AU33" s="389"/>
      <c r="AV33" s="389"/>
      <c r="AW33" s="389"/>
      <c r="AX33" s="389"/>
      <c r="AY33" s="389"/>
      <c r="AZ33" s="389"/>
      <c r="BA33" s="389"/>
      <c r="BB33" s="389"/>
      <c r="BC33" s="389"/>
      <c r="BD33" s="216"/>
      <c r="BE33" s="389" t="s">
        <v>195</v>
      </c>
      <c r="BF33" s="389"/>
      <c r="BG33" s="389" t="s">
        <v>196</v>
      </c>
      <c r="BH33" s="389"/>
      <c r="BI33" s="389"/>
      <c r="BJ33" s="389"/>
      <c r="BK33" s="389"/>
      <c r="BL33" s="389"/>
      <c r="BM33" s="389"/>
      <c r="BN33" s="389"/>
      <c r="BO33" s="389"/>
      <c r="BP33" s="389"/>
      <c r="BQ33" s="389"/>
      <c r="BR33" s="389"/>
      <c r="BS33" s="389"/>
      <c r="BT33" s="389"/>
      <c r="BU33" s="389"/>
      <c r="BV33" s="216"/>
      <c r="BW33" s="390" t="s">
        <v>195</v>
      </c>
      <c r="BX33" s="390"/>
      <c r="BY33" s="389" t="s">
        <v>197</v>
      </c>
      <c r="BZ33" s="389"/>
      <c r="CA33" s="389"/>
      <c r="CB33" s="389"/>
      <c r="CC33" s="389"/>
      <c r="CD33" s="389"/>
      <c r="CE33" s="389"/>
      <c r="CF33" s="389"/>
      <c r="CG33" s="389"/>
      <c r="CH33" s="389"/>
      <c r="CI33" s="389"/>
      <c r="CJ33" s="389"/>
      <c r="CK33" s="389"/>
      <c r="CL33" s="389"/>
      <c r="CM33" s="389"/>
      <c r="CN33" s="215"/>
      <c r="CO33" s="390" t="s">
        <v>192</v>
      </c>
      <c r="CP33" s="390"/>
      <c r="CQ33" s="389" t="s">
        <v>198</v>
      </c>
      <c r="CR33" s="389"/>
      <c r="CS33" s="389"/>
      <c r="CT33" s="389"/>
      <c r="CU33" s="389"/>
      <c r="CV33" s="389"/>
      <c r="CW33" s="389"/>
      <c r="CX33" s="389"/>
      <c r="CY33" s="389"/>
      <c r="CZ33" s="389"/>
      <c r="DA33" s="389"/>
      <c r="DB33" s="389"/>
      <c r="DC33" s="389"/>
      <c r="DD33" s="389"/>
      <c r="DE33" s="389"/>
      <c r="DF33" s="215"/>
      <c r="DG33" s="388" t="s">
        <v>199</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国民健康保険特別会計（事業勘定）</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7</v>
      </c>
      <c r="BF34" s="386"/>
      <c r="BG34" s="385" t="str">
        <f>IF('各会計、関係団体の財政状況及び健全化判断比率'!B33="","",'各会計、関係団体の財政状況及び健全化判断比率'!B33)</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13</v>
      </c>
      <c r="BX34" s="386"/>
      <c r="BY34" s="385" t="str">
        <f>IF('各会計、関係団体の財政状況及び健全化判断比率'!B68="","",'各会計、関係団体の財政状況及び健全化判断比率'!B68)</f>
        <v>兵庫県市町村職員退職手当組合</v>
      </c>
      <c r="BZ34" s="385"/>
      <c r="CA34" s="385"/>
      <c r="CB34" s="385"/>
      <c r="CC34" s="385"/>
      <c r="CD34" s="385"/>
      <c r="CE34" s="385"/>
      <c r="CF34" s="385"/>
      <c r="CG34" s="385"/>
      <c r="CH34" s="385"/>
      <c r="CI34" s="385"/>
      <c r="CJ34" s="385"/>
      <c r="CK34" s="385"/>
      <c r="CL34" s="385"/>
      <c r="CM34" s="385"/>
      <c r="CN34" s="213"/>
      <c r="CO34" s="386">
        <f>IF(CQ34="","",MAX(C34:D43,U34:V43,AM34:AN43,BE34:BF43,BW34:BX43)+1)</f>
        <v>23</v>
      </c>
      <c r="CP34" s="386"/>
      <c r="CQ34" s="385" t="str">
        <f>IF('各会計、関係団体の財政状況及び健全化判断比率'!BS7="","",'各会計、関係団体の財政状況及び健全化判断比率'!BS7)</f>
        <v>キャトルセゾン松帆</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国民健康保険特別会計（直営診療施設勘定）</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8</v>
      </c>
      <c r="BF35" s="386"/>
      <c r="BG35" s="385" t="str">
        <f>IF('各会計、関係団体の財政状況及び健全化判断比率'!B34="","",'各会計、関係団体の財政状況及び健全化判断比率'!B34)</f>
        <v>産地直売所事業特別会計</v>
      </c>
      <c r="BH35" s="385"/>
      <c r="BI35" s="385"/>
      <c r="BJ35" s="385"/>
      <c r="BK35" s="385"/>
      <c r="BL35" s="385"/>
      <c r="BM35" s="385"/>
      <c r="BN35" s="385"/>
      <c r="BO35" s="385"/>
      <c r="BP35" s="385"/>
      <c r="BQ35" s="385"/>
      <c r="BR35" s="385"/>
      <c r="BS35" s="385"/>
      <c r="BT35" s="385"/>
      <c r="BU35" s="385"/>
      <c r="BV35" s="213"/>
      <c r="BW35" s="386">
        <f t="shared" ref="BW35:BW43" si="2">IF(BY35="","",BW34+1)</f>
        <v>14</v>
      </c>
      <c r="BX35" s="386"/>
      <c r="BY35" s="385" t="str">
        <f>IF('各会計、関係団体の財政状況及び健全化判断比率'!B69="","",'各会計、関係団体の財政状況及び健全化判断比率'!B69)</f>
        <v>兵庫県町議会議員公務災害補償組合</v>
      </c>
      <c r="BZ35" s="385"/>
      <c r="CA35" s="385"/>
      <c r="CB35" s="385"/>
      <c r="CC35" s="385"/>
      <c r="CD35" s="385"/>
      <c r="CE35" s="385"/>
      <c r="CF35" s="385"/>
      <c r="CG35" s="385"/>
      <c r="CH35" s="385"/>
      <c r="CI35" s="385"/>
      <c r="CJ35" s="385"/>
      <c r="CK35" s="385"/>
      <c r="CL35" s="385"/>
      <c r="CM35" s="385"/>
      <c r="CN35" s="213"/>
      <c r="CO35" s="386">
        <f t="shared" ref="CO35:CO43" si="3">IF(CQ35="","",CO34+1)</f>
        <v>24</v>
      </c>
      <c r="CP35" s="386"/>
      <c r="CQ35" s="385" t="str">
        <f>IF('各会計、関係団体の財政状況及び健全化判断比率'!BS8="","",'各会計、関係団体の財政状況及び健全化判断比率'!BS8)</f>
        <v>ほくだん</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介護保険特別会計（保険事業勘定）</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9</v>
      </c>
      <c r="BF36" s="386"/>
      <c r="BG36" s="385" t="str">
        <f>IF('各会計、関係団体の財政状況及び健全化判断比率'!B35="","",'各会計、関係団体の財政状況及び健全化判断比率'!B35)</f>
        <v>温泉事業特別会計</v>
      </c>
      <c r="BH36" s="385"/>
      <c r="BI36" s="385"/>
      <c r="BJ36" s="385"/>
      <c r="BK36" s="385"/>
      <c r="BL36" s="385"/>
      <c r="BM36" s="385"/>
      <c r="BN36" s="385"/>
      <c r="BO36" s="385"/>
      <c r="BP36" s="385"/>
      <c r="BQ36" s="385"/>
      <c r="BR36" s="385"/>
      <c r="BS36" s="385"/>
      <c r="BT36" s="385"/>
      <c r="BU36" s="385"/>
      <c r="BV36" s="213"/>
      <c r="BW36" s="386">
        <f t="shared" si="2"/>
        <v>15</v>
      </c>
      <c r="BX36" s="386"/>
      <c r="BY36" s="385" t="str">
        <f>IF('各会計、関係団体の財政状況及び健全化判断比率'!B70="","",'各会計、関係団体の財政状況及び健全化判断比率'!B70)</f>
        <v>兵庫県市町交通災害共済組合</v>
      </c>
      <c r="BZ36" s="385"/>
      <c r="CA36" s="385"/>
      <c r="CB36" s="385"/>
      <c r="CC36" s="385"/>
      <c r="CD36" s="385"/>
      <c r="CE36" s="385"/>
      <c r="CF36" s="385"/>
      <c r="CG36" s="385"/>
      <c r="CH36" s="385"/>
      <c r="CI36" s="385"/>
      <c r="CJ36" s="385"/>
      <c r="CK36" s="385"/>
      <c r="CL36" s="385"/>
      <c r="CM36" s="385"/>
      <c r="CN36" s="213"/>
      <c r="CO36" s="386">
        <f t="shared" si="3"/>
        <v>25</v>
      </c>
      <c r="CP36" s="386"/>
      <c r="CQ36" s="385" t="str">
        <f>IF('各会計、関係団体の財政状況及び健全化判断比率'!BS9="","",'各会計、関係団体の財政状況及び健全化判断比率'!BS9)</f>
        <v>淡路島パルシェ</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介護保険特別会計（サービス事業勘定）</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f t="shared" si="1"/>
        <v>10</v>
      </c>
      <c r="BF37" s="386"/>
      <c r="BG37" s="385" t="str">
        <f>IF('各会計、関係団体の財政状況及び健全化判断比率'!B36="","",'各会計、関係団体の財政状況及び健全化判断比率'!B36)</f>
        <v>津名港ターミナル事業特別会計</v>
      </c>
      <c r="BH37" s="385"/>
      <c r="BI37" s="385"/>
      <c r="BJ37" s="385"/>
      <c r="BK37" s="385"/>
      <c r="BL37" s="385"/>
      <c r="BM37" s="385"/>
      <c r="BN37" s="385"/>
      <c r="BO37" s="385"/>
      <c r="BP37" s="385"/>
      <c r="BQ37" s="385"/>
      <c r="BR37" s="385"/>
      <c r="BS37" s="385"/>
      <c r="BT37" s="385"/>
      <c r="BU37" s="385"/>
      <c r="BV37" s="213"/>
      <c r="BW37" s="386">
        <f t="shared" si="2"/>
        <v>16</v>
      </c>
      <c r="BX37" s="386"/>
      <c r="BY37" s="385" t="str">
        <f>IF('各会計、関係団体の財政状況及び健全化判断比率'!B71="","",'各会計、関係団体の財政状況及び健全化判断比率'!B71)</f>
        <v>兵庫県後期高齢者医療広域連合(一般会計)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f t="shared" si="4"/>
        <v>6</v>
      </c>
      <c r="V38" s="386"/>
      <c r="W38" s="385" t="str">
        <f>IF('各会計、関係団体の財政状況及び健全化判断比率'!B32="","",'各会計、関係団体の財政状況及び健全化判断比率'!B32)</f>
        <v>後期高齢者医療特別会計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11</v>
      </c>
      <c r="BF38" s="386"/>
      <c r="BG38" s="385" t="str">
        <f>IF('各会計、関係団体の財政状況及び健全化判断比率'!B37="","",'各会計、関係団体の財政状況及び健全化判断比率'!B37)</f>
        <v>公共下水道事業特別会計</v>
      </c>
      <c r="BH38" s="385"/>
      <c r="BI38" s="385"/>
      <c r="BJ38" s="385"/>
      <c r="BK38" s="385"/>
      <c r="BL38" s="385"/>
      <c r="BM38" s="385"/>
      <c r="BN38" s="385"/>
      <c r="BO38" s="385"/>
      <c r="BP38" s="385"/>
      <c r="BQ38" s="385"/>
      <c r="BR38" s="385"/>
      <c r="BS38" s="385"/>
      <c r="BT38" s="385"/>
      <c r="BU38" s="385"/>
      <c r="BV38" s="213"/>
      <c r="BW38" s="386">
        <f t="shared" si="2"/>
        <v>17</v>
      </c>
      <c r="BX38" s="386"/>
      <c r="BY38" s="385" t="str">
        <f>IF('各会計、関係団体の財政状況及び健全化判断比率'!B72="","",'各会計、関係団体の財政状況及び健全化判断比率'!B72)</f>
        <v>兵庫県後期高齢者医療広域連合(特別会計)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f t="shared" si="1"/>
        <v>12</v>
      </c>
      <c r="BF39" s="386"/>
      <c r="BG39" s="385" t="str">
        <f>IF('各会計、関係団体の財政状況及び健全化判断比率'!B38="","",'各会計、関係団体の財政状況及び健全化判断比率'!B38)</f>
        <v>住宅用地造成事業等特別会計</v>
      </c>
      <c r="BH39" s="385"/>
      <c r="BI39" s="385"/>
      <c r="BJ39" s="385"/>
      <c r="BK39" s="385"/>
      <c r="BL39" s="385"/>
      <c r="BM39" s="385"/>
      <c r="BN39" s="385"/>
      <c r="BO39" s="385"/>
      <c r="BP39" s="385"/>
      <c r="BQ39" s="385"/>
      <c r="BR39" s="385"/>
      <c r="BS39" s="385"/>
      <c r="BT39" s="385"/>
      <c r="BU39" s="385"/>
      <c r="BV39" s="213"/>
      <c r="BW39" s="386">
        <f t="shared" si="2"/>
        <v>18</v>
      </c>
      <c r="BX39" s="386"/>
      <c r="BY39" s="385" t="str">
        <f>IF('各会計、関係団体の財政状況及び健全化判断比率'!B73="","",'各会計、関係団体の財政状況及び健全化判断比率'!B73)</f>
        <v>淡路広域行政事務組合(一般会計)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19</v>
      </c>
      <c r="BX40" s="386"/>
      <c r="BY40" s="385" t="str">
        <f>IF('各会計、関係団体の財政状況及び健全化判断比率'!B74="","",'各会計、関係団体の財政状況及び健全化判断比率'!B74)</f>
        <v>淡路広域行政事務組合(淡路ふるさと市町村圏事業特別会計)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20</v>
      </c>
      <c r="BX41" s="386"/>
      <c r="BY41" s="385" t="str">
        <f>IF('各会計、関係団体の財政状況及び健全化判断比率'!B75="","",'各会計、関係団体の財政状況及び健全化判断比率'!B75)</f>
        <v>淡路広域行政事務組合(淡路公平委員会特別会計)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21</v>
      </c>
      <c r="BX42" s="386"/>
      <c r="BY42" s="385" t="str">
        <f>IF('各会計、関係団体の財政状況及び健全化判断比率'!B76="","",'各会計、関係団体の財政状況及び健全化判断比率'!B76)</f>
        <v>淡路広域行政事務組合(淡路食肉センター事業特別会計)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22</v>
      </c>
      <c r="BX43" s="386"/>
      <c r="BY43" s="385" t="str">
        <f>IF('各会計、関係団体の財政状況及び健全化判断比率'!B77="","",'各会計、関係団体の財政状況及び健全化判断比率'!B77)</f>
        <v>淡路広域行政事務組合(農業共済事業特別会計)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200</v>
      </c>
      <c r="C46" s="185"/>
      <c r="D46" s="185"/>
      <c r="E46" s="185" t="s">
        <v>201</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202</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203</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204</v>
      </c>
    </row>
    <row r="50" spans="5:5" x14ac:dyDescent="0.15">
      <c r="E50" s="187" t="s">
        <v>205</v>
      </c>
    </row>
    <row r="51" spans="5:5" x14ac:dyDescent="0.15">
      <c r="E51" s="187" t="s">
        <v>206</v>
      </c>
    </row>
    <row r="52" spans="5:5" x14ac:dyDescent="0.15">
      <c r="E52" s="187" t="s">
        <v>207</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KTRGIZl6BRZbSpoyNuoZwDaonQh01RznO3SCMk8ZjEkr3VSt2t+5SPxbszSrKJfiWV7y7JFW2x6cx63notvu7A==" saltValue="Lu1SgFmUJfH01T1x15T+h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208</v>
      </c>
      <c r="DI1" s="756"/>
      <c r="DJ1" s="756"/>
      <c r="DK1" s="756"/>
      <c r="DL1" s="756"/>
      <c r="DM1" s="756"/>
      <c r="DN1" s="757"/>
      <c r="DO1" s="225"/>
      <c r="DP1" s="755" t="s">
        <v>209</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210</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211</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212</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213</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214</v>
      </c>
      <c r="S4" s="698"/>
      <c r="T4" s="698"/>
      <c r="U4" s="698"/>
      <c r="V4" s="698"/>
      <c r="W4" s="698"/>
      <c r="X4" s="698"/>
      <c r="Y4" s="699"/>
      <c r="Z4" s="697" t="s">
        <v>215</v>
      </c>
      <c r="AA4" s="698"/>
      <c r="AB4" s="698"/>
      <c r="AC4" s="699"/>
      <c r="AD4" s="697" t="s">
        <v>216</v>
      </c>
      <c r="AE4" s="698"/>
      <c r="AF4" s="698"/>
      <c r="AG4" s="698"/>
      <c r="AH4" s="698"/>
      <c r="AI4" s="698"/>
      <c r="AJ4" s="698"/>
      <c r="AK4" s="699"/>
      <c r="AL4" s="697" t="s">
        <v>215</v>
      </c>
      <c r="AM4" s="698"/>
      <c r="AN4" s="698"/>
      <c r="AO4" s="699"/>
      <c r="AP4" s="758" t="s">
        <v>217</v>
      </c>
      <c r="AQ4" s="758"/>
      <c r="AR4" s="758"/>
      <c r="AS4" s="758"/>
      <c r="AT4" s="758"/>
      <c r="AU4" s="758"/>
      <c r="AV4" s="758"/>
      <c r="AW4" s="758"/>
      <c r="AX4" s="758"/>
      <c r="AY4" s="758"/>
      <c r="AZ4" s="758"/>
      <c r="BA4" s="758"/>
      <c r="BB4" s="758"/>
      <c r="BC4" s="758"/>
      <c r="BD4" s="758"/>
      <c r="BE4" s="758"/>
      <c r="BF4" s="758"/>
      <c r="BG4" s="758" t="s">
        <v>218</v>
      </c>
      <c r="BH4" s="758"/>
      <c r="BI4" s="758"/>
      <c r="BJ4" s="758"/>
      <c r="BK4" s="758"/>
      <c r="BL4" s="758"/>
      <c r="BM4" s="758"/>
      <c r="BN4" s="758"/>
      <c r="BO4" s="758" t="s">
        <v>215</v>
      </c>
      <c r="BP4" s="758"/>
      <c r="BQ4" s="758"/>
      <c r="BR4" s="758"/>
      <c r="BS4" s="758" t="s">
        <v>219</v>
      </c>
      <c r="BT4" s="758"/>
      <c r="BU4" s="758"/>
      <c r="BV4" s="758"/>
      <c r="BW4" s="758"/>
      <c r="BX4" s="758"/>
      <c r="BY4" s="758"/>
      <c r="BZ4" s="758"/>
      <c r="CA4" s="758"/>
      <c r="CB4" s="758"/>
      <c r="CD4" s="740" t="s">
        <v>220</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221</v>
      </c>
      <c r="C5" s="723"/>
      <c r="D5" s="723"/>
      <c r="E5" s="723"/>
      <c r="F5" s="723"/>
      <c r="G5" s="723"/>
      <c r="H5" s="723"/>
      <c r="I5" s="723"/>
      <c r="J5" s="723"/>
      <c r="K5" s="723"/>
      <c r="L5" s="723"/>
      <c r="M5" s="723"/>
      <c r="N5" s="723"/>
      <c r="O5" s="723"/>
      <c r="P5" s="723"/>
      <c r="Q5" s="724"/>
      <c r="R5" s="688">
        <v>5254878</v>
      </c>
      <c r="S5" s="689"/>
      <c r="T5" s="689"/>
      <c r="U5" s="689"/>
      <c r="V5" s="689"/>
      <c r="W5" s="689"/>
      <c r="X5" s="689"/>
      <c r="Y5" s="735"/>
      <c r="Z5" s="753">
        <v>18.7</v>
      </c>
      <c r="AA5" s="753"/>
      <c r="AB5" s="753"/>
      <c r="AC5" s="753"/>
      <c r="AD5" s="754">
        <v>5254878</v>
      </c>
      <c r="AE5" s="754"/>
      <c r="AF5" s="754"/>
      <c r="AG5" s="754"/>
      <c r="AH5" s="754"/>
      <c r="AI5" s="754"/>
      <c r="AJ5" s="754"/>
      <c r="AK5" s="754"/>
      <c r="AL5" s="736">
        <v>31.8</v>
      </c>
      <c r="AM5" s="705"/>
      <c r="AN5" s="705"/>
      <c r="AO5" s="737"/>
      <c r="AP5" s="722" t="s">
        <v>222</v>
      </c>
      <c r="AQ5" s="723"/>
      <c r="AR5" s="723"/>
      <c r="AS5" s="723"/>
      <c r="AT5" s="723"/>
      <c r="AU5" s="723"/>
      <c r="AV5" s="723"/>
      <c r="AW5" s="723"/>
      <c r="AX5" s="723"/>
      <c r="AY5" s="723"/>
      <c r="AZ5" s="723"/>
      <c r="BA5" s="723"/>
      <c r="BB5" s="723"/>
      <c r="BC5" s="723"/>
      <c r="BD5" s="723"/>
      <c r="BE5" s="723"/>
      <c r="BF5" s="724"/>
      <c r="BG5" s="623">
        <v>5243390</v>
      </c>
      <c r="BH5" s="626"/>
      <c r="BI5" s="626"/>
      <c r="BJ5" s="626"/>
      <c r="BK5" s="626"/>
      <c r="BL5" s="626"/>
      <c r="BM5" s="626"/>
      <c r="BN5" s="627"/>
      <c r="BO5" s="685">
        <v>99.8</v>
      </c>
      <c r="BP5" s="685"/>
      <c r="BQ5" s="685"/>
      <c r="BR5" s="685"/>
      <c r="BS5" s="686" t="s">
        <v>126</v>
      </c>
      <c r="BT5" s="686"/>
      <c r="BU5" s="686"/>
      <c r="BV5" s="686"/>
      <c r="BW5" s="686"/>
      <c r="BX5" s="686"/>
      <c r="BY5" s="686"/>
      <c r="BZ5" s="686"/>
      <c r="CA5" s="686"/>
      <c r="CB5" s="727"/>
      <c r="CD5" s="740" t="s">
        <v>217</v>
      </c>
      <c r="CE5" s="741"/>
      <c r="CF5" s="741"/>
      <c r="CG5" s="741"/>
      <c r="CH5" s="741"/>
      <c r="CI5" s="741"/>
      <c r="CJ5" s="741"/>
      <c r="CK5" s="741"/>
      <c r="CL5" s="741"/>
      <c r="CM5" s="741"/>
      <c r="CN5" s="741"/>
      <c r="CO5" s="741"/>
      <c r="CP5" s="741"/>
      <c r="CQ5" s="742"/>
      <c r="CR5" s="740" t="s">
        <v>223</v>
      </c>
      <c r="CS5" s="741"/>
      <c r="CT5" s="741"/>
      <c r="CU5" s="741"/>
      <c r="CV5" s="741"/>
      <c r="CW5" s="741"/>
      <c r="CX5" s="741"/>
      <c r="CY5" s="742"/>
      <c r="CZ5" s="740" t="s">
        <v>215</v>
      </c>
      <c r="DA5" s="741"/>
      <c r="DB5" s="741"/>
      <c r="DC5" s="742"/>
      <c r="DD5" s="740" t="s">
        <v>224</v>
      </c>
      <c r="DE5" s="741"/>
      <c r="DF5" s="741"/>
      <c r="DG5" s="741"/>
      <c r="DH5" s="741"/>
      <c r="DI5" s="741"/>
      <c r="DJ5" s="741"/>
      <c r="DK5" s="741"/>
      <c r="DL5" s="741"/>
      <c r="DM5" s="741"/>
      <c r="DN5" s="741"/>
      <c r="DO5" s="741"/>
      <c r="DP5" s="742"/>
      <c r="DQ5" s="740" t="s">
        <v>225</v>
      </c>
      <c r="DR5" s="741"/>
      <c r="DS5" s="741"/>
      <c r="DT5" s="741"/>
      <c r="DU5" s="741"/>
      <c r="DV5" s="741"/>
      <c r="DW5" s="741"/>
      <c r="DX5" s="741"/>
      <c r="DY5" s="741"/>
      <c r="DZ5" s="741"/>
      <c r="EA5" s="741"/>
      <c r="EB5" s="741"/>
      <c r="EC5" s="742"/>
    </row>
    <row r="6" spans="2:143" ht="11.25" customHeight="1" x14ac:dyDescent="0.15">
      <c r="B6" s="620" t="s">
        <v>226</v>
      </c>
      <c r="C6" s="621"/>
      <c r="D6" s="621"/>
      <c r="E6" s="621"/>
      <c r="F6" s="621"/>
      <c r="G6" s="621"/>
      <c r="H6" s="621"/>
      <c r="I6" s="621"/>
      <c r="J6" s="621"/>
      <c r="K6" s="621"/>
      <c r="L6" s="621"/>
      <c r="M6" s="621"/>
      <c r="N6" s="621"/>
      <c r="O6" s="621"/>
      <c r="P6" s="621"/>
      <c r="Q6" s="622"/>
      <c r="R6" s="623">
        <v>251025</v>
      </c>
      <c r="S6" s="626"/>
      <c r="T6" s="626"/>
      <c r="U6" s="626"/>
      <c r="V6" s="626"/>
      <c r="W6" s="626"/>
      <c r="X6" s="626"/>
      <c r="Y6" s="627"/>
      <c r="Z6" s="685">
        <v>0.9</v>
      </c>
      <c r="AA6" s="685"/>
      <c r="AB6" s="685"/>
      <c r="AC6" s="685"/>
      <c r="AD6" s="686">
        <v>251025</v>
      </c>
      <c r="AE6" s="686"/>
      <c r="AF6" s="686"/>
      <c r="AG6" s="686"/>
      <c r="AH6" s="686"/>
      <c r="AI6" s="686"/>
      <c r="AJ6" s="686"/>
      <c r="AK6" s="686"/>
      <c r="AL6" s="628">
        <v>1.5</v>
      </c>
      <c r="AM6" s="629"/>
      <c r="AN6" s="629"/>
      <c r="AO6" s="687"/>
      <c r="AP6" s="620" t="s">
        <v>227</v>
      </c>
      <c r="AQ6" s="621"/>
      <c r="AR6" s="621"/>
      <c r="AS6" s="621"/>
      <c r="AT6" s="621"/>
      <c r="AU6" s="621"/>
      <c r="AV6" s="621"/>
      <c r="AW6" s="621"/>
      <c r="AX6" s="621"/>
      <c r="AY6" s="621"/>
      <c r="AZ6" s="621"/>
      <c r="BA6" s="621"/>
      <c r="BB6" s="621"/>
      <c r="BC6" s="621"/>
      <c r="BD6" s="621"/>
      <c r="BE6" s="621"/>
      <c r="BF6" s="622"/>
      <c r="BG6" s="623">
        <v>5243390</v>
      </c>
      <c r="BH6" s="626"/>
      <c r="BI6" s="626"/>
      <c r="BJ6" s="626"/>
      <c r="BK6" s="626"/>
      <c r="BL6" s="626"/>
      <c r="BM6" s="626"/>
      <c r="BN6" s="627"/>
      <c r="BO6" s="685">
        <v>99.8</v>
      </c>
      <c r="BP6" s="685"/>
      <c r="BQ6" s="685"/>
      <c r="BR6" s="685"/>
      <c r="BS6" s="686" t="s">
        <v>126</v>
      </c>
      <c r="BT6" s="686"/>
      <c r="BU6" s="686"/>
      <c r="BV6" s="686"/>
      <c r="BW6" s="686"/>
      <c r="BX6" s="686"/>
      <c r="BY6" s="686"/>
      <c r="BZ6" s="686"/>
      <c r="CA6" s="686"/>
      <c r="CB6" s="727"/>
      <c r="CD6" s="694" t="s">
        <v>228</v>
      </c>
      <c r="CE6" s="695"/>
      <c r="CF6" s="695"/>
      <c r="CG6" s="695"/>
      <c r="CH6" s="695"/>
      <c r="CI6" s="695"/>
      <c r="CJ6" s="695"/>
      <c r="CK6" s="695"/>
      <c r="CL6" s="695"/>
      <c r="CM6" s="695"/>
      <c r="CN6" s="695"/>
      <c r="CO6" s="695"/>
      <c r="CP6" s="695"/>
      <c r="CQ6" s="696"/>
      <c r="CR6" s="623">
        <v>179711</v>
      </c>
      <c r="CS6" s="626"/>
      <c r="CT6" s="626"/>
      <c r="CU6" s="626"/>
      <c r="CV6" s="626"/>
      <c r="CW6" s="626"/>
      <c r="CX6" s="626"/>
      <c r="CY6" s="627"/>
      <c r="CZ6" s="736">
        <v>0.6</v>
      </c>
      <c r="DA6" s="705"/>
      <c r="DB6" s="705"/>
      <c r="DC6" s="739"/>
      <c r="DD6" s="631" t="s">
        <v>229</v>
      </c>
      <c r="DE6" s="626"/>
      <c r="DF6" s="626"/>
      <c r="DG6" s="626"/>
      <c r="DH6" s="626"/>
      <c r="DI6" s="626"/>
      <c r="DJ6" s="626"/>
      <c r="DK6" s="626"/>
      <c r="DL6" s="626"/>
      <c r="DM6" s="626"/>
      <c r="DN6" s="626"/>
      <c r="DO6" s="626"/>
      <c r="DP6" s="627"/>
      <c r="DQ6" s="631">
        <v>179711</v>
      </c>
      <c r="DR6" s="626"/>
      <c r="DS6" s="626"/>
      <c r="DT6" s="626"/>
      <c r="DU6" s="626"/>
      <c r="DV6" s="626"/>
      <c r="DW6" s="626"/>
      <c r="DX6" s="626"/>
      <c r="DY6" s="626"/>
      <c r="DZ6" s="626"/>
      <c r="EA6" s="626"/>
      <c r="EB6" s="626"/>
      <c r="EC6" s="666"/>
    </row>
    <row r="7" spans="2:143" ht="11.25" customHeight="1" x14ac:dyDescent="0.15">
      <c r="B7" s="620" t="s">
        <v>230</v>
      </c>
      <c r="C7" s="621"/>
      <c r="D7" s="621"/>
      <c r="E7" s="621"/>
      <c r="F7" s="621"/>
      <c r="G7" s="621"/>
      <c r="H7" s="621"/>
      <c r="I7" s="621"/>
      <c r="J7" s="621"/>
      <c r="K7" s="621"/>
      <c r="L7" s="621"/>
      <c r="M7" s="621"/>
      <c r="N7" s="621"/>
      <c r="O7" s="621"/>
      <c r="P7" s="621"/>
      <c r="Q7" s="622"/>
      <c r="R7" s="623">
        <v>9306</v>
      </c>
      <c r="S7" s="626"/>
      <c r="T7" s="626"/>
      <c r="U7" s="626"/>
      <c r="V7" s="626"/>
      <c r="W7" s="626"/>
      <c r="X7" s="626"/>
      <c r="Y7" s="627"/>
      <c r="Z7" s="685">
        <v>0</v>
      </c>
      <c r="AA7" s="685"/>
      <c r="AB7" s="685"/>
      <c r="AC7" s="685"/>
      <c r="AD7" s="686">
        <v>9306</v>
      </c>
      <c r="AE7" s="686"/>
      <c r="AF7" s="686"/>
      <c r="AG7" s="686"/>
      <c r="AH7" s="686"/>
      <c r="AI7" s="686"/>
      <c r="AJ7" s="686"/>
      <c r="AK7" s="686"/>
      <c r="AL7" s="628">
        <v>0.1</v>
      </c>
      <c r="AM7" s="629"/>
      <c r="AN7" s="629"/>
      <c r="AO7" s="687"/>
      <c r="AP7" s="620" t="s">
        <v>231</v>
      </c>
      <c r="AQ7" s="621"/>
      <c r="AR7" s="621"/>
      <c r="AS7" s="621"/>
      <c r="AT7" s="621"/>
      <c r="AU7" s="621"/>
      <c r="AV7" s="621"/>
      <c r="AW7" s="621"/>
      <c r="AX7" s="621"/>
      <c r="AY7" s="621"/>
      <c r="AZ7" s="621"/>
      <c r="BA7" s="621"/>
      <c r="BB7" s="621"/>
      <c r="BC7" s="621"/>
      <c r="BD7" s="621"/>
      <c r="BE7" s="621"/>
      <c r="BF7" s="622"/>
      <c r="BG7" s="623">
        <v>1952270</v>
      </c>
      <c r="BH7" s="626"/>
      <c r="BI7" s="626"/>
      <c r="BJ7" s="626"/>
      <c r="BK7" s="626"/>
      <c r="BL7" s="626"/>
      <c r="BM7" s="626"/>
      <c r="BN7" s="627"/>
      <c r="BO7" s="685">
        <v>37.200000000000003</v>
      </c>
      <c r="BP7" s="685"/>
      <c r="BQ7" s="685"/>
      <c r="BR7" s="685"/>
      <c r="BS7" s="686" t="s">
        <v>229</v>
      </c>
      <c r="BT7" s="686"/>
      <c r="BU7" s="686"/>
      <c r="BV7" s="686"/>
      <c r="BW7" s="686"/>
      <c r="BX7" s="686"/>
      <c r="BY7" s="686"/>
      <c r="BZ7" s="686"/>
      <c r="CA7" s="686"/>
      <c r="CB7" s="727"/>
      <c r="CD7" s="667" t="s">
        <v>232</v>
      </c>
      <c r="CE7" s="664"/>
      <c r="CF7" s="664"/>
      <c r="CG7" s="664"/>
      <c r="CH7" s="664"/>
      <c r="CI7" s="664"/>
      <c r="CJ7" s="664"/>
      <c r="CK7" s="664"/>
      <c r="CL7" s="664"/>
      <c r="CM7" s="664"/>
      <c r="CN7" s="664"/>
      <c r="CO7" s="664"/>
      <c r="CP7" s="664"/>
      <c r="CQ7" s="665"/>
      <c r="CR7" s="623">
        <v>4251528</v>
      </c>
      <c r="CS7" s="626"/>
      <c r="CT7" s="626"/>
      <c r="CU7" s="626"/>
      <c r="CV7" s="626"/>
      <c r="CW7" s="626"/>
      <c r="CX7" s="626"/>
      <c r="CY7" s="627"/>
      <c r="CZ7" s="685">
        <v>15.3</v>
      </c>
      <c r="DA7" s="685"/>
      <c r="DB7" s="685"/>
      <c r="DC7" s="685"/>
      <c r="DD7" s="631">
        <v>570689</v>
      </c>
      <c r="DE7" s="626"/>
      <c r="DF7" s="626"/>
      <c r="DG7" s="626"/>
      <c r="DH7" s="626"/>
      <c r="DI7" s="626"/>
      <c r="DJ7" s="626"/>
      <c r="DK7" s="626"/>
      <c r="DL7" s="626"/>
      <c r="DM7" s="626"/>
      <c r="DN7" s="626"/>
      <c r="DO7" s="626"/>
      <c r="DP7" s="627"/>
      <c r="DQ7" s="631">
        <v>2817652</v>
      </c>
      <c r="DR7" s="626"/>
      <c r="DS7" s="626"/>
      <c r="DT7" s="626"/>
      <c r="DU7" s="626"/>
      <c r="DV7" s="626"/>
      <c r="DW7" s="626"/>
      <c r="DX7" s="626"/>
      <c r="DY7" s="626"/>
      <c r="DZ7" s="626"/>
      <c r="EA7" s="626"/>
      <c r="EB7" s="626"/>
      <c r="EC7" s="666"/>
    </row>
    <row r="8" spans="2:143" ht="11.25" customHeight="1" x14ac:dyDescent="0.15">
      <c r="B8" s="620" t="s">
        <v>233</v>
      </c>
      <c r="C8" s="621"/>
      <c r="D8" s="621"/>
      <c r="E8" s="621"/>
      <c r="F8" s="621"/>
      <c r="G8" s="621"/>
      <c r="H8" s="621"/>
      <c r="I8" s="621"/>
      <c r="J8" s="621"/>
      <c r="K8" s="621"/>
      <c r="L8" s="621"/>
      <c r="M8" s="621"/>
      <c r="N8" s="621"/>
      <c r="O8" s="621"/>
      <c r="P8" s="621"/>
      <c r="Q8" s="622"/>
      <c r="R8" s="623">
        <v>27953</v>
      </c>
      <c r="S8" s="626"/>
      <c r="T8" s="626"/>
      <c r="U8" s="626"/>
      <c r="V8" s="626"/>
      <c r="W8" s="626"/>
      <c r="X8" s="626"/>
      <c r="Y8" s="627"/>
      <c r="Z8" s="685">
        <v>0.1</v>
      </c>
      <c r="AA8" s="685"/>
      <c r="AB8" s="685"/>
      <c r="AC8" s="685"/>
      <c r="AD8" s="686">
        <v>27953</v>
      </c>
      <c r="AE8" s="686"/>
      <c r="AF8" s="686"/>
      <c r="AG8" s="686"/>
      <c r="AH8" s="686"/>
      <c r="AI8" s="686"/>
      <c r="AJ8" s="686"/>
      <c r="AK8" s="686"/>
      <c r="AL8" s="628">
        <v>0.2</v>
      </c>
      <c r="AM8" s="629"/>
      <c r="AN8" s="629"/>
      <c r="AO8" s="687"/>
      <c r="AP8" s="620" t="s">
        <v>234</v>
      </c>
      <c r="AQ8" s="621"/>
      <c r="AR8" s="621"/>
      <c r="AS8" s="621"/>
      <c r="AT8" s="621"/>
      <c r="AU8" s="621"/>
      <c r="AV8" s="621"/>
      <c r="AW8" s="621"/>
      <c r="AX8" s="621"/>
      <c r="AY8" s="621"/>
      <c r="AZ8" s="621"/>
      <c r="BA8" s="621"/>
      <c r="BB8" s="621"/>
      <c r="BC8" s="621"/>
      <c r="BD8" s="621"/>
      <c r="BE8" s="621"/>
      <c r="BF8" s="622"/>
      <c r="BG8" s="623">
        <v>72493</v>
      </c>
      <c r="BH8" s="626"/>
      <c r="BI8" s="626"/>
      <c r="BJ8" s="626"/>
      <c r="BK8" s="626"/>
      <c r="BL8" s="626"/>
      <c r="BM8" s="626"/>
      <c r="BN8" s="627"/>
      <c r="BO8" s="685">
        <v>1.4</v>
      </c>
      <c r="BP8" s="685"/>
      <c r="BQ8" s="685"/>
      <c r="BR8" s="685"/>
      <c r="BS8" s="631" t="s">
        <v>126</v>
      </c>
      <c r="BT8" s="626"/>
      <c r="BU8" s="626"/>
      <c r="BV8" s="626"/>
      <c r="BW8" s="626"/>
      <c r="BX8" s="626"/>
      <c r="BY8" s="626"/>
      <c r="BZ8" s="626"/>
      <c r="CA8" s="626"/>
      <c r="CB8" s="666"/>
      <c r="CD8" s="667" t="s">
        <v>235</v>
      </c>
      <c r="CE8" s="664"/>
      <c r="CF8" s="664"/>
      <c r="CG8" s="664"/>
      <c r="CH8" s="664"/>
      <c r="CI8" s="664"/>
      <c r="CJ8" s="664"/>
      <c r="CK8" s="664"/>
      <c r="CL8" s="664"/>
      <c r="CM8" s="664"/>
      <c r="CN8" s="664"/>
      <c r="CO8" s="664"/>
      <c r="CP8" s="664"/>
      <c r="CQ8" s="665"/>
      <c r="CR8" s="623">
        <v>6987833</v>
      </c>
      <c r="CS8" s="626"/>
      <c r="CT8" s="626"/>
      <c r="CU8" s="626"/>
      <c r="CV8" s="626"/>
      <c r="CW8" s="626"/>
      <c r="CX8" s="626"/>
      <c r="CY8" s="627"/>
      <c r="CZ8" s="685">
        <v>25.1</v>
      </c>
      <c r="DA8" s="685"/>
      <c r="DB8" s="685"/>
      <c r="DC8" s="685"/>
      <c r="DD8" s="631">
        <v>16831</v>
      </c>
      <c r="DE8" s="626"/>
      <c r="DF8" s="626"/>
      <c r="DG8" s="626"/>
      <c r="DH8" s="626"/>
      <c r="DI8" s="626"/>
      <c r="DJ8" s="626"/>
      <c r="DK8" s="626"/>
      <c r="DL8" s="626"/>
      <c r="DM8" s="626"/>
      <c r="DN8" s="626"/>
      <c r="DO8" s="626"/>
      <c r="DP8" s="627"/>
      <c r="DQ8" s="631">
        <v>3737918</v>
      </c>
      <c r="DR8" s="626"/>
      <c r="DS8" s="626"/>
      <c r="DT8" s="626"/>
      <c r="DU8" s="626"/>
      <c r="DV8" s="626"/>
      <c r="DW8" s="626"/>
      <c r="DX8" s="626"/>
      <c r="DY8" s="626"/>
      <c r="DZ8" s="626"/>
      <c r="EA8" s="626"/>
      <c r="EB8" s="626"/>
      <c r="EC8" s="666"/>
    </row>
    <row r="9" spans="2:143" ht="11.25" customHeight="1" x14ac:dyDescent="0.15">
      <c r="B9" s="620" t="s">
        <v>236</v>
      </c>
      <c r="C9" s="621"/>
      <c r="D9" s="621"/>
      <c r="E9" s="621"/>
      <c r="F9" s="621"/>
      <c r="G9" s="621"/>
      <c r="H9" s="621"/>
      <c r="I9" s="621"/>
      <c r="J9" s="621"/>
      <c r="K9" s="621"/>
      <c r="L9" s="621"/>
      <c r="M9" s="621"/>
      <c r="N9" s="621"/>
      <c r="O9" s="621"/>
      <c r="P9" s="621"/>
      <c r="Q9" s="622"/>
      <c r="R9" s="623">
        <v>22334</v>
      </c>
      <c r="S9" s="626"/>
      <c r="T9" s="626"/>
      <c r="U9" s="626"/>
      <c r="V9" s="626"/>
      <c r="W9" s="626"/>
      <c r="X9" s="626"/>
      <c r="Y9" s="627"/>
      <c r="Z9" s="685">
        <v>0.1</v>
      </c>
      <c r="AA9" s="685"/>
      <c r="AB9" s="685"/>
      <c r="AC9" s="685"/>
      <c r="AD9" s="686">
        <v>22334</v>
      </c>
      <c r="AE9" s="686"/>
      <c r="AF9" s="686"/>
      <c r="AG9" s="686"/>
      <c r="AH9" s="686"/>
      <c r="AI9" s="686"/>
      <c r="AJ9" s="686"/>
      <c r="AK9" s="686"/>
      <c r="AL9" s="628">
        <v>0.1</v>
      </c>
      <c r="AM9" s="629"/>
      <c r="AN9" s="629"/>
      <c r="AO9" s="687"/>
      <c r="AP9" s="620" t="s">
        <v>237</v>
      </c>
      <c r="AQ9" s="621"/>
      <c r="AR9" s="621"/>
      <c r="AS9" s="621"/>
      <c r="AT9" s="621"/>
      <c r="AU9" s="621"/>
      <c r="AV9" s="621"/>
      <c r="AW9" s="621"/>
      <c r="AX9" s="621"/>
      <c r="AY9" s="621"/>
      <c r="AZ9" s="621"/>
      <c r="BA9" s="621"/>
      <c r="BB9" s="621"/>
      <c r="BC9" s="621"/>
      <c r="BD9" s="621"/>
      <c r="BE9" s="621"/>
      <c r="BF9" s="622"/>
      <c r="BG9" s="623">
        <v>1611750</v>
      </c>
      <c r="BH9" s="626"/>
      <c r="BI9" s="626"/>
      <c r="BJ9" s="626"/>
      <c r="BK9" s="626"/>
      <c r="BL9" s="626"/>
      <c r="BM9" s="626"/>
      <c r="BN9" s="627"/>
      <c r="BO9" s="685">
        <v>30.7</v>
      </c>
      <c r="BP9" s="685"/>
      <c r="BQ9" s="685"/>
      <c r="BR9" s="685"/>
      <c r="BS9" s="631" t="s">
        <v>126</v>
      </c>
      <c r="BT9" s="626"/>
      <c r="BU9" s="626"/>
      <c r="BV9" s="626"/>
      <c r="BW9" s="626"/>
      <c r="BX9" s="626"/>
      <c r="BY9" s="626"/>
      <c r="BZ9" s="626"/>
      <c r="CA9" s="626"/>
      <c r="CB9" s="666"/>
      <c r="CD9" s="667" t="s">
        <v>238</v>
      </c>
      <c r="CE9" s="664"/>
      <c r="CF9" s="664"/>
      <c r="CG9" s="664"/>
      <c r="CH9" s="664"/>
      <c r="CI9" s="664"/>
      <c r="CJ9" s="664"/>
      <c r="CK9" s="664"/>
      <c r="CL9" s="664"/>
      <c r="CM9" s="664"/>
      <c r="CN9" s="664"/>
      <c r="CO9" s="664"/>
      <c r="CP9" s="664"/>
      <c r="CQ9" s="665"/>
      <c r="CR9" s="623">
        <v>2326265</v>
      </c>
      <c r="CS9" s="626"/>
      <c r="CT9" s="626"/>
      <c r="CU9" s="626"/>
      <c r="CV9" s="626"/>
      <c r="CW9" s="626"/>
      <c r="CX9" s="626"/>
      <c r="CY9" s="627"/>
      <c r="CZ9" s="685">
        <v>8.4</v>
      </c>
      <c r="DA9" s="685"/>
      <c r="DB9" s="685"/>
      <c r="DC9" s="685"/>
      <c r="DD9" s="631">
        <v>131600</v>
      </c>
      <c r="DE9" s="626"/>
      <c r="DF9" s="626"/>
      <c r="DG9" s="626"/>
      <c r="DH9" s="626"/>
      <c r="DI9" s="626"/>
      <c r="DJ9" s="626"/>
      <c r="DK9" s="626"/>
      <c r="DL9" s="626"/>
      <c r="DM9" s="626"/>
      <c r="DN9" s="626"/>
      <c r="DO9" s="626"/>
      <c r="DP9" s="627"/>
      <c r="DQ9" s="631">
        <v>2025888</v>
      </c>
      <c r="DR9" s="626"/>
      <c r="DS9" s="626"/>
      <c r="DT9" s="626"/>
      <c r="DU9" s="626"/>
      <c r="DV9" s="626"/>
      <c r="DW9" s="626"/>
      <c r="DX9" s="626"/>
      <c r="DY9" s="626"/>
      <c r="DZ9" s="626"/>
      <c r="EA9" s="626"/>
      <c r="EB9" s="626"/>
      <c r="EC9" s="666"/>
    </row>
    <row r="10" spans="2:143" ht="11.25" customHeight="1" x14ac:dyDescent="0.15">
      <c r="B10" s="620" t="s">
        <v>239</v>
      </c>
      <c r="C10" s="621"/>
      <c r="D10" s="621"/>
      <c r="E10" s="621"/>
      <c r="F10" s="621"/>
      <c r="G10" s="621"/>
      <c r="H10" s="621"/>
      <c r="I10" s="621"/>
      <c r="J10" s="621"/>
      <c r="K10" s="621"/>
      <c r="L10" s="621"/>
      <c r="M10" s="621"/>
      <c r="N10" s="621"/>
      <c r="O10" s="621"/>
      <c r="P10" s="621"/>
      <c r="Q10" s="622"/>
      <c r="R10" s="623" t="s">
        <v>229</v>
      </c>
      <c r="S10" s="626"/>
      <c r="T10" s="626"/>
      <c r="U10" s="626"/>
      <c r="V10" s="626"/>
      <c r="W10" s="626"/>
      <c r="X10" s="626"/>
      <c r="Y10" s="627"/>
      <c r="Z10" s="685" t="s">
        <v>126</v>
      </c>
      <c r="AA10" s="685"/>
      <c r="AB10" s="685"/>
      <c r="AC10" s="685"/>
      <c r="AD10" s="686" t="s">
        <v>126</v>
      </c>
      <c r="AE10" s="686"/>
      <c r="AF10" s="686"/>
      <c r="AG10" s="686"/>
      <c r="AH10" s="686"/>
      <c r="AI10" s="686"/>
      <c r="AJ10" s="686"/>
      <c r="AK10" s="686"/>
      <c r="AL10" s="628" t="s">
        <v>126</v>
      </c>
      <c r="AM10" s="629"/>
      <c r="AN10" s="629"/>
      <c r="AO10" s="687"/>
      <c r="AP10" s="620" t="s">
        <v>240</v>
      </c>
      <c r="AQ10" s="621"/>
      <c r="AR10" s="621"/>
      <c r="AS10" s="621"/>
      <c r="AT10" s="621"/>
      <c r="AU10" s="621"/>
      <c r="AV10" s="621"/>
      <c r="AW10" s="621"/>
      <c r="AX10" s="621"/>
      <c r="AY10" s="621"/>
      <c r="AZ10" s="621"/>
      <c r="BA10" s="621"/>
      <c r="BB10" s="621"/>
      <c r="BC10" s="621"/>
      <c r="BD10" s="621"/>
      <c r="BE10" s="621"/>
      <c r="BF10" s="622"/>
      <c r="BG10" s="623">
        <v>112138</v>
      </c>
      <c r="BH10" s="626"/>
      <c r="BI10" s="626"/>
      <c r="BJ10" s="626"/>
      <c r="BK10" s="626"/>
      <c r="BL10" s="626"/>
      <c r="BM10" s="626"/>
      <c r="BN10" s="627"/>
      <c r="BO10" s="685">
        <v>2.1</v>
      </c>
      <c r="BP10" s="685"/>
      <c r="BQ10" s="685"/>
      <c r="BR10" s="685"/>
      <c r="BS10" s="631" t="s">
        <v>229</v>
      </c>
      <c r="BT10" s="626"/>
      <c r="BU10" s="626"/>
      <c r="BV10" s="626"/>
      <c r="BW10" s="626"/>
      <c r="BX10" s="626"/>
      <c r="BY10" s="626"/>
      <c r="BZ10" s="626"/>
      <c r="CA10" s="626"/>
      <c r="CB10" s="666"/>
      <c r="CD10" s="667" t="s">
        <v>241</v>
      </c>
      <c r="CE10" s="664"/>
      <c r="CF10" s="664"/>
      <c r="CG10" s="664"/>
      <c r="CH10" s="664"/>
      <c r="CI10" s="664"/>
      <c r="CJ10" s="664"/>
      <c r="CK10" s="664"/>
      <c r="CL10" s="664"/>
      <c r="CM10" s="664"/>
      <c r="CN10" s="664"/>
      <c r="CO10" s="664"/>
      <c r="CP10" s="664"/>
      <c r="CQ10" s="665"/>
      <c r="CR10" s="623">
        <v>9450</v>
      </c>
      <c r="CS10" s="626"/>
      <c r="CT10" s="626"/>
      <c r="CU10" s="626"/>
      <c r="CV10" s="626"/>
      <c r="CW10" s="626"/>
      <c r="CX10" s="626"/>
      <c r="CY10" s="627"/>
      <c r="CZ10" s="685">
        <v>0</v>
      </c>
      <c r="DA10" s="685"/>
      <c r="DB10" s="685"/>
      <c r="DC10" s="685"/>
      <c r="DD10" s="631" t="s">
        <v>229</v>
      </c>
      <c r="DE10" s="626"/>
      <c r="DF10" s="626"/>
      <c r="DG10" s="626"/>
      <c r="DH10" s="626"/>
      <c r="DI10" s="626"/>
      <c r="DJ10" s="626"/>
      <c r="DK10" s="626"/>
      <c r="DL10" s="626"/>
      <c r="DM10" s="626"/>
      <c r="DN10" s="626"/>
      <c r="DO10" s="626"/>
      <c r="DP10" s="627"/>
      <c r="DQ10" s="631">
        <v>9450</v>
      </c>
      <c r="DR10" s="626"/>
      <c r="DS10" s="626"/>
      <c r="DT10" s="626"/>
      <c r="DU10" s="626"/>
      <c r="DV10" s="626"/>
      <c r="DW10" s="626"/>
      <c r="DX10" s="626"/>
      <c r="DY10" s="626"/>
      <c r="DZ10" s="626"/>
      <c r="EA10" s="626"/>
      <c r="EB10" s="626"/>
      <c r="EC10" s="666"/>
    </row>
    <row r="11" spans="2:143" ht="11.25" customHeight="1" x14ac:dyDescent="0.15">
      <c r="B11" s="620" t="s">
        <v>242</v>
      </c>
      <c r="C11" s="621"/>
      <c r="D11" s="621"/>
      <c r="E11" s="621"/>
      <c r="F11" s="621"/>
      <c r="G11" s="621"/>
      <c r="H11" s="621"/>
      <c r="I11" s="621"/>
      <c r="J11" s="621"/>
      <c r="K11" s="621"/>
      <c r="L11" s="621"/>
      <c r="M11" s="621"/>
      <c r="N11" s="621"/>
      <c r="O11" s="621"/>
      <c r="P11" s="621"/>
      <c r="Q11" s="622"/>
      <c r="R11" s="623" t="s">
        <v>126</v>
      </c>
      <c r="S11" s="626"/>
      <c r="T11" s="626"/>
      <c r="U11" s="626"/>
      <c r="V11" s="626"/>
      <c r="W11" s="626"/>
      <c r="X11" s="626"/>
      <c r="Y11" s="627"/>
      <c r="Z11" s="685" t="s">
        <v>126</v>
      </c>
      <c r="AA11" s="685"/>
      <c r="AB11" s="685"/>
      <c r="AC11" s="685"/>
      <c r="AD11" s="686" t="s">
        <v>126</v>
      </c>
      <c r="AE11" s="686"/>
      <c r="AF11" s="686"/>
      <c r="AG11" s="686"/>
      <c r="AH11" s="686"/>
      <c r="AI11" s="686"/>
      <c r="AJ11" s="686"/>
      <c r="AK11" s="686"/>
      <c r="AL11" s="628" t="s">
        <v>126</v>
      </c>
      <c r="AM11" s="629"/>
      <c r="AN11" s="629"/>
      <c r="AO11" s="687"/>
      <c r="AP11" s="620" t="s">
        <v>243</v>
      </c>
      <c r="AQ11" s="621"/>
      <c r="AR11" s="621"/>
      <c r="AS11" s="621"/>
      <c r="AT11" s="621"/>
      <c r="AU11" s="621"/>
      <c r="AV11" s="621"/>
      <c r="AW11" s="621"/>
      <c r="AX11" s="621"/>
      <c r="AY11" s="621"/>
      <c r="AZ11" s="621"/>
      <c r="BA11" s="621"/>
      <c r="BB11" s="621"/>
      <c r="BC11" s="621"/>
      <c r="BD11" s="621"/>
      <c r="BE11" s="621"/>
      <c r="BF11" s="622"/>
      <c r="BG11" s="623">
        <v>155889</v>
      </c>
      <c r="BH11" s="626"/>
      <c r="BI11" s="626"/>
      <c r="BJ11" s="626"/>
      <c r="BK11" s="626"/>
      <c r="BL11" s="626"/>
      <c r="BM11" s="626"/>
      <c r="BN11" s="627"/>
      <c r="BO11" s="685">
        <v>3</v>
      </c>
      <c r="BP11" s="685"/>
      <c r="BQ11" s="685"/>
      <c r="BR11" s="685"/>
      <c r="BS11" s="631" t="s">
        <v>126</v>
      </c>
      <c r="BT11" s="626"/>
      <c r="BU11" s="626"/>
      <c r="BV11" s="626"/>
      <c r="BW11" s="626"/>
      <c r="BX11" s="626"/>
      <c r="BY11" s="626"/>
      <c r="BZ11" s="626"/>
      <c r="CA11" s="626"/>
      <c r="CB11" s="666"/>
      <c r="CD11" s="667" t="s">
        <v>244</v>
      </c>
      <c r="CE11" s="664"/>
      <c r="CF11" s="664"/>
      <c r="CG11" s="664"/>
      <c r="CH11" s="664"/>
      <c r="CI11" s="664"/>
      <c r="CJ11" s="664"/>
      <c r="CK11" s="664"/>
      <c r="CL11" s="664"/>
      <c r="CM11" s="664"/>
      <c r="CN11" s="664"/>
      <c r="CO11" s="664"/>
      <c r="CP11" s="664"/>
      <c r="CQ11" s="665"/>
      <c r="CR11" s="623">
        <v>1778152</v>
      </c>
      <c r="CS11" s="626"/>
      <c r="CT11" s="626"/>
      <c r="CU11" s="626"/>
      <c r="CV11" s="626"/>
      <c r="CW11" s="626"/>
      <c r="CX11" s="626"/>
      <c r="CY11" s="627"/>
      <c r="CZ11" s="685">
        <v>6.4</v>
      </c>
      <c r="DA11" s="685"/>
      <c r="DB11" s="685"/>
      <c r="DC11" s="685"/>
      <c r="DD11" s="631">
        <v>530967</v>
      </c>
      <c r="DE11" s="626"/>
      <c r="DF11" s="626"/>
      <c r="DG11" s="626"/>
      <c r="DH11" s="626"/>
      <c r="DI11" s="626"/>
      <c r="DJ11" s="626"/>
      <c r="DK11" s="626"/>
      <c r="DL11" s="626"/>
      <c r="DM11" s="626"/>
      <c r="DN11" s="626"/>
      <c r="DO11" s="626"/>
      <c r="DP11" s="627"/>
      <c r="DQ11" s="631">
        <v>693300</v>
      </c>
      <c r="DR11" s="626"/>
      <c r="DS11" s="626"/>
      <c r="DT11" s="626"/>
      <c r="DU11" s="626"/>
      <c r="DV11" s="626"/>
      <c r="DW11" s="626"/>
      <c r="DX11" s="626"/>
      <c r="DY11" s="626"/>
      <c r="DZ11" s="626"/>
      <c r="EA11" s="626"/>
      <c r="EB11" s="626"/>
      <c r="EC11" s="666"/>
    </row>
    <row r="12" spans="2:143" ht="11.25" customHeight="1" x14ac:dyDescent="0.15">
      <c r="B12" s="620" t="s">
        <v>245</v>
      </c>
      <c r="C12" s="621"/>
      <c r="D12" s="621"/>
      <c r="E12" s="621"/>
      <c r="F12" s="621"/>
      <c r="G12" s="621"/>
      <c r="H12" s="621"/>
      <c r="I12" s="621"/>
      <c r="J12" s="621"/>
      <c r="K12" s="621"/>
      <c r="L12" s="621"/>
      <c r="M12" s="621"/>
      <c r="N12" s="621"/>
      <c r="O12" s="621"/>
      <c r="P12" s="621"/>
      <c r="Q12" s="622"/>
      <c r="R12" s="623">
        <v>761075</v>
      </c>
      <c r="S12" s="626"/>
      <c r="T12" s="626"/>
      <c r="U12" s="626"/>
      <c r="V12" s="626"/>
      <c r="W12" s="626"/>
      <c r="X12" s="626"/>
      <c r="Y12" s="627"/>
      <c r="Z12" s="685">
        <v>2.7</v>
      </c>
      <c r="AA12" s="685"/>
      <c r="AB12" s="685"/>
      <c r="AC12" s="685"/>
      <c r="AD12" s="686">
        <v>761075</v>
      </c>
      <c r="AE12" s="686"/>
      <c r="AF12" s="686"/>
      <c r="AG12" s="686"/>
      <c r="AH12" s="686"/>
      <c r="AI12" s="686"/>
      <c r="AJ12" s="686"/>
      <c r="AK12" s="686"/>
      <c r="AL12" s="628">
        <v>4.5999999999999996</v>
      </c>
      <c r="AM12" s="629"/>
      <c r="AN12" s="629"/>
      <c r="AO12" s="687"/>
      <c r="AP12" s="620" t="s">
        <v>246</v>
      </c>
      <c r="AQ12" s="621"/>
      <c r="AR12" s="621"/>
      <c r="AS12" s="621"/>
      <c r="AT12" s="621"/>
      <c r="AU12" s="621"/>
      <c r="AV12" s="621"/>
      <c r="AW12" s="621"/>
      <c r="AX12" s="621"/>
      <c r="AY12" s="621"/>
      <c r="AZ12" s="621"/>
      <c r="BA12" s="621"/>
      <c r="BB12" s="621"/>
      <c r="BC12" s="621"/>
      <c r="BD12" s="621"/>
      <c r="BE12" s="621"/>
      <c r="BF12" s="622"/>
      <c r="BG12" s="623">
        <v>2832051</v>
      </c>
      <c r="BH12" s="626"/>
      <c r="BI12" s="626"/>
      <c r="BJ12" s="626"/>
      <c r="BK12" s="626"/>
      <c r="BL12" s="626"/>
      <c r="BM12" s="626"/>
      <c r="BN12" s="627"/>
      <c r="BO12" s="685">
        <v>53.9</v>
      </c>
      <c r="BP12" s="685"/>
      <c r="BQ12" s="685"/>
      <c r="BR12" s="685"/>
      <c r="BS12" s="631" t="s">
        <v>126</v>
      </c>
      <c r="BT12" s="626"/>
      <c r="BU12" s="626"/>
      <c r="BV12" s="626"/>
      <c r="BW12" s="626"/>
      <c r="BX12" s="626"/>
      <c r="BY12" s="626"/>
      <c r="BZ12" s="626"/>
      <c r="CA12" s="626"/>
      <c r="CB12" s="666"/>
      <c r="CD12" s="667" t="s">
        <v>247</v>
      </c>
      <c r="CE12" s="664"/>
      <c r="CF12" s="664"/>
      <c r="CG12" s="664"/>
      <c r="CH12" s="664"/>
      <c r="CI12" s="664"/>
      <c r="CJ12" s="664"/>
      <c r="CK12" s="664"/>
      <c r="CL12" s="664"/>
      <c r="CM12" s="664"/>
      <c r="CN12" s="664"/>
      <c r="CO12" s="664"/>
      <c r="CP12" s="664"/>
      <c r="CQ12" s="665"/>
      <c r="CR12" s="623">
        <v>463821</v>
      </c>
      <c r="CS12" s="626"/>
      <c r="CT12" s="626"/>
      <c r="CU12" s="626"/>
      <c r="CV12" s="626"/>
      <c r="CW12" s="626"/>
      <c r="CX12" s="626"/>
      <c r="CY12" s="627"/>
      <c r="CZ12" s="685">
        <v>1.7</v>
      </c>
      <c r="DA12" s="685"/>
      <c r="DB12" s="685"/>
      <c r="DC12" s="685"/>
      <c r="DD12" s="631">
        <v>56051</v>
      </c>
      <c r="DE12" s="626"/>
      <c r="DF12" s="626"/>
      <c r="DG12" s="626"/>
      <c r="DH12" s="626"/>
      <c r="DI12" s="626"/>
      <c r="DJ12" s="626"/>
      <c r="DK12" s="626"/>
      <c r="DL12" s="626"/>
      <c r="DM12" s="626"/>
      <c r="DN12" s="626"/>
      <c r="DO12" s="626"/>
      <c r="DP12" s="627"/>
      <c r="DQ12" s="631">
        <v>316844</v>
      </c>
      <c r="DR12" s="626"/>
      <c r="DS12" s="626"/>
      <c r="DT12" s="626"/>
      <c r="DU12" s="626"/>
      <c r="DV12" s="626"/>
      <c r="DW12" s="626"/>
      <c r="DX12" s="626"/>
      <c r="DY12" s="626"/>
      <c r="DZ12" s="626"/>
      <c r="EA12" s="626"/>
      <c r="EB12" s="626"/>
      <c r="EC12" s="666"/>
    </row>
    <row r="13" spans="2:143" ht="11.25" customHeight="1" x14ac:dyDescent="0.15">
      <c r="B13" s="620" t="s">
        <v>248</v>
      </c>
      <c r="C13" s="621"/>
      <c r="D13" s="621"/>
      <c r="E13" s="621"/>
      <c r="F13" s="621"/>
      <c r="G13" s="621"/>
      <c r="H13" s="621"/>
      <c r="I13" s="621"/>
      <c r="J13" s="621"/>
      <c r="K13" s="621"/>
      <c r="L13" s="621"/>
      <c r="M13" s="621"/>
      <c r="N13" s="621"/>
      <c r="O13" s="621"/>
      <c r="P13" s="621"/>
      <c r="Q13" s="622"/>
      <c r="R13" s="623">
        <v>8225</v>
      </c>
      <c r="S13" s="626"/>
      <c r="T13" s="626"/>
      <c r="U13" s="626"/>
      <c r="V13" s="626"/>
      <c r="W13" s="626"/>
      <c r="X13" s="626"/>
      <c r="Y13" s="627"/>
      <c r="Z13" s="685">
        <v>0</v>
      </c>
      <c r="AA13" s="685"/>
      <c r="AB13" s="685"/>
      <c r="AC13" s="685"/>
      <c r="AD13" s="686">
        <v>8225</v>
      </c>
      <c r="AE13" s="686"/>
      <c r="AF13" s="686"/>
      <c r="AG13" s="686"/>
      <c r="AH13" s="686"/>
      <c r="AI13" s="686"/>
      <c r="AJ13" s="686"/>
      <c r="AK13" s="686"/>
      <c r="AL13" s="628">
        <v>0</v>
      </c>
      <c r="AM13" s="629"/>
      <c r="AN13" s="629"/>
      <c r="AO13" s="687"/>
      <c r="AP13" s="620" t="s">
        <v>249</v>
      </c>
      <c r="AQ13" s="621"/>
      <c r="AR13" s="621"/>
      <c r="AS13" s="621"/>
      <c r="AT13" s="621"/>
      <c r="AU13" s="621"/>
      <c r="AV13" s="621"/>
      <c r="AW13" s="621"/>
      <c r="AX13" s="621"/>
      <c r="AY13" s="621"/>
      <c r="AZ13" s="621"/>
      <c r="BA13" s="621"/>
      <c r="BB13" s="621"/>
      <c r="BC13" s="621"/>
      <c r="BD13" s="621"/>
      <c r="BE13" s="621"/>
      <c r="BF13" s="622"/>
      <c r="BG13" s="623">
        <v>2720627</v>
      </c>
      <c r="BH13" s="626"/>
      <c r="BI13" s="626"/>
      <c r="BJ13" s="626"/>
      <c r="BK13" s="626"/>
      <c r="BL13" s="626"/>
      <c r="BM13" s="626"/>
      <c r="BN13" s="627"/>
      <c r="BO13" s="685">
        <v>51.8</v>
      </c>
      <c r="BP13" s="685"/>
      <c r="BQ13" s="685"/>
      <c r="BR13" s="685"/>
      <c r="BS13" s="631" t="s">
        <v>126</v>
      </c>
      <c r="BT13" s="626"/>
      <c r="BU13" s="626"/>
      <c r="BV13" s="626"/>
      <c r="BW13" s="626"/>
      <c r="BX13" s="626"/>
      <c r="BY13" s="626"/>
      <c r="BZ13" s="626"/>
      <c r="CA13" s="626"/>
      <c r="CB13" s="666"/>
      <c r="CD13" s="667" t="s">
        <v>250</v>
      </c>
      <c r="CE13" s="664"/>
      <c r="CF13" s="664"/>
      <c r="CG13" s="664"/>
      <c r="CH13" s="664"/>
      <c r="CI13" s="664"/>
      <c r="CJ13" s="664"/>
      <c r="CK13" s="664"/>
      <c r="CL13" s="664"/>
      <c r="CM13" s="664"/>
      <c r="CN13" s="664"/>
      <c r="CO13" s="664"/>
      <c r="CP13" s="664"/>
      <c r="CQ13" s="665"/>
      <c r="CR13" s="623">
        <v>3039285</v>
      </c>
      <c r="CS13" s="626"/>
      <c r="CT13" s="626"/>
      <c r="CU13" s="626"/>
      <c r="CV13" s="626"/>
      <c r="CW13" s="626"/>
      <c r="CX13" s="626"/>
      <c r="CY13" s="627"/>
      <c r="CZ13" s="685">
        <v>10.9</v>
      </c>
      <c r="DA13" s="685"/>
      <c r="DB13" s="685"/>
      <c r="DC13" s="685"/>
      <c r="DD13" s="631">
        <v>794147</v>
      </c>
      <c r="DE13" s="626"/>
      <c r="DF13" s="626"/>
      <c r="DG13" s="626"/>
      <c r="DH13" s="626"/>
      <c r="DI13" s="626"/>
      <c r="DJ13" s="626"/>
      <c r="DK13" s="626"/>
      <c r="DL13" s="626"/>
      <c r="DM13" s="626"/>
      <c r="DN13" s="626"/>
      <c r="DO13" s="626"/>
      <c r="DP13" s="627"/>
      <c r="DQ13" s="631">
        <v>2143726</v>
      </c>
      <c r="DR13" s="626"/>
      <c r="DS13" s="626"/>
      <c r="DT13" s="626"/>
      <c r="DU13" s="626"/>
      <c r="DV13" s="626"/>
      <c r="DW13" s="626"/>
      <c r="DX13" s="626"/>
      <c r="DY13" s="626"/>
      <c r="DZ13" s="626"/>
      <c r="EA13" s="626"/>
      <c r="EB13" s="626"/>
      <c r="EC13" s="666"/>
    </row>
    <row r="14" spans="2:143" ht="11.25" customHeight="1" x14ac:dyDescent="0.15">
      <c r="B14" s="620" t="s">
        <v>251</v>
      </c>
      <c r="C14" s="621"/>
      <c r="D14" s="621"/>
      <c r="E14" s="621"/>
      <c r="F14" s="621"/>
      <c r="G14" s="621"/>
      <c r="H14" s="621"/>
      <c r="I14" s="621"/>
      <c r="J14" s="621"/>
      <c r="K14" s="621"/>
      <c r="L14" s="621"/>
      <c r="M14" s="621"/>
      <c r="N14" s="621"/>
      <c r="O14" s="621"/>
      <c r="P14" s="621"/>
      <c r="Q14" s="622"/>
      <c r="R14" s="623" t="s">
        <v>126</v>
      </c>
      <c r="S14" s="626"/>
      <c r="T14" s="626"/>
      <c r="U14" s="626"/>
      <c r="V14" s="626"/>
      <c r="W14" s="626"/>
      <c r="X14" s="626"/>
      <c r="Y14" s="627"/>
      <c r="Z14" s="685" t="s">
        <v>126</v>
      </c>
      <c r="AA14" s="685"/>
      <c r="AB14" s="685"/>
      <c r="AC14" s="685"/>
      <c r="AD14" s="686" t="s">
        <v>126</v>
      </c>
      <c r="AE14" s="686"/>
      <c r="AF14" s="686"/>
      <c r="AG14" s="686"/>
      <c r="AH14" s="686"/>
      <c r="AI14" s="686"/>
      <c r="AJ14" s="686"/>
      <c r="AK14" s="686"/>
      <c r="AL14" s="628" t="s">
        <v>126</v>
      </c>
      <c r="AM14" s="629"/>
      <c r="AN14" s="629"/>
      <c r="AO14" s="687"/>
      <c r="AP14" s="620" t="s">
        <v>252</v>
      </c>
      <c r="AQ14" s="621"/>
      <c r="AR14" s="621"/>
      <c r="AS14" s="621"/>
      <c r="AT14" s="621"/>
      <c r="AU14" s="621"/>
      <c r="AV14" s="621"/>
      <c r="AW14" s="621"/>
      <c r="AX14" s="621"/>
      <c r="AY14" s="621"/>
      <c r="AZ14" s="621"/>
      <c r="BA14" s="621"/>
      <c r="BB14" s="621"/>
      <c r="BC14" s="621"/>
      <c r="BD14" s="621"/>
      <c r="BE14" s="621"/>
      <c r="BF14" s="622"/>
      <c r="BG14" s="623">
        <v>163062</v>
      </c>
      <c r="BH14" s="626"/>
      <c r="BI14" s="626"/>
      <c r="BJ14" s="626"/>
      <c r="BK14" s="626"/>
      <c r="BL14" s="626"/>
      <c r="BM14" s="626"/>
      <c r="BN14" s="627"/>
      <c r="BO14" s="685">
        <v>3.1</v>
      </c>
      <c r="BP14" s="685"/>
      <c r="BQ14" s="685"/>
      <c r="BR14" s="685"/>
      <c r="BS14" s="631" t="s">
        <v>229</v>
      </c>
      <c r="BT14" s="626"/>
      <c r="BU14" s="626"/>
      <c r="BV14" s="626"/>
      <c r="BW14" s="626"/>
      <c r="BX14" s="626"/>
      <c r="BY14" s="626"/>
      <c r="BZ14" s="626"/>
      <c r="CA14" s="626"/>
      <c r="CB14" s="666"/>
      <c r="CD14" s="667" t="s">
        <v>253</v>
      </c>
      <c r="CE14" s="664"/>
      <c r="CF14" s="664"/>
      <c r="CG14" s="664"/>
      <c r="CH14" s="664"/>
      <c r="CI14" s="664"/>
      <c r="CJ14" s="664"/>
      <c r="CK14" s="664"/>
      <c r="CL14" s="664"/>
      <c r="CM14" s="664"/>
      <c r="CN14" s="664"/>
      <c r="CO14" s="664"/>
      <c r="CP14" s="664"/>
      <c r="CQ14" s="665"/>
      <c r="CR14" s="623">
        <v>938584</v>
      </c>
      <c r="CS14" s="626"/>
      <c r="CT14" s="626"/>
      <c r="CU14" s="626"/>
      <c r="CV14" s="626"/>
      <c r="CW14" s="626"/>
      <c r="CX14" s="626"/>
      <c r="CY14" s="627"/>
      <c r="CZ14" s="685">
        <v>3.4</v>
      </c>
      <c r="DA14" s="685"/>
      <c r="DB14" s="685"/>
      <c r="DC14" s="685"/>
      <c r="DD14" s="631">
        <v>89556</v>
      </c>
      <c r="DE14" s="626"/>
      <c r="DF14" s="626"/>
      <c r="DG14" s="626"/>
      <c r="DH14" s="626"/>
      <c r="DI14" s="626"/>
      <c r="DJ14" s="626"/>
      <c r="DK14" s="626"/>
      <c r="DL14" s="626"/>
      <c r="DM14" s="626"/>
      <c r="DN14" s="626"/>
      <c r="DO14" s="626"/>
      <c r="DP14" s="627"/>
      <c r="DQ14" s="631">
        <v>863972</v>
      </c>
      <c r="DR14" s="626"/>
      <c r="DS14" s="626"/>
      <c r="DT14" s="626"/>
      <c r="DU14" s="626"/>
      <c r="DV14" s="626"/>
      <c r="DW14" s="626"/>
      <c r="DX14" s="626"/>
      <c r="DY14" s="626"/>
      <c r="DZ14" s="626"/>
      <c r="EA14" s="626"/>
      <c r="EB14" s="626"/>
      <c r="EC14" s="666"/>
    </row>
    <row r="15" spans="2:143" ht="11.25" customHeight="1" x14ac:dyDescent="0.15">
      <c r="B15" s="620" t="s">
        <v>254</v>
      </c>
      <c r="C15" s="621"/>
      <c r="D15" s="621"/>
      <c r="E15" s="621"/>
      <c r="F15" s="621"/>
      <c r="G15" s="621"/>
      <c r="H15" s="621"/>
      <c r="I15" s="621"/>
      <c r="J15" s="621"/>
      <c r="K15" s="621"/>
      <c r="L15" s="621"/>
      <c r="M15" s="621"/>
      <c r="N15" s="621"/>
      <c r="O15" s="621"/>
      <c r="P15" s="621"/>
      <c r="Q15" s="622"/>
      <c r="R15" s="623">
        <v>110898</v>
      </c>
      <c r="S15" s="626"/>
      <c r="T15" s="626"/>
      <c r="U15" s="626"/>
      <c r="V15" s="626"/>
      <c r="W15" s="626"/>
      <c r="X15" s="626"/>
      <c r="Y15" s="627"/>
      <c r="Z15" s="685">
        <v>0.4</v>
      </c>
      <c r="AA15" s="685"/>
      <c r="AB15" s="685"/>
      <c r="AC15" s="685"/>
      <c r="AD15" s="686">
        <v>110898</v>
      </c>
      <c r="AE15" s="686"/>
      <c r="AF15" s="686"/>
      <c r="AG15" s="686"/>
      <c r="AH15" s="686"/>
      <c r="AI15" s="686"/>
      <c r="AJ15" s="686"/>
      <c r="AK15" s="686"/>
      <c r="AL15" s="628">
        <v>0.7</v>
      </c>
      <c r="AM15" s="629"/>
      <c r="AN15" s="629"/>
      <c r="AO15" s="687"/>
      <c r="AP15" s="620" t="s">
        <v>255</v>
      </c>
      <c r="AQ15" s="621"/>
      <c r="AR15" s="621"/>
      <c r="AS15" s="621"/>
      <c r="AT15" s="621"/>
      <c r="AU15" s="621"/>
      <c r="AV15" s="621"/>
      <c r="AW15" s="621"/>
      <c r="AX15" s="621"/>
      <c r="AY15" s="621"/>
      <c r="AZ15" s="621"/>
      <c r="BA15" s="621"/>
      <c r="BB15" s="621"/>
      <c r="BC15" s="621"/>
      <c r="BD15" s="621"/>
      <c r="BE15" s="621"/>
      <c r="BF15" s="622"/>
      <c r="BG15" s="623">
        <v>296007</v>
      </c>
      <c r="BH15" s="626"/>
      <c r="BI15" s="626"/>
      <c r="BJ15" s="626"/>
      <c r="BK15" s="626"/>
      <c r="BL15" s="626"/>
      <c r="BM15" s="626"/>
      <c r="BN15" s="627"/>
      <c r="BO15" s="685">
        <v>5.6</v>
      </c>
      <c r="BP15" s="685"/>
      <c r="BQ15" s="685"/>
      <c r="BR15" s="685"/>
      <c r="BS15" s="631" t="s">
        <v>126</v>
      </c>
      <c r="BT15" s="626"/>
      <c r="BU15" s="626"/>
      <c r="BV15" s="626"/>
      <c r="BW15" s="626"/>
      <c r="BX15" s="626"/>
      <c r="BY15" s="626"/>
      <c r="BZ15" s="626"/>
      <c r="CA15" s="626"/>
      <c r="CB15" s="666"/>
      <c r="CD15" s="667" t="s">
        <v>256</v>
      </c>
      <c r="CE15" s="664"/>
      <c r="CF15" s="664"/>
      <c r="CG15" s="664"/>
      <c r="CH15" s="664"/>
      <c r="CI15" s="664"/>
      <c r="CJ15" s="664"/>
      <c r="CK15" s="664"/>
      <c r="CL15" s="664"/>
      <c r="CM15" s="664"/>
      <c r="CN15" s="664"/>
      <c r="CO15" s="664"/>
      <c r="CP15" s="664"/>
      <c r="CQ15" s="665"/>
      <c r="CR15" s="623">
        <v>1793227</v>
      </c>
      <c r="CS15" s="626"/>
      <c r="CT15" s="626"/>
      <c r="CU15" s="626"/>
      <c r="CV15" s="626"/>
      <c r="CW15" s="626"/>
      <c r="CX15" s="626"/>
      <c r="CY15" s="627"/>
      <c r="CZ15" s="685">
        <v>6.4</v>
      </c>
      <c r="DA15" s="685"/>
      <c r="DB15" s="685"/>
      <c r="DC15" s="685"/>
      <c r="DD15" s="631">
        <v>113492</v>
      </c>
      <c r="DE15" s="626"/>
      <c r="DF15" s="626"/>
      <c r="DG15" s="626"/>
      <c r="DH15" s="626"/>
      <c r="DI15" s="626"/>
      <c r="DJ15" s="626"/>
      <c r="DK15" s="626"/>
      <c r="DL15" s="626"/>
      <c r="DM15" s="626"/>
      <c r="DN15" s="626"/>
      <c r="DO15" s="626"/>
      <c r="DP15" s="627"/>
      <c r="DQ15" s="631">
        <v>1570612</v>
      </c>
      <c r="DR15" s="626"/>
      <c r="DS15" s="626"/>
      <c r="DT15" s="626"/>
      <c r="DU15" s="626"/>
      <c r="DV15" s="626"/>
      <c r="DW15" s="626"/>
      <c r="DX15" s="626"/>
      <c r="DY15" s="626"/>
      <c r="DZ15" s="626"/>
      <c r="EA15" s="626"/>
      <c r="EB15" s="626"/>
      <c r="EC15" s="666"/>
    </row>
    <row r="16" spans="2:143" ht="11.25" customHeight="1" x14ac:dyDescent="0.15">
      <c r="B16" s="620" t="s">
        <v>257</v>
      </c>
      <c r="C16" s="621"/>
      <c r="D16" s="621"/>
      <c r="E16" s="621"/>
      <c r="F16" s="621"/>
      <c r="G16" s="621"/>
      <c r="H16" s="621"/>
      <c r="I16" s="621"/>
      <c r="J16" s="621"/>
      <c r="K16" s="621"/>
      <c r="L16" s="621"/>
      <c r="M16" s="621"/>
      <c r="N16" s="621"/>
      <c r="O16" s="621"/>
      <c r="P16" s="621"/>
      <c r="Q16" s="622"/>
      <c r="R16" s="623" t="s">
        <v>126</v>
      </c>
      <c r="S16" s="626"/>
      <c r="T16" s="626"/>
      <c r="U16" s="626"/>
      <c r="V16" s="626"/>
      <c r="W16" s="626"/>
      <c r="X16" s="626"/>
      <c r="Y16" s="627"/>
      <c r="Z16" s="685" t="s">
        <v>126</v>
      </c>
      <c r="AA16" s="685"/>
      <c r="AB16" s="685"/>
      <c r="AC16" s="685"/>
      <c r="AD16" s="686" t="s">
        <v>126</v>
      </c>
      <c r="AE16" s="686"/>
      <c r="AF16" s="686"/>
      <c r="AG16" s="686"/>
      <c r="AH16" s="686"/>
      <c r="AI16" s="686"/>
      <c r="AJ16" s="686"/>
      <c r="AK16" s="686"/>
      <c r="AL16" s="628" t="s">
        <v>126</v>
      </c>
      <c r="AM16" s="629"/>
      <c r="AN16" s="629"/>
      <c r="AO16" s="687"/>
      <c r="AP16" s="620" t="s">
        <v>258</v>
      </c>
      <c r="AQ16" s="621"/>
      <c r="AR16" s="621"/>
      <c r="AS16" s="621"/>
      <c r="AT16" s="621"/>
      <c r="AU16" s="621"/>
      <c r="AV16" s="621"/>
      <c r="AW16" s="621"/>
      <c r="AX16" s="621"/>
      <c r="AY16" s="621"/>
      <c r="AZ16" s="621"/>
      <c r="BA16" s="621"/>
      <c r="BB16" s="621"/>
      <c r="BC16" s="621"/>
      <c r="BD16" s="621"/>
      <c r="BE16" s="621"/>
      <c r="BF16" s="622"/>
      <c r="BG16" s="623" t="s">
        <v>126</v>
      </c>
      <c r="BH16" s="626"/>
      <c r="BI16" s="626"/>
      <c r="BJ16" s="626"/>
      <c r="BK16" s="626"/>
      <c r="BL16" s="626"/>
      <c r="BM16" s="626"/>
      <c r="BN16" s="627"/>
      <c r="BO16" s="685" t="s">
        <v>126</v>
      </c>
      <c r="BP16" s="685"/>
      <c r="BQ16" s="685"/>
      <c r="BR16" s="685"/>
      <c r="BS16" s="631" t="s">
        <v>126</v>
      </c>
      <c r="BT16" s="626"/>
      <c r="BU16" s="626"/>
      <c r="BV16" s="626"/>
      <c r="BW16" s="626"/>
      <c r="BX16" s="626"/>
      <c r="BY16" s="626"/>
      <c r="BZ16" s="626"/>
      <c r="CA16" s="626"/>
      <c r="CB16" s="666"/>
      <c r="CD16" s="667" t="s">
        <v>259</v>
      </c>
      <c r="CE16" s="664"/>
      <c r="CF16" s="664"/>
      <c r="CG16" s="664"/>
      <c r="CH16" s="664"/>
      <c r="CI16" s="664"/>
      <c r="CJ16" s="664"/>
      <c r="CK16" s="664"/>
      <c r="CL16" s="664"/>
      <c r="CM16" s="664"/>
      <c r="CN16" s="664"/>
      <c r="CO16" s="664"/>
      <c r="CP16" s="664"/>
      <c r="CQ16" s="665"/>
      <c r="CR16" s="623">
        <v>567746</v>
      </c>
      <c r="CS16" s="626"/>
      <c r="CT16" s="626"/>
      <c r="CU16" s="626"/>
      <c r="CV16" s="626"/>
      <c r="CW16" s="626"/>
      <c r="CX16" s="626"/>
      <c r="CY16" s="627"/>
      <c r="CZ16" s="685">
        <v>2</v>
      </c>
      <c r="DA16" s="685"/>
      <c r="DB16" s="685"/>
      <c r="DC16" s="685"/>
      <c r="DD16" s="631" t="s">
        <v>229</v>
      </c>
      <c r="DE16" s="626"/>
      <c r="DF16" s="626"/>
      <c r="DG16" s="626"/>
      <c r="DH16" s="626"/>
      <c r="DI16" s="626"/>
      <c r="DJ16" s="626"/>
      <c r="DK16" s="626"/>
      <c r="DL16" s="626"/>
      <c r="DM16" s="626"/>
      <c r="DN16" s="626"/>
      <c r="DO16" s="626"/>
      <c r="DP16" s="627"/>
      <c r="DQ16" s="631">
        <v>73665</v>
      </c>
      <c r="DR16" s="626"/>
      <c r="DS16" s="626"/>
      <c r="DT16" s="626"/>
      <c r="DU16" s="626"/>
      <c r="DV16" s="626"/>
      <c r="DW16" s="626"/>
      <c r="DX16" s="626"/>
      <c r="DY16" s="626"/>
      <c r="DZ16" s="626"/>
      <c r="EA16" s="626"/>
      <c r="EB16" s="626"/>
      <c r="EC16" s="666"/>
    </row>
    <row r="17" spans="2:133" ht="11.25" customHeight="1" x14ac:dyDescent="0.15">
      <c r="B17" s="620" t="s">
        <v>260</v>
      </c>
      <c r="C17" s="621"/>
      <c r="D17" s="621"/>
      <c r="E17" s="621"/>
      <c r="F17" s="621"/>
      <c r="G17" s="621"/>
      <c r="H17" s="621"/>
      <c r="I17" s="621"/>
      <c r="J17" s="621"/>
      <c r="K17" s="621"/>
      <c r="L17" s="621"/>
      <c r="M17" s="621"/>
      <c r="N17" s="621"/>
      <c r="O17" s="621"/>
      <c r="P17" s="621"/>
      <c r="Q17" s="622"/>
      <c r="R17" s="623">
        <v>19746</v>
      </c>
      <c r="S17" s="626"/>
      <c r="T17" s="626"/>
      <c r="U17" s="626"/>
      <c r="V17" s="626"/>
      <c r="W17" s="626"/>
      <c r="X17" s="626"/>
      <c r="Y17" s="627"/>
      <c r="Z17" s="685">
        <v>0.1</v>
      </c>
      <c r="AA17" s="685"/>
      <c r="AB17" s="685"/>
      <c r="AC17" s="685"/>
      <c r="AD17" s="686">
        <v>19746</v>
      </c>
      <c r="AE17" s="686"/>
      <c r="AF17" s="686"/>
      <c r="AG17" s="686"/>
      <c r="AH17" s="686"/>
      <c r="AI17" s="686"/>
      <c r="AJ17" s="686"/>
      <c r="AK17" s="686"/>
      <c r="AL17" s="628">
        <v>0.1</v>
      </c>
      <c r="AM17" s="629"/>
      <c r="AN17" s="629"/>
      <c r="AO17" s="687"/>
      <c r="AP17" s="620" t="s">
        <v>261</v>
      </c>
      <c r="AQ17" s="621"/>
      <c r="AR17" s="621"/>
      <c r="AS17" s="621"/>
      <c r="AT17" s="621"/>
      <c r="AU17" s="621"/>
      <c r="AV17" s="621"/>
      <c r="AW17" s="621"/>
      <c r="AX17" s="621"/>
      <c r="AY17" s="621"/>
      <c r="AZ17" s="621"/>
      <c r="BA17" s="621"/>
      <c r="BB17" s="621"/>
      <c r="BC17" s="621"/>
      <c r="BD17" s="621"/>
      <c r="BE17" s="621"/>
      <c r="BF17" s="622"/>
      <c r="BG17" s="623" t="s">
        <v>126</v>
      </c>
      <c r="BH17" s="626"/>
      <c r="BI17" s="626"/>
      <c r="BJ17" s="626"/>
      <c r="BK17" s="626"/>
      <c r="BL17" s="626"/>
      <c r="BM17" s="626"/>
      <c r="BN17" s="627"/>
      <c r="BO17" s="685" t="s">
        <v>126</v>
      </c>
      <c r="BP17" s="685"/>
      <c r="BQ17" s="685"/>
      <c r="BR17" s="685"/>
      <c r="BS17" s="631" t="s">
        <v>126</v>
      </c>
      <c r="BT17" s="626"/>
      <c r="BU17" s="626"/>
      <c r="BV17" s="626"/>
      <c r="BW17" s="626"/>
      <c r="BX17" s="626"/>
      <c r="BY17" s="626"/>
      <c r="BZ17" s="626"/>
      <c r="CA17" s="626"/>
      <c r="CB17" s="666"/>
      <c r="CD17" s="667" t="s">
        <v>262</v>
      </c>
      <c r="CE17" s="664"/>
      <c r="CF17" s="664"/>
      <c r="CG17" s="664"/>
      <c r="CH17" s="664"/>
      <c r="CI17" s="664"/>
      <c r="CJ17" s="664"/>
      <c r="CK17" s="664"/>
      <c r="CL17" s="664"/>
      <c r="CM17" s="664"/>
      <c r="CN17" s="664"/>
      <c r="CO17" s="664"/>
      <c r="CP17" s="664"/>
      <c r="CQ17" s="665"/>
      <c r="CR17" s="623">
        <v>5467163</v>
      </c>
      <c r="CS17" s="626"/>
      <c r="CT17" s="626"/>
      <c r="CU17" s="626"/>
      <c r="CV17" s="626"/>
      <c r="CW17" s="626"/>
      <c r="CX17" s="626"/>
      <c r="CY17" s="627"/>
      <c r="CZ17" s="685">
        <v>19.7</v>
      </c>
      <c r="DA17" s="685"/>
      <c r="DB17" s="685"/>
      <c r="DC17" s="685"/>
      <c r="DD17" s="631" t="s">
        <v>126</v>
      </c>
      <c r="DE17" s="626"/>
      <c r="DF17" s="626"/>
      <c r="DG17" s="626"/>
      <c r="DH17" s="626"/>
      <c r="DI17" s="626"/>
      <c r="DJ17" s="626"/>
      <c r="DK17" s="626"/>
      <c r="DL17" s="626"/>
      <c r="DM17" s="626"/>
      <c r="DN17" s="626"/>
      <c r="DO17" s="626"/>
      <c r="DP17" s="627"/>
      <c r="DQ17" s="631">
        <v>5001085</v>
      </c>
      <c r="DR17" s="626"/>
      <c r="DS17" s="626"/>
      <c r="DT17" s="626"/>
      <c r="DU17" s="626"/>
      <c r="DV17" s="626"/>
      <c r="DW17" s="626"/>
      <c r="DX17" s="626"/>
      <c r="DY17" s="626"/>
      <c r="DZ17" s="626"/>
      <c r="EA17" s="626"/>
      <c r="EB17" s="626"/>
      <c r="EC17" s="666"/>
    </row>
    <row r="18" spans="2:133" ht="11.25" customHeight="1" x14ac:dyDescent="0.15">
      <c r="B18" s="620" t="s">
        <v>263</v>
      </c>
      <c r="C18" s="621"/>
      <c r="D18" s="621"/>
      <c r="E18" s="621"/>
      <c r="F18" s="621"/>
      <c r="G18" s="621"/>
      <c r="H18" s="621"/>
      <c r="I18" s="621"/>
      <c r="J18" s="621"/>
      <c r="K18" s="621"/>
      <c r="L18" s="621"/>
      <c r="M18" s="621"/>
      <c r="N18" s="621"/>
      <c r="O18" s="621"/>
      <c r="P18" s="621"/>
      <c r="Q18" s="622"/>
      <c r="R18" s="623">
        <v>11637512</v>
      </c>
      <c r="S18" s="626"/>
      <c r="T18" s="626"/>
      <c r="U18" s="626"/>
      <c r="V18" s="626"/>
      <c r="W18" s="626"/>
      <c r="X18" s="626"/>
      <c r="Y18" s="627"/>
      <c r="Z18" s="685">
        <v>41.4</v>
      </c>
      <c r="AA18" s="685"/>
      <c r="AB18" s="685"/>
      <c r="AC18" s="685"/>
      <c r="AD18" s="686">
        <v>10001156</v>
      </c>
      <c r="AE18" s="686"/>
      <c r="AF18" s="686"/>
      <c r="AG18" s="686"/>
      <c r="AH18" s="686"/>
      <c r="AI18" s="686"/>
      <c r="AJ18" s="686"/>
      <c r="AK18" s="686"/>
      <c r="AL18" s="628">
        <v>60.6</v>
      </c>
      <c r="AM18" s="629"/>
      <c r="AN18" s="629"/>
      <c r="AO18" s="687"/>
      <c r="AP18" s="620" t="s">
        <v>264</v>
      </c>
      <c r="AQ18" s="621"/>
      <c r="AR18" s="621"/>
      <c r="AS18" s="621"/>
      <c r="AT18" s="621"/>
      <c r="AU18" s="621"/>
      <c r="AV18" s="621"/>
      <c r="AW18" s="621"/>
      <c r="AX18" s="621"/>
      <c r="AY18" s="621"/>
      <c r="AZ18" s="621"/>
      <c r="BA18" s="621"/>
      <c r="BB18" s="621"/>
      <c r="BC18" s="621"/>
      <c r="BD18" s="621"/>
      <c r="BE18" s="621"/>
      <c r="BF18" s="622"/>
      <c r="BG18" s="623" t="s">
        <v>229</v>
      </c>
      <c r="BH18" s="626"/>
      <c r="BI18" s="626"/>
      <c r="BJ18" s="626"/>
      <c r="BK18" s="626"/>
      <c r="BL18" s="626"/>
      <c r="BM18" s="626"/>
      <c r="BN18" s="627"/>
      <c r="BO18" s="685" t="s">
        <v>126</v>
      </c>
      <c r="BP18" s="685"/>
      <c r="BQ18" s="685"/>
      <c r="BR18" s="685"/>
      <c r="BS18" s="631" t="s">
        <v>126</v>
      </c>
      <c r="BT18" s="626"/>
      <c r="BU18" s="626"/>
      <c r="BV18" s="626"/>
      <c r="BW18" s="626"/>
      <c r="BX18" s="626"/>
      <c r="BY18" s="626"/>
      <c r="BZ18" s="626"/>
      <c r="CA18" s="626"/>
      <c r="CB18" s="666"/>
      <c r="CD18" s="667" t="s">
        <v>265</v>
      </c>
      <c r="CE18" s="664"/>
      <c r="CF18" s="664"/>
      <c r="CG18" s="664"/>
      <c r="CH18" s="664"/>
      <c r="CI18" s="664"/>
      <c r="CJ18" s="664"/>
      <c r="CK18" s="664"/>
      <c r="CL18" s="664"/>
      <c r="CM18" s="664"/>
      <c r="CN18" s="664"/>
      <c r="CO18" s="664"/>
      <c r="CP18" s="664"/>
      <c r="CQ18" s="665"/>
      <c r="CR18" s="623" t="s">
        <v>229</v>
      </c>
      <c r="CS18" s="626"/>
      <c r="CT18" s="626"/>
      <c r="CU18" s="626"/>
      <c r="CV18" s="626"/>
      <c r="CW18" s="626"/>
      <c r="CX18" s="626"/>
      <c r="CY18" s="627"/>
      <c r="CZ18" s="685" t="s">
        <v>229</v>
      </c>
      <c r="DA18" s="685"/>
      <c r="DB18" s="685"/>
      <c r="DC18" s="685"/>
      <c r="DD18" s="631" t="s">
        <v>229</v>
      </c>
      <c r="DE18" s="626"/>
      <c r="DF18" s="626"/>
      <c r="DG18" s="626"/>
      <c r="DH18" s="626"/>
      <c r="DI18" s="626"/>
      <c r="DJ18" s="626"/>
      <c r="DK18" s="626"/>
      <c r="DL18" s="626"/>
      <c r="DM18" s="626"/>
      <c r="DN18" s="626"/>
      <c r="DO18" s="626"/>
      <c r="DP18" s="627"/>
      <c r="DQ18" s="631" t="s">
        <v>126</v>
      </c>
      <c r="DR18" s="626"/>
      <c r="DS18" s="626"/>
      <c r="DT18" s="626"/>
      <c r="DU18" s="626"/>
      <c r="DV18" s="626"/>
      <c r="DW18" s="626"/>
      <c r="DX18" s="626"/>
      <c r="DY18" s="626"/>
      <c r="DZ18" s="626"/>
      <c r="EA18" s="626"/>
      <c r="EB18" s="626"/>
      <c r="EC18" s="666"/>
    </row>
    <row r="19" spans="2:133" ht="11.25" customHeight="1" x14ac:dyDescent="0.15">
      <c r="B19" s="620" t="s">
        <v>266</v>
      </c>
      <c r="C19" s="621"/>
      <c r="D19" s="621"/>
      <c r="E19" s="621"/>
      <c r="F19" s="621"/>
      <c r="G19" s="621"/>
      <c r="H19" s="621"/>
      <c r="I19" s="621"/>
      <c r="J19" s="621"/>
      <c r="K19" s="621"/>
      <c r="L19" s="621"/>
      <c r="M19" s="621"/>
      <c r="N19" s="621"/>
      <c r="O19" s="621"/>
      <c r="P19" s="621"/>
      <c r="Q19" s="622"/>
      <c r="R19" s="623">
        <v>10001156</v>
      </c>
      <c r="S19" s="626"/>
      <c r="T19" s="626"/>
      <c r="U19" s="626"/>
      <c r="V19" s="626"/>
      <c r="W19" s="626"/>
      <c r="X19" s="626"/>
      <c r="Y19" s="627"/>
      <c r="Z19" s="685">
        <v>35.6</v>
      </c>
      <c r="AA19" s="685"/>
      <c r="AB19" s="685"/>
      <c r="AC19" s="685"/>
      <c r="AD19" s="686">
        <v>10001156</v>
      </c>
      <c r="AE19" s="686"/>
      <c r="AF19" s="686"/>
      <c r="AG19" s="686"/>
      <c r="AH19" s="686"/>
      <c r="AI19" s="686"/>
      <c r="AJ19" s="686"/>
      <c r="AK19" s="686"/>
      <c r="AL19" s="628">
        <v>60.6</v>
      </c>
      <c r="AM19" s="629"/>
      <c r="AN19" s="629"/>
      <c r="AO19" s="687"/>
      <c r="AP19" s="620" t="s">
        <v>267</v>
      </c>
      <c r="AQ19" s="621"/>
      <c r="AR19" s="621"/>
      <c r="AS19" s="621"/>
      <c r="AT19" s="621"/>
      <c r="AU19" s="621"/>
      <c r="AV19" s="621"/>
      <c r="AW19" s="621"/>
      <c r="AX19" s="621"/>
      <c r="AY19" s="621"/>
      <c r="AZ19" s="621"/>
      <c r="BA19" s="621"/>
      <c r="BB19" s="621"/>
      <c r="BC19" s="621"/>
      <c r="BD19" s="621"/>
      <c r="BE19" s="621"/>
      <c r="BF19" s="622"/>
      <c r="BG19" s="623">
        <v>11488</v>
      </c>
      <c r="BH19" s="626"/>
      <c r="BI19" s="626"/>
      <c r="BJ19" s="626"/>
      <c r="BK19" s="626"/>
      <c r="BL19" s="626"/>
      <c r="BM19" s="626"/>
      <c r="BN19" s="627"/>
      <c r="BO19" s="685">
        <v>0.2</v>
      </c>
      <c r="BP19" s="685"/>
      <c r="BQ19" s="685"/>
      <c r="BR19" s="685"/>
      <c r="BS19" s="631" t="s">
        <v>126</v>
      </c>
      <c r="BT19" s="626"/>
      <c r="BU19" s="626"/>
      <c r="BV19" s="626"/>
      <c r="BW19" s="626"/>
      <c r="BX19" s="626"/>
      <c r="BY19" s="626"/>
      <c r="BZ19" s="626"/>
      <c r="CA19" s="626"/>
      <c r="CB19" s="666"/>
      <c r="CD19" s="667" t="s">
        <v>268</v>
      </c>
      <c r="CE19" s="664"/>
      <c r="CF19" s="664"/>
      <c r="CG19" s="664"/>
      <c r="CH19" s="664"/>
      <c r="CI19" s="664"/>
      <c r="CJ19" s="664"/>
      <c r="CK19" s="664"/>
      <c r="CL19" s="664"/>
      <c r="CM19" s="664"/>
      <c r="CN19" s="664"/>
      <c r="CO19" s="664"/>
      <c r="CP19" s="664"/>
      <c r="CQ19" s="665"/>
      <c r="CR19" s="623" t="s">
        <v>126</v>
      </c>
      <c r="CS19" s="626"/>
      <c r="CT19" s="626"/>
      <c r="CU19" s="626"/>
      <c r="CV19" s="626"/>
      <c r="CW19" s="626"/>
      <c r="CX19" s="626"/>
      <c r="CY19" s="627"/>
      <c r="CZ19" s="685" t="s">
        <v>126</v>
      </c>
      <c r="DA19" s="685"/>
      <c r="DB19" s="685"/>
      <c r="DC19" s="685"/>
      <c r="DD19" s="631" t="s">
        <v>229</v>
      </c>
      <c r="DE19" s="626"/>
      <c r="DF19" s="626"/>
      <c r="DG19" s="626"/>
      <c r="DH19" s="626"/>
      <c r="DI19" s="626"/>
      <c r="DJ19" s="626"/>
      <c r="DK19" s="626"/>
      <c r="DL19" s="626"/>
      <c r="DM19" s="626"/>
      <c r="DN19" s="626"/>
      <c r="DO19" s="626"/>
      <c r="DP19" s="627"/>
      <c r="DQ19" s="631" t="s">
        <v>126</v>
      </c>
      <c r="DR19" s="626"/>
      <c r="DS19" s="626"/>
      <c r="DT19" s="626"/>
      <c r="DU19" s="626"/>
      <c r="DV19" s="626"/>
      <c r="DW19" s="626"/>
      <c r="DX19" s="626"/>
      <c r="DY19" s="626"/>
      <c r="DZ19" s="626"/>
      <c r="EA19" s="626"/>
      <c r="EB19" s="626"/>
      <c r="EC19" s="666"/>
    </row>
    <row r="20" spans="2:133" ht="11.25" customHeight="1" x14ac:dyDescent="0.15">
      <c r="B20" s="620" t="s">
        <v>269</v>
      </c>
      <c r="C20" s="621"/>
      <c r="D20" s="621"/>
      <c r="E20" s="621"/>
      <c r="F20" s="621"/>
      <c r="G20" s="621"/>
      <c r="H20" s="621"/>
      <c r="I20" s="621"/>
      <c r="J20" s="621"/>
      <c r="K20" s="621"/>
      <c r="L20" s="621"/>
      <c r="M20" s="621"/>
      <c r="N20" s="621"/>
      <c r="O20" s="621"/>
      <c r="P20" s="621"/>
      <c r="Q20" s="622"/>
      <c r="R20" s="623">
        <v>1636356</v>
      </c>
      <c r="S20" s="626"/>
      <c r="T20" s="626"/>
      <c r="U20" s="626"/>
      <c r="V20" s="626"/>
      <c r="W20" s="626"/>
      <c r="X20" s="626"/>
      <c r="Y20" s="627"/>
      <c r="Z20" s="685">
        <v>5.8</v>
      </c>
      <c r="AA20" s="685"/>
      <c r="AB20" s="685"/>
      <c r="AC20" s="685"/>
      <c r="AD20" s="686" t="s">
        <v>126</v>
      </c>
      <c r="AE20" s="686"/>
      <c r="AF20" s="686"/>
      <c r="AG20" s="686"/>
      <c r="AH20" s="686"/>
      <c r="AI20" s="686"/>
      <c r="AJ20" s="686"/>
      <c r="AK20" s="686"/>
      <c r="AL20" s="628" t="s">
        <v>126</v>
      </c>
      <c r="AM20" s="629"/>
      <c r="AN20" s="629"/>
      <c r="AO20" s="687"/>
      <c r="AP20" s="620" t="s">
        <v>270</v>
      </c>
      <c r="AQ20" s="621"/>
      <c r="AR20" s="621"/>
      <c r="AS20" s="621"/>
      <c r="AT20" s="621"/>
      <c r="AU20" s="621"/>
      <c r="AV20" s="621"/>
      <c r="AW20" s="621"/>
      <c r="AX20" s="621"/>
      <c r="AY20" s="621"/>
      <c r="AZ20" s="621"/>
      <c r="BA20" s="621"/>
      <c r="BB20" s="621"/>
      <c r="BC20" s="621"/>
      <c r="BD20" s="621"/>
      <c r="BE20" s="621"/>
      <c r="BF20" s="622"/>
      <c r="BG20" s="623">
        <v>11488</v>
      </c>
      <c r="BH20" s="626"/>
      <c r="BI20" s="626"/>
      <c r="BJ20" s="626"/>
      <c r="BK20" s="626"/>
      <c r="BL20" s="626"/>
      <c r="BM20" s="626"/>
      <c r="BN20" s="627"/>
      <c r="BO20" s="685">
        <v>0.2</v>
      </c>
      <c r="BP20" s="685"/>
      <c r="BQ20" s="685"/>
      <c r="BR20" s="685"/>
      <c r="BS20" s="631" t="s">
        <v>126</v>
      </c>
      <c r="BT20" s="626"/>
      <c r="BU20" s="626"/>
      <c r="BV20" s="626"/>
      <c r="BW20" s="626"/>
      <c r="BX20" s="626"/>
      <c r="BY20" s="626"/>
      <c r="BZ20" s="626"/>
      <c r="CA20" s="626"/>
      <c r="CB20" s="666"/>
      <c r="CD20" s="667" t="s">
        <v>271</v>
      </c>
      <c r="CE20" s="664"/>
      <c r="CF20" s="664"/>
      <c r="CG20" s="664"/>
      <c r="CH20" s="664"/>
      <c r="CI20" s="664"/>
      <c r="CJ20" s="664"/>
      <c r="CK20" s="664"/>
      <c r="CL20" s="664"/>
      <c r="CM20" s="664"/>
      <c r="CN20" s="664"/>
      <c r="CO20" s="664"/>
      <c r="CP20" s="664"/>
      <c r="CQ20" s="665"/>
      <c r="CR20" s="623">
        <v>27802765</v>
      </c>
      <c r="CS20" s="626"/>
      <c r="CT20" s="626"/>
      <c r="CU20" s="626"/>
      <c r="CV20" s="626"/>
      <c r="CW20" s="626"/>
      <c r="CX20" s="626"/>
      <c r="CY20" s="627"/>
      <c r="CZ20" s="685">
        <v>100</v>
      </c>
      <c r="DA20" s="685"/>
      <c r="DB20" s="685"/>
      <c r="DC20" s="685"/>
      <c r="DD20" s="631">
        <v>2303333</v>
      </c>
      <c r="DE20" s="626"/>
      <c r="DF20" s="626"/>
      <c r="DG20" s="626"/>
      <c r="DH20" s="626"/>
      <c r="DI20" s="626"/>
      <c r="DJ20" s="626"/>
      <c r="DK20" s="626"/>
      <c r="DL20" s="626"/>
      <c r="DM20" s="626"/>
      <c r="DN20" s="626"/>
      <c r="DO20" s="626"/>
      <c r="DP20" s="627"/>
      <c r="DQ20" s="631">
        <v>19433823</v>
      </c>
      <c r="DR20" s="626"/>
      <c r="DS20" s="626"/>
      <c r="DT20" s="626"/>
      <c r="DU20" s="626"/>
      <c r="DV20" s="626"/>
      <c r="DW20" s="626"/>
      <c r="DX20" s="626"/>
      <c r="DY20" s="626"/>
      <c r="DZ20" s="626"/>
      <c r="EA20" s="626"/>
      <c r="EB20" s="626"/>
      <c r="EC20" s="666"/>
    </row>
    <row r="21" spans="2:133" ht="11.25" customHeight="1" x14ac:dyDescent="0.15">
      <c r="B21" s="620" t="s">
        <v>272</v>
      </c>
      <c r="C21" s="621"/>
      <c r="D21" s="621"/>
      <c r="E21" s="621"/>
      <c r="F21" s="621"/>
      <c r="G21" s="621"/>
      <c r="H21" s="621"/>
      <c r="I21" s="621"/>
      <c r="J21" s="621"/>
      <c r="K21" s="621"/>
      <c r="L21" s="621"/>
      <c r="M21" s="621"/>
      <c r="N21" s="621"/>
      <c r="O21" s="621"/>
      <c r="P21" s="621"/>
      <c r="Q21" s="622"/>
      <c r="R21" s="623" t="s">
        <v>229</v>
      </c>
      <c r="S21" s="626"/>
      <c r="T21" s="626"/>
      <c r="U21" s="626"/>
      <c r="V21" s="626"/>
      <c r="W21" s="626"/>
      <c r="X21" s="626"/>
      <c r="Y21" s="627"/>
      <c r="Z21" s="685" t="s">
        <v>126</v>
      </c>
      <c r="AA21" s="685"/>
      <c r="AB21" s="685"/>
      <c r="AC21" s="685"/>
      <c r="AD21" s="686" t="s">
        <v>229</v>
      </c>
      <c r="AE21" s="686"/>
      <c r="AF21" s="686"/>
      <c r="AG21" s="686"/>
      <c r="AH21" s="686"/>
      <c r="AI21" s="686"/>
      <c r="AJ21" s="686"/>
      <c r="AK21" s="686"/>
      <c r="AL21" s="628" t="s">
        <v>229</v>
      </c>
      <c r="AM21" s="629"/>
      <c r="AN21" s="629"/>
      <c r="AO21" s="687"/>
      <c r="AP21" s="731" t="s">
        <v>273</v>
      </c>
      <c r="AQ21" s="738"/>
      <c r="AR21" s="738"/>
      <c r="AS21" s="738"/>
      <c r="AT21" s="738"/>
      <c r="AU21" s="738"/>
      <c r="AV21" s="738"/>
      <c r="AW21" s="738"/>
      <c r="AX21" s="738"/>
      <c r="AY21" s="738"/>
      <c r="AZ21" s="738"/>
      <c r="BA21" s="738"/>
      <c r="BB21" s="738"/>
      <c r="BC21" s="738"/>
      <c r="BD21" s="738"/>
      <c r="BE21" s="738"/>
      <c r="BF21" s="733"/>
      <c r="BG21" s="623">
        <v>11488</v>
      </c>
      <c r="BH21" s="626"/>
      <c r="BI21" s="626"/>
      <c r="BJ21" s="626"/>
      <c r="BK21" s="626"/>
      <c r="BL21" s="626"/>
      <c r="BM21" s="626"/>
      <c r="BN21" s="627"/>
      <c r="BO21" s="685">
        <v>0.2</v>
      </c>
      <c r="BP21" s="685"/>
      <c r="BQ21" s="685"/>
      <c r="BR21" s="685"/>
      <c r="BS21" s="631" t="s">
        <v>126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274</v>
      </c>
      <c r="C22" s="621"/>
      <c r="D22" s="621"/>
      <c r="E22" s="621"/>
      <c r="F22" s="621"/>
      <c r="G22" s="621"/>
      <c r="H22" s="621"/>
      <c r="I22" s="621"/>
      <c r="J22" s="621"/>
      <c r="K22" s="621"/>
      <c r="L22" s="621"/>
      <c r="M22" s="621"/>
      <c r="N22" s="621"/>
      <c r="O22" s="621"/>
      <c r="P22" s="621"/>
      <c r="Q22" s="622"/>
      <c r="R22" s="623">
        <v>18102952</v>
      </c>
      <c r="S22" s="626"/>
      <c r="T22" s="626"/>
      <c r="U22" s="626"/>
      <c r="V22" s="626"/>
      <c r="W22" s="626"/>
      <c r="X22" s="626"/>
      <c r="Y22" s="627"/>
      <c r="Z22" s="685">
        <v>64.400000000000006</v>
      </c>
      <c r="AA22" s="685"/>
      <c r="AB22" s="685"/>
      <c r="AC22" s="685"/>
      <c r="AD22" s="686">
        <v>16466596</v>
      </c>
      <c r="AE22" s="686"/>
      <c r="AF22" s="686"/>
      <c r="AG22" s="686"/>
      <c r="AH22" s="686"/>
      <c r="AI22" s="686"/>
      <c r="AJ22" s="686"/>
      <c r="AK22" s="686"/>
      <c r="AL22" s="628">
        <v>99.8</v>
      </c>
      <c r="AM22" s="629"/>
      <c r="AN22" s="629"/>
      <c r="AO22" s="687"/>
      <c r="AP22" s="731" t="s">
        <v>275</v>
      </c>
      <c r="AQ22" s="738"/>
      <c r="AR22" s="738"/>
      <c r="AS22" s="738"/>
      <c r="AT22" s="738"/>
      <c r="AU22" s="738"/>
      <c r="AV22" s="738"/>
      <c r="AW22" s="738"/>
      <c r="AX22" s="738"/>
      <c r="AY22" s="738"/>
      <c r="AZ22" s="738"/>
      <c r="BA22" s="738"/>
      <c r="BB22" s="738"/>
      <c r="BC22" s="738"/>
      <c r="BD22" s="738"/>
      <c r="BE22" s="738"/>
      <c r="BF22" s="733"/>
      <c r="BG22" s="623" t="s">
        <v>126</v>
      </c>
      <c r="BH22" s="626"/>
      <c r="BI22" s="626"/>
      <c r="BJ22" s="626"/>
      <c r="BK22" s="626"/>
      <c r="BL22" s="626"/>
      <c r="BM22" s="626"/>
      <c r="BN22" s="627"/>
      <c r="BO22" s="685" t="s">
        <v>126</v>
      </c>
      <c r="BP22" s="685"/>
      <c r="BQ22" s="685"/>
      <c r="BR22" s="685"/>
      <c r="BS22" s="631" t="s">
        <v>229</v>
      </c>
      <c r="BT22" s="626"/>
      <c r="BU22" s="626"/>
      <c r="BV22" s="626"/>
      <c r="BW22" s="626"/>
      <c r="BX22" s="626"/>
      <c r="BY22" s="626"/>
      <c r="BZ22" s="626"/>
      <c r="CA22" s="626"/>
      <c r="CB22" s="666"/>
      <c r="CD22" s="740" t="s">
        <v>276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277</v>
      </c>
      <c r="C23" s="621"/>
      <c r="D23" s="621"/>
      <c r="E23" s="621"/>
      <c r="F23" s="621"/>
      <c r="G23" s="621"/>
      <c r="H23" s="621"/>
      <c r="I23" s="621"/>
      <c r="J23" s="621"/>
      <c r="K23" s="621"/>
      <c r="L23" s="621"/>
      <c r="M23" s="621"/>
      <c r="N23" s="621"/>
      <c r="O23" s="621"/>
      <c r="P23" s="621"/>
      <c r="Q23" s="622"/>
      <c r="R23" s="623">
        <v>7980</v>
      </c>
      <c r="S23" s="626"/>
      <c r="T23" s="626"/>
      <c r="U23" s="626"/>
      <c r="V23" s="626"/>
      <c r="W23" s="626"/>
      <c r="X23" s="626"/>
      <c r="Y23" s="627"/>
      <c r="Z23" s="685">
        <v>0</v>
      </c>
      <c r="AA23" s="685"/>
      <c r="AB23" s="685"/>
      <c r="AC23" s="685"/>
      <c r="AD23" s="686">
        <v>7980</v>
      </c>
      <c r="AE23" s="686"/>
      <c r="AF23" s="686"/>
      <c r="AG23" s="686"/>
      <c r="AH23" s="686"/>
      <c r="AI23" s="686"/>
      <c r="AJ23" s="686"/>
      <c r="AK23" s="686"/>
      <c r="AL23" s="628">
        <v>0</v>
      </c>
      <c r="AM23" s="629"/>
      <c r="AN23" s="629"/>
      <c r="AO23" s="687"/>
      <c r="AP23" s="731" t="s">
        <v>278</v>
      </c>
      <c r="AQ23" s="738"/>
      <c r="AR23" s="738"/>
      <c r="AS23" s="738"/>
      <c r="AT23" s="738"/>
      <c r="AU23" s="738"/>
      <c r="AV23" s="738"/>
      <c r="AW23" s="738"/>
      <c r="AX23" s="738"/>
      <c r="AY23" s="738"/>
      <c r="AZ23" s="738"/>
      <c r="BA23" s="738"/>
      <c r="BB23" s="738"/>
      <c r="BC23" s="738"/>
      <c r="BD23" s="738"/>
      <c r="BE23" s="738"/>
      <c r="BF23" s="733"/>
      <c r="BG23" s="623" t="s">
        <v>229</v>
      </c>
      <c r="BH23" s="626"/>
      <c r="BI23" s="626"/>
      <c r="BJ23" s="626"/>
      <c r="BK23" s="626"/>
      <c r="BL23" s="626"/>
      <c r="BM23" s="626"/>
      <c r="BN23" s="627"/>
      <c r="BO23" s="685" t="s">
        <v>126</v>
      </c>
      <c r="BP23" s="685"/>
      <c r="BQ23" s="685"/>
      <c r="BR23" s="685"/>
      <c r="BS23" s="631" t="s">
        <v>126</v>
      </c>
      <c r="BT23" s="626"/>
      <c r="BU23" s="626"/>
      <c r="BV23" s="626"/>
      <c r="BW23" s="626"/>
      <c r="BX23" s="626"/>
      <c r="BY23" s="626"/>
      <c r="BZ23" s="626"/>
      <c r="CA23" s="626"/>
      <c r="CB23" s="666"/>
      <c r="CD23" s="740" t="s">
        <v>217</v>
      </c>
      <c r="CE23" s="741"/>
      <c r="CF23" s="741"/>
      <c r="CG23" s="741"/>
      <c r="CH23" s="741"/>
      <c r="CI23" s="741"/>
      <c r="CJ23" s="741"/>
      <c r="CK23" s="741"/>
      <c r="CL23" s="741"/>
      <c r="CM23" s="741"/>
      <c r="CN23" s="741"/>
      <c r="CO23" s="741"/>
      <c r="CP23" s="741"/>
      <c r="CQ23" s="742"/>
      <c r="CR23" s="740" t="s">
        <v>279</v>
      </c>
      <c r="CS23" s="741"/>
      <c r="CT23" s="741"/>
      <c r="CU23" s="741"/>
      <c r="CV23" s="741"/>
      <c r="CW23" s="741"/>
      <c r="CX23" s="741"/>
      <c r="CY23" s="742"/>
      <c r="CZ23" s="740" t="s">
        <v>280</v>
      </c>
      <c r="DA23" s="741"/>
      <c r="DB23" s="741"/>
      <c r="DC23" s="742"/>
      <c r="DD23" s="740" t="s">
        <v>281</v>
      </c>
      <c r="DE23" s="741"/>
      <c r="DF23" s="741"/>
      <c r="DG23" s="741"/>
      <c r="DH23" s="741"/>
      <c r="DI23" s="741"/>
      <c r="DJ23" s="741"/>
      <c r="DK23" s="742"/>
      <c r="DL23" s="749" t="s">
        <v>282</v>
      </c>
      <c r="DM23" s="750"/>
      <c r="DN23" s="750"/>
      <c r="DO23" s="750"/>
      <c r="DP23" s="750"/>
      <c r="DQ23" s="750"/>
      <c r="DR23" s="750"/>
      <c r="DS23" s="750"/>
      <c r="DT23" s="750"/>
      <c r="DU23" s="750"/>
      <c r="DV23" s="751"/>
      <c r="DW23" s="740" t="s">
        <v>283</v>
      </c>
      <c r="DX23" s="741"/>
      <c r="DY23" s="741"/>
      <c r="DZ23" s="741"/>
      <c r="EA23" s="741"/>
      <c r="EB23" s="741"/>
      <c r="EC23" s="742"/>
    </row>
    <row r="24" spans="2:133" ht="11.25" customHeight="1" x14ac:dyDescent="0.15">
      <c r="B24" s="620" t="s">
        <v>284</v>
      </c>
      <c r="C24" s="621"/>
      <c r="D24" s="621"/>
      <c r="E24" s="621"/>
      <c r="F24" s="621"/>
      <c r="G24" s="621"/>
      <c r="H24" s="621"/>
      <c r="I24" s="621"/>
      <c r="J24" s="621"/>
      <c r="K24" s="621"/>
      <c r="L24" s="621"/>
      <c r="M24" s="621"/>
      <c r="N24" s="621"/>
      <c r="O24" s="621"/>
      <c r="P24" s="621"/>
      <c r="Q24" s="622"/>
      <c r="R24" s="623">
        <v>77046</v>
      </c>
      <c r="S24" s="626"/>
      <c r="T24" s="626"/>
      <c r="U24" s="626"/>
      <c r="V24" s="626"/>
      <c r="W24" s="626"/>
      <c r="X24" s="626"/>
      <c r="Y24" s="627"/>
      <c r="Z24" s="685">
        <v>0.3</v>
      </c>
      <c r="AA24" s="685"/>
      <c r="AB24" s="685"/>
      <c r="AC24" s="685"/>
      <c r="AD24" s="686" t="s">
        <v>229</v>
      </c>
      <c r="AE24" s="686"/>
      <c r="AF24" s="686"/>
      <c r="AG24" s="686"/>
      <c r="AH24" s="686"/>
      <c r="AI24" s="686"/>
      <c r="AJ24" s="686"/>
      <c r="AK24" s="686"/>
      <c r="AL24" s="628" t="s">
        <v>126</v>
      </c>
      <c r="AM24" s="629"/>
      <c r="AN24" s="629"/>
      <c r="AO24" s="687"/>
      <c r="AP24" s="731" t="s">
        <v>285</v>
      </c>
      <c r="AQ24" s="738"/>
      <c r="AR24" s="738"/>
      <c r="AS24" s="738"/>
      <c r="AT24" s="738"/>
      <c r="AU24" s="738"/>
      <c r="AV24" s="738"/>
      <c r="AW24" s="738"/>
      <c r="AX24" s="738"/>
      <c r="AY24" s="738"/>
      <c r="AZ24" s="738"/>
      <c r="BA24" s="738"/>
      <c r="BB24" s="738"/>
      <c r="BC24" s="738"/>
      <c r="BD24" s="738"/>
      <c r="BE24" s="738"/>
      <c r="BF24" s="733"/>
      <c r="BG24" s="623" t="s">
        <v>126</v>
      </c>
      <c r="BH24" s="626"/>
      <c r="BI24" s="626"/>
      <c r="BJ24" s="626"/>
      <c r="BK24" s="626"/>
      <c r="BL24" s="626"/>
      <c r="BM24" s="626"/>
      <c r="BN24" s="627"/>
      <c r="BO24" s="685" t="s">
        <v>229</v>
      </c>
      <c r="BP24" s="685"/>
      <c r="BQ24" s="685"/>
      <c r="BR24" s="685"/>
      <c r="BS24" s="631" t="s">
        <v>126</v>
      </c>
      <c r="BT24" s="626"/>
      <c r="BU24" s="626"/>
      <c r="BV24" s="626"/>
      <c r="BW24" s="626"/>
      <c r="BX24" s="626"/>
      <c r="BY24" s="626"/>
      <c r="BZ24" s="626"/>
      <c r="CA24" s="626"/>
      <c r="CB24" s="666"/>
      <c r="CD24" s="694" t="s">
        <v>286</v>
      </c>
      <c r="CE24" s="695"/>
      <c r="CF24" s="695"/>
      <c r="CG24" s="695"/>
      <c r="CH24" s="695"/>
      <c r="CI24" s="695"/>
      <c r="CJ24" s="695"/>
      <c r="CK24" s="695"/>
      <c r="CL24" s="695"/>
      <c r="CM24" s="695"/>
      <c r="CN24" s="695"/>
      <c r="CO24" s="695"/>
      <c r="CP24" s="695"/>
      <c r="CQ24" s="696"/>
      <c r="CR24" s="688">
        <v>12173791</v>
      </c>
      <c r="CS24" s="689"/>
      <c r="CT24" s="689"/>
      <c r="CU24" s="689"/>
      <c r="CV24" s="689"/>
      <c r="CW24" s="689"/>
      <c r="CX24" s="689"/>
      <c r="CY24" s="735"/>
      <c r="CZ24" s="736">
        <v>43.8</v>
      </c>
      <c r="DA24" s="705"/>
      <c r="DB24" s="705"/>
      <c r="DC24" s="739"/>
      <c r="DD24" s="734">
        <v>9062238</v>
      </c>
      <c r="DE24" s="689"/>
      <c r="DF24" s="689"/>
      <c r="DG24" s="689"/>
      <c r="DH24" s="689"/>
      <c r="DI24" s="689"/>
      <c r="DJ24" s="689"/>
      <c r="DK24" s="735"/>
      <c r="DL24" s="734">
        <v>7457823</v>
      </c>
      <c r="DM24" s="689"/>
      <c r="DN24" s="689"/>
      <c r="DO24" s="689"/>
      <c r="DP24" s="689"/>
      <c r="DQ24" s="689"/>
      <c r="DR24" s="689"/>
      <c r="DS24" s="689"/>
      <c r="DT24" s="689"/>
      <c r="DU24" s="689"/>
      <c r="DV24" s="735"/>
      <c r="DW24" s="736">
        <v>43.3</v>
      </c>
      <c r="DX24" s="705"/>
      <c r="DY24" s="705"/>
      <c r="DZ24" s="705"/>
      <c r="EA24" s="705"/>
      <c r="EB24" s="705"/>
      <c r="EC24" s="737"/>
    </row>
    <row r="25" spans="2:133" ht="11.25" customHeight="1" x14ac:dyDescent="0.15">
      <c r="B25" s="620" t="s">
        <v>287</v>
      </c>
      <c r="C25" s="621"/>
      <c r="D25" s="621"/>
      <c r="E25" s="621"/>
      <c r="F25" s="621"/>
      <c r="G25" s="621"/>
      <c r="H25" s="621"/>
      <c r="I25" s="621"/>
      <c r="J25" s="621"/>
      <c r="K25" s="621"/>
      <c r="L25" s="621"/>
      <c r="M25" s="621"/>
      <c r="N25" s="621"/>
      <c r="O25" s="621"/>
      <c r="P25" s="621"/>
      <c r="Q25" s="622"/>
      <c r="R25" s="623">
        <v>636720</v>
      </c>
      <c r="S25" s="626"/>
      <c r="T25" s="626"/>
      <c r="U25" s="626"/>
      <c r="V25" s="626"/>
      <c r="W25" s="626"/>
      <c r="X25" s="626"/>
      <c r="Y25" s="627"/>
      <c r="Z25" s="685">
        <v>2.2999999999999998</v>
      </c>
      <c r="AA25" s="685"/>
      <c r="AB25" s="685"/>
      <c r="AC25" s="685"/>
      <c r="AD25" s="686">
        <v>25499</v>
      </c>
      <c r="AE25" s="686"/>
      <c r="AF25" s="686"/>
      <c r="AG25" s="686"/>
      <c r="AH25" s="686"/>
      <c r="AI25" s="686"/>
      <c r="AJ25" s="686"/>
      <c r="AK25" s="686"/>
      <c r="AL25" s="628">
        <v>0.2</v>
      </c>
      <c r="AM25" s="629"/>
      <c r="AN25" s="629"/>
      <c r="AO25" s="687"/>
      <c r="AP25" s="731" t="s">
        <v>288</v>
      </c>
      <c r="AQ25" s="738"/>
      <c r="AR25" s="738"/>
      <c r="AS25" s="738"/>
      <c r="AT25" s="738"/>
      <c r="AU25" s="738"/>
      <c r="AV25" s="738"/>
      <c r="AW25" s="738"/>
      <c r="AX25" s="738"/>
      <c r="AY25" s="738"/>
      <c r="AZ25" s="738"/>
      <c r="BA25" s="738"/>
      <c r="BB25" s="738"/>
      <c r="BC25" s="738"/>
      <c r="BD25" s="738"/>
      <c r="BE25" s="738"/>
      <c r="BF25" s="733"/>
      <c r="BG25" s="623" t="s">
        <v>126</v>
      </c>
      <c r="BH25" s="626"/>
      <c r="BI25" s="626"/>
      <c r="BJ25" s="626"/>
      <c r="BK25" s="626"/>
      <c r="BL25" s="626"/>
      <c r="BM25" s="626"/>
      <c r="BN25" s="627"/>
      <c r="BO25" s="685" t="s">
        <v>126</v>
      </c>
      <c r="BP25" s="685"/>
      <c r="BQ25" s="685"/>
      <c r="BR25" s="685"/>
      <c r="BS25" s="631" t="s">
        <v>229</v>
      </c>
      <c r="BT25" s="626"/>
      <c r="BU25" s="626"/>
      <c r="BV25" s="626"/>
      <c r="BW25" s="626"/>
      <c r="BX25" s="626"/>
      <c r="BY25" s="626"/>
      <c r="BZ25" s="626"/>
      <c r="CA25" s="626"/>
      <c r="CB25" s="666"/>
      <c r="CD25" s="667" t="s">
        <v>289</v>
      </c>
      <c r="CE25" s="664"/>
      <c r="CF25" s="664"/>
      <c r="CG25" s="664"/>
      <c r="CH25" s="664"/>
      <c r="CI25" s="664"/>
      <c r="CJ25" s="664"/>
      <c r="CK25" s="664"/>
      <c r="CL25" s="664"/>
      <c r="CM25" s="664"/>
      <c r="CN25" s="664"/>
      <c r="CO25" s="664"/>
      <c r="CP25" s="664"/>
      <c r="CQ25" s="665"/>
      <c r="CR25" s="623">
        <v>3555083</v>
      </c>
      <c r="CS25" s="624"/>
      <c r="CT25" s="624"/>
      <c r="CU25" s="624"/>
      <c r="CV25" s="624"/>
      <c r="CW25" s="624"/>
      <c r="CX25" s="624"/>
      <c r="CY25" s="625"/>
      <c r="CZ25" s="628">
        <v>12.8</v>
      </c>
      <c r="DA25" s="657"/>
      <c r="DB25" s="657"/>
      <c r="DC25" s="658"/>
      <c r="DD25" s="631">
        <v>3227248</v>
      </c>
      <c r="DE25" s="624"/>
      <c r="DF25" s="624"/>
      <c r="DG25" s="624"/>
      <c r="DH25" s="624"/>
      <c r="DI25" s="624"/>
      <c r="DJ25" s="624"/>
      <c r="DK25" s="625"/>
      <c r="DL25" s="631">
        <v>2912599</v>
      </c>
      <c r="DM25" s="624"/>
      <c r="DN25" s="624"/>
      <c r="DO25" s="624"/>
      <c r="DP25" s="624"/>
      <c r="DQ25" s="624"/>
      <c r="DR25" s="624"/>
      <c r="DS25" s="624"/>
      <c r="DT25" s="624"/>
      <c r="DU25" s="624"/>
      <c r="DV25" s="625"/>
      <c r="DW25" s="628">
        <v>16.899999999999999</v>
      </c>
      <c r="DX25" s="657"/>
      <c r="DY25" s="657"/>
      <c r="DZ25" s="657"/>
      <c r="EA25" s="657"/>
      <c r="EB25" s="657"/>
      <c r="EC25" s="659"/>
    </row>
    <row r="26" spans="2:133" ht="11.25" customHeight="1" x14ac:dyDescent="0.15">
      <c r="B26" s="620" t="s">
        <v>290</v>
      </c>
      <c r="C26" s="621"/>
      <c r="D26" s="621"/>
      <c r="E26" s="621"/>
      <c r="F26" s="621"/>
      <c r="G26" s="621"/>
      <c r="H26" s="621"/>
      <c r="I26" s="621"/>
      <c r="J26" s="621"/>
      <c r="K26" s="621"/>
      <c r="L26" s="621"/>
      <c r="M26" s="621"/>
      <c r="N26" s="621"/>
      <c r="O26" s="621"/>
      <c r="P26" s="621"/>
      <c r="Q26" s="622"/>
      <c r="R26" s="623">
        <v>169556</v>
      </c>
      <c r="S26" s="626"/>
      <c r="T26" s="626"/>
      <c r="U26" s="626"/>
      <c r="V26" s="626"/>
      <c r="W26" s="626"/>
      <c r="X26" s="626"/>
      <c r="Y26" s="627"/>
      <c r="Z26" s="685">
        <v>0.6</v>
      </c>
      <c r="AA26" s="685"/>
      <c r="AB26" s="685"/>
      <c r="AC26" s="685"/>
      <c r="AD26" s="686" t="s">
        <v>126</v>
      </c>
      <c r="AE26" s="686"/>
      <c r="AF26" s="686"/>
      <c r="AG26" s="686"/>
      <c r="AH26" s="686"/>
      <c r="AI26" s="686"/>
      <c r="AJ26" s="686"/>
      <c r="AK26" s="686"/>
      <c r="AL26" s="628" t="s">
        <v>126</v>
      </c>
      <c r="AM26" s="629"/>
      <c r="AN26" s="629"/>
      <c r="AO26" s="687"/>
      <c r="AP26" s="731" t="s">
        <v>291</v>
      </c>
      <c r="AQ26" s="732"/>
      <c r="AR26" s="732"/>
      <c r="AS26" s="732"/>
      <c r="AT26" s="732"/>
      <c r="AU26" s="732"/>
      <c r="AV26" s="732"/>
      <c r="AW26" s="732"/>
      <c r="AX26" s="732"/>
      <c r="AY26" s="732"/>
      <c r="AZ26" s="732"/>
      <c r="BA26" s="732"/>
      <c r="BB26" s="732"/>
      <c r="BC26" s="732"/>
      <c r="BD26" s="732"/>
      <c r="BE26" s="732"/>
      <c r="BF26" s="733"/>
      <c r="BG26" s="623" t="s">
        <v>229</v>
      </c>
      <c r="BH26" s="626"/>
      <c r="BI26" s="626"/>
      <c r="BJ26" s="626"/>
      <c r="BK26" s="626"/>
      <c r="BL26" s="626"/>
      <c r="BM26" s="626"/>
      <c r="BN26" s="627"/>
      <c r="BO26" s="685" t="s">
        <v>126</v>
      </c>
      <c r="BP26" s="685"/>
      <c r="BQ26" s="685"/>
      <c r="BR26" s="685"/>
      <c r="BS26" s="631" t="s">
        <v>126</v>
      </c>
      <c r="BT26" s="626"/>
      <c r="BU26" s="626"/>
      <c r="BV26" s="626"/>
      <c r="BW26" s="626"/>
      <c r="BX26" s="626"/>
      <c r="BY26" s="626"/>
      <c r="BZ26" s="626"/>
      <c r="CA26" s="626"/>
      <c r="CB26" s="666"/>
      <c r="CD26" s="667" t="s">
        <v>292</v>
      </c>
      <c r="CE26" s="664"/>
      <c r="CF26" s="664"/>
      <c r="CG26" s="664"/>
      <c r="CH26" s="664"/>
      <c r="CI26" s="664"/>
      <c r="CJ26" s="664"/>
      <c r="CK26" s="664"/>
      <c r="CL26" s="664"/>
      <c r="CM26" s="664"/>
      <c r="CN26" s="664"/>
      <c r="CO26" s="664"/>
      <c r="CP26" s="664"/>
      <c r="CQ26" s="665"/>
      <c r="CR26" s="623">
        <v>2264668</v>
      </c>
      <c r="CS26" s="626"/>
      <c r="CT26" s="626"/>
      <c r="CU26" s="626"/>
      <c r="CV26" s="626"/>
      <c r="CW26" s="626"/>
      <c r="CX26" s="626"/>
      <c r="CY26" s="627"/>
      <c r="CZ26" s="628">
        <v>8.1</v>
      </c>
      <c r="DA26" s="657"/>
      <c r="DB26" s="657"/>
      <c r="DC26" s="658"/>
      <c r="DD26" s="631">
        <v>1951915</v>
      </c>
      <c r="DE26" s="626"/>
      <c r="DF26" s="626"/>
      <c r="DG26" s="626"/>
      <c r="DH26" s="626"/>
      <c r="DI26" s="626"/>
      <c r="DJ26" s="626"/>
      <c r="DK26" s="627"/>
      <c r="DL26" s="631" t="s">
        <v>126</v>
      </c>
      <c r="DM26" s="626"/>
      <c r="DN26" s="626"/>
      <c r="DO26" s="626"/>
      <c r="DP26" s="626"/>
      <c r="DQ26" s="626"/>
      <c r="DR26" s="626"/>
      <c r="DS26" s="626"/>
      <c r="DT26" s="626"/>
      <c r="DU26" s="626"/>
      <c r="DV26" s="627"/>
      <c r="DW26" s="628" t="s">
        <v>229</v>
      </c>
      <c r="DX26" s="657"/>
      <c r="DY26" s="657"/>
      <c r="DZ26" s="657"/>
      <c r="EA26" s="657"/>
      <c r="EB26" s="657"/>
      <c r="EC26" s="659"/>
    </row>
    <row r="27" spans="2:133" ht="11.25" customHeight="1" x14ac:dyDescent="0.15">
      <c r="B27" s="620" t="s">
        <v>293</v>
      </c>
      <c r="C27" s="621"/>
      <c r="D27" s="621"/>
      <c r="E27" s="621"/>
      <c r="F27" s="621"/>
      <c r="G27" s="621"/>
      <c r="H27" s="621"/>
      <c r="I27" s="621"/>
      <c r="J27" s="621"/>
      <c r="K27" s="621"/>
      <c r="L27" s="621"/>
      <c r="M27" s="621"/>
      <c r="N27" s="621"/>
      <c r="O27" s="621"/>
      <c r="P27" s="621"/>
      <c r="Q27" s="622"/>
      <c r="R27" s="623">
        <v>2081558</v>
      </c>
      <c r="S27" s="626"/>
      <c r="T27" s="626"/>
      <c r="U27" s="626"/>
      <c r="V27" s="626"/>
      <c r="W27" s="626"/>
      <c r="X27" s="626"/>
      <c r="Y27" s="627"/>
      <c r="Z27" s="685">
        <v>7.4</v>
      </c>
      <c r="AA27" s="685"/>
      <c r="AB27" s="685"/>
      <c r="AC27" s="685"/>
      <c r="AD27" s="686" t="s">
        <v>229</v>
      </c>
      <c r="AE27" s="686"/>
      <c r="AF27" s="686"/>
      <c r="AG27" s="686"/>
      <c r="AH27" s="686"/>
      <c r="AI27" s="686"/>
      <c r="AJ27" s="686"/>
      <c r="AK27" s="686"/>
      <c r="AL27" s="628" t="s">
        <v>229</v>
      </c>
      <c r="AM27" s="629"/>
      <c r="AN27" s="629"/>
      <c r="AO27" s="687"/>
      <c r="AP27" s="620" t="s">
        <v>294</v>
      </c>
      <c r="AQ27" s="621"/>
      <c r="AR27" s="621"/>
      <c r="AS27" s="621"/>
      <c r="AT27" s="621"/>
      <c r="AU27" s="621"/>
      <c r="AV27" s="621"/>
      <c r="AW27" s="621"/>
      <c r="AX27" s="621"/>
      <c r="AY27" s="621"/>
      <c r="AZ27" s="621"/>
      <c r="BA27" s="621"/>
      <c r="BB27" s="621"/>
      <c r="BC27" s="621"/>
      <c r="BD27" s="621"/>
      <c r="BE27" s="621"/>
      <c r="BF27" s="622"/>
      <c r="BG27" s="623">
        <v>5254878</v>
      </c>
      <c r="BH27" s="626"/>
      <c r="BI27" s="626"/>
      <c r="BJ27" s="626"/>
      <c r="BK27" s="626"/>
      <c r="BL27" s="626"/>
      <c r="BM27" s="626"/>
      <c r="BN27" s="627"/>
      <c r="BO27" s="685">
        <v>100</v>
      </c>
      <c r="BP27" s="685"/>
      <c r="BQ27" s="685"/>
      <c r="BR27" s="685"/>
      <c r="BS27" s="631" t="s">
        <v>229</v>
      </c>
      <c r="BT27" s="626"/>
      <c r="BU27" s="626"/>
      <c r="BV27" s="626"/>
      <c r="BW27" s="626"/>
      <c r="BX27" s="626"/>
      <c r="BY27" s="626"/>
      <c r="BZ27" s="626"/>
      <c r="CA27" s="626"/>
      <c r="CB27" s="666"/>
      <c r="CD27" s="667" t="s">
        <v>295</v>
      </c>
      <c r="CE27" s="664"/>
      <c r="CF27" s="664"/>
      <c r="CG27" s="664"/>
      <c r="CH27" s="664"/>
      <c r="CI27" s="664"/>
      <c r="CJ27" s="664"/>
      <c r="CK27" s="664"/>
      <c r="CL27" s="664"/>
      <c r="CM27" s="664"/>
      <c r="CN27" s="664"/>
      <c r="CO27" s="664"/>
      <c r="CP27" s="664"/>
      <c r="CQ27" s="665"/>
      <c r="CR27" s="623">
        <v>3153703</v>
      </c>
      <c r="CS27" s="624"/>
      <c r="CT27" s="624"/>
      <c r="CU27" s="624"/>
      <c r="CV27" s="624"/>
      <c r="CW27" s="624"/>
      <c r="CX27" s="624"/>
      <c r="CY27" s="625"/>
      <c r="CZ27" s="628">
        <v>11.3</v>
      </c>
      <c r="DA27" s="657"/>
      <c r="DB27" s="657"/>
      <c r="DC27" s="658"/>
      <c r="DD27" s="631">
        <v>836063</v>
      </c>
      <c r="DE27" s="624"/>
      <c r="DF27" s="624"/>
      <c r="DG27" s="624"/>
      <c r="DH27" s="624"/>
      <c r="DI27" s="624"/>
      <c r="DJ27" s="624"/>
      <c r="DK27" s="625"/>
      <c r="DL27" s="631">
        <v>835674</v>
      </c>
      <c r="DM27" s="624"/>
      <c r="DN27" s="624"/>
      <c r="DO27" s="624"/>
      <c r="DP27" s="624"/>
      <c r="DQ27" s="624"/>
      <c r="DR27" s="624"/>
      <c r="DS27" s="624"/>
      <c r="DT27" s="624"/>
      <c r="DU27" s="624"/>
      <c r="DV27" s="625"/>
      <c r="DW27" s="628">
        <v>4.8</v>
      </c>
      <c r="DX27" s="657"/>
      <c r="DY27" s="657"/>
      <c r="DZ27" s="657"/>
      <c r="EA27" s="657"/>
      <c r="EB27" s="657"/>
      <c r="EC27" s="659"/>
    </row>
    <row r="28" spans="2:133" ht="11.25" customHeight="1" x14ac:dyDescent="0.15">
      <c r="B28" s="728" t="s">
        <v>296</v>
      </c>
      <c r="C28" s="729"/>
      <c r="D28" s="729"/>
      <c r="E28" s="729"/>
      <c r="F28" s="729"/>
      <c r="G28" s="729"/>
      <c r="H28" s="729"/>
      <c r="I28" s="729"/>
      <c r="J28" s="729"/>
      <c r="K28" s="729"/>
      <c r="L28" s="729"/>
      <c r="M28" s="729"/>
      <c r="N28" s="729"/>
      <c r="O28" s="729"/>
      <c r="P28" s="729"/>
      <c r="Q28" s="730"/>
      <c r="R28" s="623" t="s">
        <v>126</v>
      </c>
      <c r="S28" s="626"/>
      <c r="T28" s="626"/>
      <c r="U28" s="626"/>
      <c r="V28" s="626"/>
      <c r="W28" s="626"/>
      <c r="X28" s="626"/>
      <c r="Y28" s="627"/>
      <c r="Z28" s="685" t="s">
        <v>126</v>
      </c>
      <c r="AA28" s="685"/>
      <c r="AB28" s="685"/>
      <c r="AC28" s="685"/>
      <c r="AD28" s="686" t="s">
        <v>229</v>
      </c>
      <c r="AE28" s="686"/>
      <c r="AF28" s="686"/>
      <c r="AG28" s="686"/>
      <c r="AH28" s="686"/>
      <c r="AI28" s="686"/>
      <c r="AJ28" s="686"/>
      <c r="AK28" s="686"/>
      <c r="AL28" s="628" t="s">
        <v>126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297</v>
      </c>
      <c r="CE28" s="664"/>
      <c r="CF28" s="664"/>
      <c r="CG28" s="664"/>
      <c r="CH28" s="664"/>
      <c r="CI28" s="664"/>
      <c r="CJ28" s="664"/>
      <c r="CK28" s="664"/>
      <c r="CL28" s="664"/>
      <c r="CM28" s="664"/>
      <c r="CN28" s="664"/>
      <c r="CO28" s="664"/>
      <c r="CP28" s="664"/>
      <c r="CQ28" s="665"/>
      <c r="CR28" s="623">
        <v>5465005</v>
      </c>
      <c r="CS28" s="626"/>
      <c r="CT28" s="626"/>
      <c r="CU28" s="626"/>
      <c r="CV28" s="626"/>
      <c r="CW28" s="626"/>
      <c r="CX28" s="626"/>
      <c r="CY28" s="627"/>
      <c r="CZ28" s="628">
        <v>19.7</v>
      </c>
      <c r="DA28" s="657"/>
      <c r="DB28" s="657"/>
      <c r="DC28" s="658"/>
      <c r="DD28" s="631">
        <v>4998927</v>
      </c>
      <c r="DE28" s="626"/>
      <c r="DF28" s="626"/>
      <c r="DG28" s="626"/>
      <c r="DH28" s="626"/>
      <c r="DI28" s="626"/>
      <c r="DJ28" s="626"/>
      <c r="DK28" s="627"/>
      <c r="DL28" s="631">
        <v>3709550</v>
      </c>
      <c r="DM28" s="626"/>
      <c r="DN28" s="626"/>
      <c r="DO28" s="626"/>
      <c r="DP28" s="626"/>
      <c r="DQ28" s="626"/>
      <c r="DR28" s="626"/>
      <c r="DS28" s="626"/>
      <c r="DT28" s="626"/>
      <c r="DU28" s="626"/>
      <c r="DV28" s="627"/>
      <c r="DW28" s="628">
        <v>21.5</v>
      </c>
      <c r="DX28" s="657"/>
      <c r="DY28" s="657"/>
      <c r="DZ28" s="657"/>
      <c r="EA28" s="657"/>
      <c r="EB28" s="657"/>
      <c r="EC28" s="659"/>
    </row>
    <row r="29" spans="2:133" ht="11.25" customHeight="1" x14ac:dyDescent="0.15">
      <c r="B29" s="620" t="s">
        <v>298</v>
      </c>
      <c r="C29" s="621"/>
      <c r="D29" s="621"/>
      <c r="E29" s="621"/>
      <c r="F29" s="621"/>
      <c r="G29" s="621"/>
      <c r="H29" s="621"/>
      <c r="I29" s="621"/>
      <c r="J29" s="621"/>
      <c r="K29" s="621"/>
      <c r="L29" s="621"/>
      <c r="M29" s="621"/>
      <c r="N29" s="621"/>
      <c r="O29" s="621"/>
      <c r="P29" s="621"/>
      <c r="Q29" s="622"/>
      <c r="R29" s="623">
        <v>2359644</v>
      </c>
      <c r="S29" s="626"/>
      <c r="T29" s="626"/>
      <c r="U29" s="626"/>
      <c r="V29" s="626"/>
      <c r="W29" s="626"/>
      <c r="X29" s="626"/>
      <c r="Y29" s="627"/>
      <c r="Z29" s="685">
        <v>8.4</v>
      </c>
      <c r="AA29" s="685"/>
      <c r="AB29" s="685"/>
      <c r="AC29" s="685"/>
      <c r="AD29" s="686" t="s">
        <v>126</v>
      </c>
      <c r="AE29" s="686"/>
      <c r="AF29" s="686"/>
      <c r="AG29" s="686"/>
      <c r="AH29" s="686"/>
      <c r="AI29" s="686"/>
      <c r="AJ29" s="686"/>
      <c r="AK29" s="686"/>
      <c r="AL29" s="628" t="s">
        <v>126</v>
      </c>
      <c r="AM29" s="629"/>
      <c r="AN29" s="629"/>
      <c r="AO29" s="687"/>
      <c r="AP29" s="697" t="s">
        <v>217</v>
      </c>
      <c r="AQ29" s="698"/>
      <c r="AR29" s="698"/>
      <c r="AS29" s="698"/>
      <c r="AT29" s="698"/>
      <c r="AU29" s="698"/>
      <c r="AV29" s="698"/>
      <c r="AW29" s="698"/>
      <c r="AX29" s="698"/>
      <c r="AY29" s="698"/>
      <c r="AZ29" s="698"/>
      <c r="BA29" s="698"/>
      <c r="BB29" s="698"/>
      <c r="BC29" s="698"/>
      <c r="BD29" s="698"/>
      <c r="BE29" s="698"/>
      <c r="BF29" s="699"/>
      <c r="BG29" s="697" t="s">
        <v>299</v>
      </c>
      <c r="BH29" s="725"/>
      <c r="BI29" s="725"/>
      <c r="BJ29" s="725"/>
      <c r="BK29" s="725"/>
      <c r="BL29" s="725"/>
      <c r="BM29" s="725"/>
      <c r="BN29" s="725"/>
      <c r="BO29" s="725"/>
      <c r="BP29" s="725"/>
      <c r="BQ29" s="726"/>
      <c r="BR29" s="697" t="s">
        <v>300</v>
      </c>
      <c r="BS29" s="725"/>
      <c r="BT29" s="725"/>
      <c r="BU29" s="725"/>
      <c r="BV29" s="725"/>
      <c r="BW29" s="725"/>
      <c r="BX29" s="725"/>
      <c r="BY29" s="725"/>
      <c r="BZ29" s="725"/>
      <c r="CA29" s="725"/>
      <c r="CB29" s="726"/>
      <c r="CD29" s="707" t="s">
        <v>301</v>
      </c>
      <c r="CE29" s="708"/>
      <c r="CF29" s="667" t="s">
        <v>69</v>
      </c>
      <c r="CG29" s="664"/>
      <c r="CH29" s="664"/>
      <c r="CI29" s="664"/>
      <c r="CJ29" s="664"/>
      <c r="CK29" s="664"/>
      <c r="CL29" s="664"/>
      <c r="CM29" s="664"/>
      <c r="CN29" s="664"/>
      <c r="CO29" s="664"/>
      <c r="CP29" s="664"/>
      <c r="CQ29" s="665"/>
      <c r="CR29" s="623">
        <v>5464571</v>
      </c>
      <c r="CS29" s="624"/>
      <c r="CT29" s="624"/>
      <c r="CU29" s="624"/>
      <c r="CV29" s="624"/>
      <c r="CW29" s="624"/>
      <c r="CX29" s="624"/>
      <c r="CY29" s="625"/>
      <c r="CZ29" s="628">
        <v>19.7</v>
      </c>
      <c r="DA29" s="657"/>
      <c r="DB29" s="657"/>
      <c r="DC29" s="658"/>
      <c r="DD29" s="631">
        <v>4998493</v>
      </c>
      <c r="DE29" s="624"/>
      <c r="DF29" s="624"/>
      <c r="DG29" s="624"/>
      <c r="DH29" s="624"/>
      <c r="DI29" s="624"/>
      <c r="DJ29" s="624"/>
      <c r="DK29" s="625"/>
      <c r="DL29" s="631">
        <v>3709116</v>
      </c>
      <c r="DM29" s="624"/>
      <c r="DN29" s="624"/>
      <c r="DO29" s="624"/>
      <c r="DP29" s="624"/>
      <c r="DQ29" s="624"/>
      <c r="DR29" s="624"/>
      <c r="DS29" s="624"/>
      <c r="DT29" s="624"/>
      <c r="DU29" s="624"/>
      <c r="DV29" s="625"/>
      <c r="DW29" s="628">
        <v>21.5</v>
      </c>
      <c r="DX29" s="657"/>
      <c r="DY29" s="657"/>
      <c r="DZ29" s="657"/>
      <c r="EA29" s="657"/>
      <c r="EB29" s="657"/>
      <c r="EC29" s="659"/>
    </row>
    <row r="30" spans="2:133" ht="11.25" customHeight="1" x14ac:dyDescent="0.15">
      <c r="B30" s="620" t="s">
        <v>302</v>
      </c>
      <c r="C30" s="621"/>
      <c r="D30" s="621"/>
      <c r="E30" s="621"/>
      <c r="F30" s="621"/>
      <c r="G30" s="621"/>
      <c r="H30" s="621"/>
      <c r="I30" s="621"/>
      <c r="J30" s="621"/>
      <c r="K30" s="621"/>
      <c r="L30" s="621"/>
      <c r="M30" s="621"/>
      <c r="N30" s="621"/>
      <c r="O30" s="621"/>
      <c r="P30" s="621"/>
      <c r="Q30" s="622"/>
      <c r="R30" s="623">
        <v>360838</v>
      </c>
      <c r="S30" s="626"/>
      <c r="T30" s="626"/>
      <c r="U30" s="626"/>
      <c r="V30" s="626"/>
      <c r="W30" s="626"/>
      <c r="X30" s="626"/>
      <c r="Y30" s="627"/>
      <c r="Z30" s="685">
        <v>1.3</v>
      </c>
      <c r="AA30" s="685"/>
      <c r="AB30" s="685"/>
      <c r="AC30" s="685"/>
      <c r="AD30" s="686" t="s">
        <v>229</v>
      </c>
      <c r="AE30" s="686"/>
      <c r="AF30" s="686"/>
      <c r="AG30" s="686"/>
      <c r="AH30" s="686"/>
      <c r="AI30" s="686"/>
      <c r="AJ30" s="686"/>
      <c r="AK30" s="686"/>
      <c r="AL30" s="628" t="s">
        <v>126</v>
      </c>
      <c r="AM30" s="629"/>
      <c r="AN30" s="629"/>
      <c r="AO30" s="687"/>
      <c r="AP30" s="713" t="s">
        <v>303</v>
      </c>
      <c r="AQ30" s="714"/>
      <c r="AR30" s="714"/>
      <c r="AS30" s="714"/>
      <c r="AT30" s="719" t="s">
        <v>304</v>
      </c>
      <c r="AU30" s="230"/>
      <c r="AV30" s="230"/>
      <c r="AW30" s="230"/>
      <c r="AX30" s="722" t="s">
        <v>183</v>
      </c>
      <c r="AY30" s="723"/>
      <c r="AZ30" s="723"/>
      <c r="BA30" s="723"/>
      <c r="BB30" s="723"/>
      <c r="BC30" s="723"/>
      <c r="BD30" s="723"/>
      <c r="BE30" s="723"/>
      <c r="BF30" s="724"/>
      <c r="BG30" s="703">
        <v>98.6</v>
      </c>
      <c r="BH30" s="704"/>
      <c r="BI30" s="704"/>
      <c r="BJ30" s="704"/>
      <c r="BK30" s="704"/>
      <c r="BL30" s="704"/>
      <c r="BM30" s="705">
        <v>93.3</v>
      </c>
      <c r="BN30" s="704"/>
      <c r="BO30" s="704"/>
      <c r="BP30" s="704"/>
      <c r="BQ30" s="706"/>
      <c r="BR30" s="703">
        <v>98.2</v>
      </c>
      <c r="BS30" s="704"/>
      <c r="BT30" s="704"/>
      <c r="BU30" s="704"/>
      <c r="BV30" s="704"/>
      <c r="BW30" s="704"/>
      <c r="BX30" s="705">
        <v>92.3</v>
      </c>
      <c r="BY30" s="704"/>
      <c r="BZ30" s="704"/>
      <c r="CA30" s="704"/>
      <c r="CB30" s="706"/>
      <c r="CD30" s="709"/>
      <c r="CE30" s="710"/>
      <c r="CF30" s="667" t="s">
        <v>305</v>
      </c>
      <c r="CG30" s="664"/>
      <c r="CH30" s="664"/>
      <c r="CI30" s="664"/>
      <c r="CJ30" s="664"/>
      <c r="CK30" s="664"/>
      <c r="CL30" s="664"/>
      <c r="CM30" s="664"/>
      <c r="CN30" s="664"/>
      <c r="CO30" s="664"/>
      <c r="CP30" s="664"/>
      <c r="CQ30" s="665"/>
      <c r="CR30" s="623">
        <v>5068362</v>
      </c>
      <c r="CS30" s="626"/>
      <c r="CT30" s="626"/>
      <c r="CU30" s="626"/>
      <c r="CV30" s="626"/>
      <c r="CW30" s="626"/>
      <c r="CX30" s="626"/>
      <c r="CY30" s="627"/>
      <c r="CZ30" s="628">
        <v>18.2</v>
      </c>
      <c r="DA30" s="657"/>
      <c r="DB30" s="657"/>
      <c r="DC30" s="658"/>
      <c r="DD30" s="631">
        <v>4603034</v>
      </c>
      <c r="DE30" s="626"/>
      <c r="DF30" s="626"/>
      <c r="DG30" s="626"/>
      <c r="DH30" s="626"/>
      <c r="DI30" s="626"/>
      <c r="DJ30" s="626"/>
      <c r="DK30" s="627"/>
      <c r="DL30" s="631">
        <v>3313657</v>
      </c>
      <c r="DM30" s="626"/>
      <c r="DN30" s="626"/>
      <c r="DO30" s="626"/>
      <c r="DP30" s="626"/>
      <c r="DQ30" s="626"/>
      <c r="DR30" s="626"/>
      <c r="DS30" s="626"/>
      <c r="DT30" s="626"/>
      <c r="DU30" s="626"/>
      <c r="DV30" s="627"/>
      <c r="DW30" s="628">
        <v>19.2</v>
      </c>
      <c r="DX30" s="657"/>
      <c r="DY30" s="657"/>
      <c r="DZ30" s="657"/>
      <c r="EA30" s="657"/>
      <c r="EB30" s="657"/>
      <c r="EC30" s="659"/>
    </row>
    <row r="31" spans="2:133" ht="11.25" customHeight="1" x14ac:dyDescent="0.15">
      <c r="B31" s="620" t="s">
        <v>306</v>
      </c>
      <c r="C31" s="621"/>
      <c r="D31" s="621"/>
      <c r="E31" s="621"/>
      <c r="F31" s="621"/>
      <c r="G31" s="621"/>
      <c r="H31" s="621"/>
      <c r="I31" s="621"/>
      <c r="J31" s="621"/>
      <c r="K31" s="621"/>
      <c r="L31" s="621"/>
      <c r="M31" s="621"/>
      <c r="N31" s="621"/>
      <c r="O31" s="621"/>
      <c r="P31" s="621"/>
      <c r="Q31" s="622"/>
      <c r="R31" s="623">
        <v>240229</v>
      </c>
      <c r="S31" s="626"/>
      <c r="T31" s="626"/>
      <c r="U31" s="626"/>
      <c r="V31" s="626"/>
      <c r="W31" s="626"/>
      <c r="X31" s="626"/>
      <c r="Y31" s="627"/>
      <c r="Z31" s="685">
        <v>0.9</v>
      </c>
      <c r="AA31" s="685"/>
      <c r="AB31" s="685"/>
      <c r="AC31" s="685"/>
      <c r="AD31" s="686" t="s">
        <v>126</v>
      </c>
      <c r="AE31" s="686"/>
      <c r="AF31" s="686"/>
      <c r="AG31" s="686"/>
      <c r="AH31" s="686"/>
      <c r="AI31" s="686"/>
      <c r="AJ31" s="686"/>
      <c r="AK31" s="686"/>
      <c r="AL31" s="628" t="s">
        <v>126</v>
      </c>
      <c r="AM31" s="629"/>
      <c r="AN31" s="629"/>
      <c r="AO31" s="687"/>
      <c r="AP31" s="715"/>
      <c r="AQ31" s="716"/>
      <c r="AR31" s="716"/>
      <c r="AS31" s="716"/>
      <c r="AT31" s="720"/>
      <c r="AU31" s="229" t="s">
        <v>307</v>
      </c>
      <c r="AV31" s="229"/>
      <c r="AW31" s="229"/>
      <c r="AX31" s="620" t="s">
        <v>308</v>
      </c>
      <c r="AY31" s="621"/>
      <c r="AZ31" s="621"/>
      <c r="BA31" s="621"/>
      <c r="BB31" s="621"/>
      <c r="BC31" s="621"/>
      <c r="BD31" s="621"/>
      <c r="BE31" s="621"/>
      <c r="BF31" s="622"/>
      <c r="BG31" s="701">
        <v>98.9</v>
      </c>
      <c r="BH31" s="624"/>
      <c r="BI31" s="624"/>
      <c r="BJ31" s="624"/>
      <c r="BK31" s="624"/>
      <c r="BL31" s="624"/>
      <c r="BM31" s="629">
        <v>93.7</v>
      </c>
      <c r="BN31" s="702"/>
      <c r="BO31" s="702"/>
      <c r="BP31" s="702"/>
      <c r="BQ31" s="663"/>
      <c r="BR31" s="701">
        <v>98.3</v>
      </c>
      <c r="BS31" s="624"/>
      <c r="BT31" s="624"/>
      <c r="BU31" s="624"/>
      <c r="BV31" s="624"/>
      <c r="BW31" s="624"/>
      <c r="BX31" s="629">
        <v>92.6</v>
      </c>
      <c r="BY31" s="702"/>
      <c r="BZ31" s="702"/>
      <c r="CA31" s="702"/>
      <c r="CB31" s="663"/>
      <c r="CD31" s="709"/>
      <c r="CE31" s="710"/>
      <c r="CF31" s="667" t="s">
        <v>309</v>
      </c>
      <c r="CG31" s="664"/>
      <c r="CH31" s="664"/>
      <c r="CI31" s="664"/>
      <c r="CJ31" s="664"/>
      <c r="CK31" s="664"/>
      <c r="CL31" s="664"/>
      <c r="CM31" s="664"/>
      <c r="CN31" s="664"/>
      <c r="CO31" s="664"/>
      <c r="CP31" s="664"/>
      <c r="CQ31" s="665"/>
      <c r="CR31" s="623">
        <v>396209</v>
      </c>
      <c r="CS31" s="624"/>
      <c r="CT31" s="624"/>
      <c r="CU31" s="624"/>
      <c r="CV31" s="624"/>
      <c r="CW31" s="624"/>
      <c r="CX31" s="624"/>
      <c r="CY31" s="625"/>
      <c r="CZ31" s="628">
        <v>1.4</v>
      </c>
      <c r="DA31" s="657"/>
      <c r="DB31" s="657"/>
      <c r="DC31" s="658"/>
      <c r="DD31" s="631">
        <v>395459</v>
      </c>
      <c r="DE31" s="624"/>
      <c r="DF31" s="624"/>
      <c r="DG31" s="624"/>
      <c r="DH31" s="624"/>
      <c r="DI31" s="624"/>
      <c r="DJ31" s="624"/>
      <c r="DK31" s="625"/>
      <c r="DL31" s="631">
        <v>395459</v>
      </c>
      <c r="DM31" s="624"/>
      <c r="DN31" s="624"/>
      <c r="DO31" s="624"/>
      <c r="DP31" s="624"/>
      <c r="DQ31" s="624"/>
      <c r="DR31" s="624"/>
      <c r="DS31" s="624"/>
      <c r="DT31" s="624"/>
      <c r="DU31" s="624"/>
      <c r="DV31" s="625"/>
      <c r="DW31" s="628">
        <v>2.2999999999999998</v>
      </c>
      <c r="DX31" s="657"/>
      <c r="DY31" s="657"/>
      <c r="DZ31" s="657"/>
      <c r="EA31" s="657"/>
      <c r="EB31" s="657"/>
      <c r="EC31" s="659"/>
    </row>
    <row r="32" spans="2:133" ht="11.25" customHeight="1" x14ac:dyDescent="0.15">
      <c r="B32" s="620" t="s">
        <v>310</v>
      </c>
      <c r="C32" s="621"/>
      <c r="D32" s="621"/>
      <c r="E32" s="621"/>
      <c r="F32" s="621"/>
      <c r="G32" s="621"/>
      <c r="H32" s="621"/>
      <c r="I32" s="621"/>
      <c r="J32" s="621"/>
      <c r="K32" s="621"/>
      <c r="L32" s="621"/>
      <c r="M32" s="621"/>
      <c r="N32" s="621"/>
      <c r="O32" s="621"/>
      <c r="P32" s="621"/>
      <c r="Q32" s="622"/>
      <c r="R32" s="623">
        <v>816854</v>
      </c>
      <c r="S32" s="626"/>
      <c r="T32" s="626"/>
      <c r="U32" s="626"/>
      <c r="V32" s="626"/>
      <c r="W32" s="626"/>
      <c r="X32" s="626"/>
      <c r="Y32" s="627"/>
      <c r="Z32" s="685">
        <v>2.9</v>
      </c>
      <c r="AA32" s="685"/>
      <c r="AB32" s="685"/>
      <c r="AC32" s="685"/>
      <c r="AD32" s="686" t="s">
        <v>126</v>
      </c>
      <c r="AE32" s="686"/>
      <c r="AF32" s="686"/>
      <c r="AG32" s="686"/>
      <c r="AH32" s="686"/>
      <c r="AI32" s="686"/>
      <c r="AJ32" s="686"/>
      <c r="AK32" s="686"/>
      <c r="AL32" s="628" t="s">
        <v>229</v>
      </c>
      <c r="AM32" s="629"/>
      <c r="AN32" s="629"/>
      <c r="AO32" s="687"/>
      <c r="AP32" s="717"/>
      <c r="AQ32" s="718"/>
      <c r="AR32" s="718"/>
      <c r="AS32" s="718"/>
      <c r="AT32" s="721"/>
      <c r="AU32" s="231"/>
      <c r="AV32" s="231"/>
      <c r="AW32" s="231"/>
      <c r="AX32" s="635" t="s">
        <v>311</v>
      </c>
      <c r="AY32" s="636"/>
      <c r="AZ32" s="636"/>
      <c r="BA32" s="636"/>
      <c r="BB32" s="636"/>
      <c r="BC32" s="636"/>
      <c r="BD32" s="636"/>
      <c r="BE32" s="636"/>
      <c r="BF32" s="637"/>
      <c r="BG32" s="700">
        <v>98.1</v>
      </c>
      <c r="BH32" s="639"/>
      <c r="BI32" s="639"/>
      <c r="BJ32" s="639"/>
      <c r="BK32" s="639"/>
      <c r="BL32" s="639"/>
      <c r="BM32" s="683">
        <v>92</v>
      </c>
      <c r="BN32" s="639"/>
      <c r="BO32" s="639"/>
      <c r="BP32" s="639"/>
      <c r="BQ32" s="676"/>
      <c r="BR32" s="700">
        <v>97.9</v>
      </c>
      <c r="BS32" s="639"/>
      <c r="BT32" s="639"/>
      <c r="BU32" s="639"/>
      <c r="BV32" s="639"/>
      <c r="BW32" s="639"/>
      <c r="BX32" s="683">
        <v>90.9</v>
      </c>
      <c r="BY32" s="639"/>
      <c r="BZ32" s="639"/>
      <c r="CA32" s="639"/>
      <c r="CB32" s="676"/>
      <c r="CD32" s="711"/>
      <c r="CE32" s="712"/>
      <c r="CF32" s="667" t="s">
        <v>312</v>
      </c>
      <c r="CG32" s="664"/>
      <c r="CH32" s="664"/>
      <c r="CI32" s="664"/>
      <c r="CJ32" s="664"/>
      <c r="CK32" s="664"/>
      <c r="CL32" s="664"/>
      <c r="CM32" s="664"/>
      <c r="CN32" s="664"/>
      <c r="CO32" s="664"/>
      <c r="CP32" s="664"/>
      <c r="CQ32" s="665"/>
      <c r="CR32" s="623">
        <v>434</v>
      </c>
      <c r="CS32" s="626"/>
      <c r="CT32" s="626"/>
      <c r="CU32" s="626"/>
      <c r="CV32" s="626"/>
      <c r="CW32" s="626"/>
      <c r="CX32" s="626"/>
      <c r="CY32" s="627"/>
      <c r="CZ32" s="628">
        <v>0</v>
      </c>
      <c r="DA32" s="657"/>
      <c r="DB32" s="657"/>
      <c r="DC32" s="658"/>
      <c r="DD32" s="631">
        <v>434</v>
      </c>
      <c r="DE32" s="626"/>
      <c r="DF32" s="626"/>
      <c r="DG32" s="626"/>
      <c r="DH32" s="626"/>
      <c r="DI32" s="626"/>
      <c r="DJ32" s="626"/>
      <c r="DK32" s="627"/>
      <c r="DL32" s="631">
        <v>434</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313</v>
      </c>
      <c r="C33" s="621"/>
      <c r="D33" s="621"/>
      <c r="E33" s="621"/>
      <c r="F33" s="621"/>
      <c r="G33" s="621"/>
      <c r="H33" s="621"/>
      <c r="I33" s="621"/>
      <c r="J33" s="621"/>
      <c r="K33" s="621"/>
      <c r="L33" s="621"/>
      <c r="M33" s="621"/>
      <c r="N33" s="621"/>
      <c r="O33" s="621"/>
      <c r="P33" s="621"/>
      <c r="Q33" s="622"/>
      <c r="R33" s="623">
        <v>454813</v>
      </c>
      <c r="S33" s="626"/>
      <c r="T33" s="626"/>
      <c r="U33" s="626"/>
      <c r="V33" s="626"/>
      <c r="W33" s="626"/>
      <c r="X33" s="626"/>
      <c r="Y33" s="627"/>
      <c r="Z33" s="685">
        <v>1.6</v>
      </c>
      <c r="AA33" s="685"/>
      <c r="AB33" s="685"/>
      <c r="AC33" s="685"/>
      <c r="AD33" s="686" t="s">
        <v>126</v>
      </c>
      <c r="AE33" s="686"/>
      <c r="AF33" s="686"/>
      <c r="AG33" s="686"/>
      <c r="AH33" s="686"/>
      <c r="AI33" s="686"/>
      <c r="AJ33" s="686"/>
      <c r="AK33" s="686"/>
      <c r="AL33" s="628" t="s">
        <v>229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314</v>
      </c>
      <c r="CE33" s="664"/>
      <c r="CF33" s="664"/>
      <c r="CG33" s="664"/>
      <c r="CH33" s="664"/>
      <c r="CI33" s="664"/>
      <c r="CJ33" s="664"/>
      <c r="CK33" s="664"/>
      <c r="CL33" s="664"/>
      <c r="CM33" s="664"/>
      <c r="CN33" s="664"/>
      <c r="CO33" s="664"/>
      <c r="CP33" s="664"/>
      <c r="CQ33" s="665"/>
      <c r="CR33" s="623">
        <v>12757902</v>
      </c>
      <c r="CS33" s="624"/>
      <c r="CT33" s="624"/>
      <c r="CU33" s="624"/>
      <c r="CV33" s="624"/>
      <c r="CW33" s="624"/>
      <c r="CX33" s="624"/>
      <c r="CY33" s="625"/>
      <c r="CZ33" s="628">
        <v>45.9</v>
      </c>
      <c r="DA33" s="657"/>
      <c r="DB33" s="657"/>
      <c r="DC33" s="658"/>
      <c r="DD33" s="631">
        <v>9841103</v>
      </c>
      <c r="DE33" s="624"/>
      <c r="DF33" s="624"/>
      <c r="DG33" s="624"/>
      <c r="DH33" s="624"/>
      <c r="DI33" s="624"/>
      <c r="DJ33" s="624"/>
      <c r="DK33" s="625"/>
      <c r="DL33" s="631">
        <v>7733304</v>
      </c>
      <c r="DM33" s="624"/>
      <c r="DN33" s="624"/>
      <c r="DO33" s="624"/>
      <c r="DP33" s="624"/>
      <c r="DQ33" s="624"/>
      <c r="DR33" s="624"/>
      <c r="DS33" s="624"/>
      <c r="DT33" s="624"/>
      <c r="DU33" s="624"/>
      <c r="DV33" s="625"/>
      <c r="DW33" s="628">
        <v>44.9</v>
      </c>
      <c r="DX33" s="657"/>
      <c r="DY33" s="657"/>
      <c r="DZ33" s="657"/>
      <c r="EA33" s="657"/>
      <c r="EB33" s="657"/>
      <c r="EC33" s="659"/>
    </row>
    <row r="34" spans="2:133" ht="11.25" customHeight="1" x14ac:dyDescent="0.15">
      <c r="B34" s="620" t="s">
        <v>315</v>
      </c>
      <c r="C34" s="621"/>
      <c r="D34" s="621"/>
      <c r="E34" s="621"/>
      <c r="F34" s="621"/>
      <c r="G34" s="621"/>
      <c r="H34" s="621"/>
      <c r="I34" s="621"/>
      <c r="J34" s="621"/>
      <c r="K34" s="621"/>
      <c r="L34" s="621"/>
      <c r="M34" s="621"/>
      <c r="N34" s="621"/>
      <c r="O34" s="621"/>
      <c r="P34" s="621"/>
      <c r="Q34" s="622"/>
      <c r="R34" s="623">
        <v>592803</v>
      </c>
      <c r="S34" s="626"/>
      <c r="T34" s="626"/>
      <c r="U34" s="626"/>
      <c r="V34" s="626"/>
      <c r="W34" s="626"/>
      <c r="X34" s="626"/>
      <c r="Y34" s="627"/>
      <c r="Z34" s="685">
        <v>2.1</v>
      </c>
      <c r="AA34" s="685"/>
      <c r="AB34" s="685"/>
      <c r="AC34" s="685"/>
      <c r="AD34" s="686">
        <v>36</v>
      </c>
      <c r="AE34" s="686"/>
      <c r="AF34" s="686"/>
      <c r="AG34" s="686"/>
      <c r="AH34" s="686"/>
      <c r="AI34" s="686"/>
      <c r="AJ34" s="686"/>
      <c r="AK34" s="686"/>
      <c r="AL34" s="628">
        <v>0</v>
      </c>
      <c r="AM34" s="629"/>
      <c r="AN34" s="629"/>
      <c r="AO34" s="687"/>
      <c r="AP34" s="234"/>
      <c r="AQ34" s="697" t="s">
        <v>316</v>
      </c>
      <c r="AR34" s="698"/>
      <c r="AS34" s="698"/>
      <c r="AT34" s="698"/>
      <c r="AU34" s="698"/>
      <c r="AV34" s="698"/>
      <c r="AW34" s="698"/>
      <c r="AX34" s="698"/>
      <c r="AY34" s="698"/>
      <c r="AZ34" s="698"/>
      <c r="BA34" s="698"/>
      <c r="BB34" s="698"/>
      <c r="BC34" s="698"/>
      <c r="BD34" s="698"/>
      <c r="BE34" s="698"/>
      <c r="BF34" s="699"/>
      <c r="BG34" s="697" t="s">
        <v>317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318</v>
      </c>
      <c r="CE34" s="664"/>
      <c r="CF34" s="664"/>
      <c r="CG34" s="664"/>
      <c r="CH34" s="664"/>
      <c r="CI34" s="664"/>
      <c r="CJ34" s="664"/>
      <c r="CK34" s="664"/>
      <c r="CL34" s="664"/>
      <c r="CM34" s="664"/>
      <c r="CN34" s="664"/>
      <c r="CO34" s="664"/>
      <c r="CP34" s="664"/>
      <c r="CQ34" s="665"/>
      <c r="CR34" s="623">
        <v>4148799</v>
      </c>
      <c r="CS34" s="626"/>
      <c r="CT34" s="626"/>
      <c r="CU34" s="626"/>
      <c r="CV34" s="626"/>
      <c r="CW34" s="626"/>
      <c r="CX34" s="626"/>
      <c r="CY34" s="627"/>
      <c r="CZ34" s="628">
        <v>14.9</v>
      </c>
      <c r="DA34" s="657"/>
      <c r="DB34" s="657"/>
      <c r="DC34" s="658"/>
      <c r="DD34" s="631">
        <v>3134818</v>
      </c>
      <c r="DE34" s="626"/>
      <c r="DF34" s="626"/>
      <c r="DG34" s="626"/>
      <c r="DH34" s="626"/>
      <c r="DI34" s="626"/>
      <c r="DJ34" s="626"/>
      <c r="DK34" s="627"/>
      <c r="DL34" s="631">
        <v>2767242</v>
      </c>
      <c r="DM34" s="626"/>
      <c r="DN34" s="626"/>
      <c r="DO34" s="626"/>
      <c r="DP34" s="626"/>
      <c r="DQ34" s="626"/>
      <c r="DR34" s="626"/>
      <c r="DS34" s="626"/>
      <c r="DT34" s="626"/>
      <c r="DU34" s="626"/>
      <c r="DV34" s="627"/>
      <c r="DW34" s="628">
        <v>16.100000000000001</v>
      </c>
      <c r="DX34" s="657"/>
      <c r="DY34" s="657"/>
      <c r="DZ34" s="657"/>
      <c r="EA34" s="657"/>
      <c r="EB34" s="657"/>
      <c r="EC34" s="659"/>
    </row>
    <row r="35" spans="2:133" ht="11.25" customHeight="1" x14ac:dyDescent="0.15">
      <c r="B35" s="620" t="s">
        <v>319</v>
      </c>
      <c r="C35" s="621"/>
      <c r="D35" s="621"/>
      <c r="E35" s="621"/>
      <c r="F35" s="621"/>
      <c r="G35" s="621"/>
      <c r="H35" s="621"/>
      <c r="I35" s="621"/>
      <c r="J35" s="621"/>
      <c r="K35" s="621"/>
      <c r="L35" s="621"/>
      <c r="M35" s="621"/>
      <c r="N35" s="621"/>
      <c r="O35" s="621"/>
      <c r="P35" s="621"/>
      <c r="Q35" s="622"/>
      <c r="R35" s="623">
        <v>2222000</v>
      </c>
      <c r="S35" s="626"/>
      <c r="T35" s="626"/>
      <c r="U35" s="626"/>
      <c r="V35" s="626"/>
      <c r="W35" s="626"/>
      <c r="X35" s="626"/>
      <c r="Y35" s="627"/>
      <c r="Z35" s="685">
        <v>7.9</v>
      </c>
      <c r="AA35" s="685"/>
      <c r="AB35" s="685"/>
      <c r="AC35" s="685"/>
      <c r="AD35" s="686" t="s">
        <v>126</v>
      </c>
      <c r="AE35" s="686"/>
      <c r="AF35" s="686"/>
      <c r="AG35" s="686"/>
      <c r="AH35" s="686"/>
      <c r="AI35" s="686"/>
      <c r="AJ35" s="686"/>
      <c r="AK35" s="686"/>
      <c r="AL35" s="628" t="s">
        <v>126</v>
      </c>
      <c r="AM35" s="629"/>
      <c r="AN35" s="629"/>
      <c r="AO35" s="687"/>
      <c r="AP35" s="234"/>
      <c r="AQ35" s="691" t="s">
        <v>320</v>
      </c>
      <c r="AR35" s="692"/>
      <c r="AS35" s="692"/>
      <c r="AT35" s="692"/>
      <c r="AU35" s="692"/>
      <c r="AV35" s="692"/>
      <c r="AW35" s="692"/>
      <c r="AX35" s="692"/>
      <c r="AY35" s="693"/>
      <c r="AZ35" s="688">
        <v>4988336</v>
      </c>
      <c r="BA35" s="689"/>
      <c r="BB35" s="689"/>
      <c r="BC35" s="689"/>
      <c r="BD35" s="689"/>
      <c r="BE35" s="689"/>
      <c r="BF35" s="690"/>
      <c r="BG35" s="694" t="s">
        <v>321</v>
      </c>
      <c r="BH35" s="695"/>
      <c r="BI35" s="695"/>
      <c r="BJ35" s="695"/>
      <c r="BK35" s="695"/>
      <c r="BL35" s="695"/>
      <c r="BM35" s="695"/>
      <c r="BN35" s="695"/>
      <c r="BO35" s="695"/>
      <c r="BP35" s="695"/>
      <c r="BQ35" s="695"/>
      <c r="BR35" s="695"/>
      <c r="BS35" s="695"/>
      <c r="BT35" s="695"/>
      <c r="BU35" s="696"/>
      <c r="BV35" s="688">
        <v>63593</v>
      </c>
      <c r="BW35" s="689"/>
      <c r="BX35" s="689"/>
      <c r="BY35" s="689"/>
      <c r="BZ35" s="689"/>
      <c r="CA35" s="689"/>
      <c r="CB35" s="690"/>
      <c r="CD35" s="667" t="s">
        <v>322</v>
      </c>
      <c r="CE35" s="664"/>
      <c r="CF35" s="664"/>
      <c r="CG35" s="664"/>
      <c r="CH35" s="664"/>
      <c r="CI35" s="664"/>
      <c r="CJ35" s="664"/>
      <c r="CK35" s="664"/>
      <c r="CL35" s="664"/>
      <c r="CM35" s="664"/>
      <c r="CN35" s="664"/>
      <c r="CO35" s="664"/>
      <c r="CP35" s="664"/>
      <c r="CQ35" s="665"/>
      <c r="CR35" s="623">
        <v>161032</v>
      </c>
      <c r="CS35" s="624"/>
      <c r="CT35" s="624"/>
      <c r="CU35" s="624"/>
      <c r="CV35" s="624"/>
      <c r="CW35" s="624"/>
      <c r="CX35" s="624"/>
      <c r="CY35" s="625"/>
      <c r="CZ35" s="628">
        <v>0.6</v>
      </c>
      <c r="DA35" s="657"/>
      <c r="DB35" s="657"/>
      <c r="DC35" s="658"/>
      <c r="DD35" s="631">
        <v>115628</v>
      </c>
      <c r="DE35" s="624"/>
      <c r="DF35" s="624"/>
      <c r="DG35" s="624"/>
      <c r="DH35" s="624"/>
      <c r="DI35" s="624"/>
      <c r="DJ35" s="624"/>
      <c r="DK35" s="625"/>
      <c r="DL35" s="631">
        <v>115628</v>
      </c>
      <c r="DM35" s="624"/>
      <c r="DN35" s="624"/>
      <c r="DO35" s="624"/>
      <c r="DP35" s="624"/>
      <c r="DQ35" s="624"/>
      <c r="DR35" s="624"/>
      <c r="DS35" s="624"/>
      <c r="DT35" s="624"/>
      <c r="DU35" s="624"/>
      <c r="DV35" s="625"/>
      <c r="DW35" s="628">
        <v>0.7</v>
      </c>
      <c r="DX35" s="657"/>
      <c r="DY35" s="657"/>
      <c r="DZ35" s="657"/>
      <c r="EA35" s="657"/>
      <c r="EB35" s="657"/>
      <c r="EC35" s="659"/>
    </row>
    <row r="36" spans="2:133" ht="11.25" customHeight="1" x14ac:dyDescent="0.15">
      <c r="B36" s="620" t="s">
        <v>323</v>
      </c>
      <c r="C36" s="621"/>
      <c r="D36" s="621"/>
      <c r="E36" s="621"/>
      <c r="F36" s="621"/>
      <c r="G36" s="621"/>
      <c r="H36" s="621"/>
      <c r="I36" s="621"/>
      <c r="J36" s="621"/>
      <c r="K36" s="621"/>
      <c r="L36" s="621"/>
      <c r="M36" s="621"/>
      <c r="N36" s="621"/>
      <c r="O36" s="621"/>
      <c r="P36" s="621"/>
      <c r="Q36" s="622"/>
      <c r="R36" s="623" t="s">
        <v>126</v>
      </c>
      <c r="S36" s="626"/>
      <c r="T36" s="626"/>
      <c r="U36" s="626"/>
      <c r="V36" s="626"/>
      <c r="W36" s="626"/>
      <c r="X36" s="626"/>
      <c r="Y36" s="627"/>
      <c r="Z36" s="685" t="s">
        <v>229</v>
      </c>
      <c r="AA36" s="685"/>
      <c r="AB36" s="685"/>
      <c r="AC36" s="685"/>
      <c r="AD36" s="686" t="s">
        <v>126</v>
      </c>
      <c r="AE36" s="686"/>
      <c r="AF36" s="686"/>
      <c r="AG36" s="686"/>
      <c r="AH36" s="686"/>
      <c r="AI36" s="686"/>
      <c r="AJ36" s="686"/>
      <c r="AK36" s="686"/>
      <c r="AL36" s="628" t="s">
        <v>126</v>
      </c>
      <c r="AM36" s="629"/>
      <c r="AN36" s="629"/>
      <c r="AO36" s="687"/>
      <c r="AQ36" s="660" t="s">
        <v>324</v>
      </c>
      <c r="AR36" s="661"/>
      <c r="AS36" s="661"/>
      <c r="AT36" s="661"/>
      <c r="AU36" s="661"/>
      <c r="AV36" s="661"/>
      <c r="AW36" s="661"/>
      <c r="AX36" s="661"/>
      <c r="AY36" s="662"/>
      <c r="AZ36" s="623">
        <v>1677014</v>
      </c>
      <c r="BA36" s="626"/>
      <c r="BB36" s="626"/>
      <c r="BC36" s="626"/>
      <c r="BD36" s="624"/>
      <c r="BE36" s="624"/>
      <c r="BF36" s="663"/>
      <c r="BG36" s="667" t="s">
        <v>325</v>
      </c>
      <c r="BH36" s="664"/>
      <c r="BI36" s="664"/>
      <c r="BJ36" s="664"/>
      <c r="BK36" s="664"/>
      <c r="BL36" s="664"/>
      <c r="BM36" s="664"/>
      <c r="BN36" s="664"/>
      <c r="BO36" s="664"/>
      <c r="BP36" s="664"/>
      <c r="BQ36" s="664"/>
      <c r="BR36" s="664"/>
      <c r="BS36" s="664"/>
      <c r="BT36" s="664"/>
      <c r="BU36" s="665"/>
      <c r="BV36" s="623">
        <v>27926</v>
      </c>
      <c r="BW36" s="626"/>
      <c r="BX36" s="626"/>
      <c r="BY36" s="626"/>
      <c r="BZ36" s="626"/>
      <c r="CA36" s="626"/>
      <c r="CB36" s="666"/>
      <c r="CD36" s="667" t="s">
        <v>326</v>
      </c>
      <c r="CE36" s="664"/>
      <c r="CF36" s="664"/>
      <c r="CG36" s="664"/>
      <c r="CH36" s="664"/>
      <c r="CI36" s="664"/>
      <c r="CJ36" s="664"/>
      <c r="CK36" s="664"/>
      <c r="CL36" s="664"/>
      <c r="CM36" s="664"/>
      <c r="CN36" s="664"/>
      <c r="CO36" s="664"/>
      <c r="CP36" s="664"/>
      <c r="CQ36" s="665"/>
      <c r="CR36" s="623">
        <v>3315073</v>
      </c>
      <c r="CS36" s="626"/>
      <c r="CT36" s="626"/>
      <c r="CU36" s="626"/>
      <c r="CV36" s="626"/>
      <c r="CW36" s="626"/>
      <c r="CX36" s="626"/>
      <c r="CY36" s="627"/>
      <c r="CZ36" s="628">
        <v>11.9</v>
      </c>
      <c r="DA36" s="657"/>
      <c r="DB36" s="657"/>
      <c r="DC36" s="658"/>
      <c r="DD36" s="631">
        <v>2467966</v>
      </c>
      <c r="DE36" s="626"/>
      <c r="DF36" s="626"/>
      <c r="DG36" s="626"/>
      <c r="DH36" s="626"/>
      <c r="DI36" s="626"/>
      <c r="DJ36" s="626"/>
      <c r="DK36" s="627"/>
      <c r="DL36" s="631">
        <v>2050055</v>
      </c>
      <c r="DM36" s="626"/>
      <c r="DN36" s="626"/>
      <c r="DO36" s="626"/>
      <c r="DP36" s="626"/>
      <c r="DQ36" s="626"/>
      <c r="DR36" s="626"/>
      <c r="DS36" s="626"/>
      <c r="DT36" s="626"/>
      <c r="DU36" s="626"/>
      <c r="DV36" s="627"/>
      <c r="DW36" s="628">
        <v>11.9</v>
      </c>
      <c r="DX36" s="657"/>
      <c r="DY36" s="657"/>
      <c r="DZ36" s="657"/>
      <c r="EA36" s="657"/>
      <c r="EB36" s="657"/>
      <c r="EC36" s="659"/>
    </row>
    <row r="37" spans="2:133" ht="11.25" customHeight="1" x14ac:dyDescent="0.15">
      <c r="B37" s="620" t="s">
        <v>327</v>
      </c>
      <c r="C37" s="621"/>
      <c r="D37" s="621"/>
      <c r="E37" s="621"/>
      <c r="F37" s="621"/>
      <c r="G37" s="621"/>
      <c r="H37" s="621"/>
      <c r="I37" s="621"/>
      <c r="J37" s="621"/>
      <c r="K37" s="621"/>
      <c r="L37" s="621"/>
      <c r="M37" s="621"/>
      <c r="N37" s="621"/>
      <c r="O37" s="621"/>
      <c r="P37" s="621"/>
      <c r="Q37" s="622"/>
      <c r="R37" s="623">
        <v>734700</v>
      </c>
      <c r="S37" s="626"/>
      <c r="T37" s="626"/>
      <c r="U37" s="626"/>
      <c r="V37" s="626"/>
      <c r="W37" s="626"/>
      <c r="X37" s="626"/>
      <c r="Y37" s="627"/>
      <c r="Z37" s="685">
        <v>2.6</v>
      </c>
      <c r="AA37" s="685"/>
      <c r="AB37" s="685"/>
      <c r="AC37" s="685"/>
      <c r="AD37" s="686" t="s">
        <v>126</v>
      </c>
      <c r="AE37" s="686"/>
      <c r="AF37" s="686"/>
      <c r="AG37" s="686"/>
      <c r="AH37" s="686"/>
      <c r="AI37" s="686"/>
      <c r="AJ37" s="686"/>
      <c r="AK37" s="686"/>
      <c r="AL37" s="628" t="s">
        <v>229</v>
      </c>
      <c r="AM37" s="629"/>
      <c r="AN37" s="629"/>
      <c r="AO37" s="687"/>
      <c r="AQ37" s="660" t="s">
        <v>328</v>
      </c>
      <c r="AR37" s="661"/>
      <c r="AS37" s="661"/>
      <c r="AT37" s="661"/>
      <c r="AU37" s="661"/>
      <c r="AV37" s="661"/>
      <c r="AW37" s="661"/>
      <c r="AX37" s="661"/>
      <c r="AY37" s="662"/>
      <c r="AZ37" s="623">
        <v>1010608</v>
      </c>
      <c r="BA37" s="626"/>
      <c r="BB37" s="626"/>
      <c r="BC37" s="626"/>
      <c r="BD37" s="624"/>
      <c r="BE37" s="624"/>
      <c r="BF37" s="663"/>
      <c r="BG37" s="667" t="s">
        <v>329</v>
      </c>
      <c r="BH37" s="664"/>
      <c r="BI37" s="664"/>
      <c r="BJ37" s="664"/>
      <c r="BK37" s="664"/>
      <c r="BL37" s="664"/>
      <c r="BM37" s="664"/>
      <c r="BN37" s="664"/>
      <c r="BO37" s="664"/>
      <c r="BP37" s="664"/>
      <c r="BQ37" s="664"/>
      <c r="BR37" s="664"/>
      <c r="BS37" s="664"/>
      <c r="BT37" s="664"/>
      <c r="BU37" s="665"/>
      <c r="BV37" s="623">
        <v>7364</v>
      </c>
      <c r="BW37" s="626"/>
      <c r="BX37" s="626"/>
      <c r="BY37" s="626"/>
      <c r="BZ37" s="626"/>
      <c r="CA37" s="626"/>
      <c r="CB37" s="666"/>
      <c r="CD37" s="667" t="s">
        <v>330</v>
      </c>
      <c r="CE37" s="664"/>
      <c r="CF37" s="664"/>
      <c r="CG37" s="664"/>
      <c r="CH37" s="664"/>
      <c r="CI37" s="664"/>
      <c r="CJ37" s="664"/>
      <c r="CK37" s="664"/>
      <c r="CL37" s="664"/>
      <c r="CM37" s="664"/>
      <c r="CN37" s="664"/>
      <c r="CO37" s="664"/>
      <c r="CP37" s="664"/>
      <c r="CQ37" s="665"/>
      <c r="CR37" s="623">
        <v>610454</v>
      </c>
      <c r="CS37" s="624"/>
      <c r="CT37" s="624"/>
      <c r="CU37" s="624"/>
      <c r="CV37" s="624"/>
      <c r="CW37" s="624"/>
      <c r="CX37" s="624"/>
      <c r="CY37" s="625"/>
      <c r="CZ37" s="628">
        <v>2.2000000000000002</v>
      </c>
      <c r="DA37" s="657"/>
      <c r="DB37" s="657"/>
      <c r="DC37" s="658"/>
      <c r="DD37" s="631">
        <v>610413</v>
      </c>
      <c r="DE37" s="624"/>
      <c r="DF37" s="624"/>
      <c r="DG37" s="624"/>
      <c r="DH37" s="624"/>
      <c r="DI37" s="624"/>
      <c r="DJ37" s="624"/>
      <c r="DK37" s="625"/>
      <c r="DL37" s="631">
        <v>597630</v>
      </c>
      <c r="DM37" s="624"/>
      <c r="DN37" s="624"/>
      <c r="DO37" s="624"/>
      <c r="DP37" s="624"/>
      <c r="DQ37" s="624"/>
      <c r="DR37" s="624"/>
      <c r="DS37" s="624"/>
      <c r="DT37" s="624"/>
      <c r="DU37" s="624"/>
      <c r="DV37" s="625"/>
      <c r="DW37" s="628">
        <v>3.5</v>
      </c>
      <c r="DX37" s="657"/>
      <c r="DY37" s="657"/>
      <c r="DZ37" s="657"/>
      <c r="EA37" s="657"/>
      <c r="EB37" s="657"/>
      <c r="EC37" s="659"/>
    </row>
    <row r="38" spans="2:133" ht="11.25" customHeight="1" x14ac:dyDescent="0.15">
      <c r="B38" s="635" t="s">
        <v>331</v>
      </c>
      <c r="C38" s="636"/>
      <c r="D38" s="636"/>
      <c r="E38" s="636"/>
      <c r="F38" s="636"/>
      <c r="G38" s="636"/>
      <c r="H38" s="636"/>
      <c r="I38" s="636"/>
      <c r="J38" s="636"/>
      <c r="K38" s="636"/>
      <c r="L38" s="636"/>
      <c r="M38" s="636"/>
      <c r="N38" s="636"/>
      <c r="O38" s="636"/>
      <c r="P38" s="636"/>
      <c r="Q38" s="637"/>
      <c r="R38" s="638">
        <v>28122993</v>
      </c>
      <c r="S38" s="675"/>
      <c r="T38" s="675"/>
      <c r="U38" s="675"/>
      <c r="V38" s="675"/>
      <c r="W38" s="675"/>
      <c r="X38" s="675"/>
      <c r="Y38" s="680"/>
      <c r="Z38" s="681">
        <v>100</v>
      </c>
      <c r="AA38" s="681"/>
      <c r="AB38" s="681"/>
      <c r="AC38" s="681"/>
      <c r="AD38" s="682">
        <v>16500111</v>
      </c>
      <c r="AE38" s="682"/>
      <c r="AF38" s="682"/>
      <c r="AG38" s="682"/>
      <c r="AH38" s="682"/>
      <c r="AI38" s="682"/>
      <c r="AJ38" s="682"/>
      <c r="AK38" s="682"/>
      <c r="AL38" s="641">
        <v>100</v>
      </c>
      <c r="AM38" s="683"/>
      <c r="AN38" s="683"/>
      <c r="AO38" s="684"/>
      <c r="AQ38" s="660" t="s">
        <v>332</v>
      </c>
      <c r="AR38" s="661"/>
      <c r="AS38" s="661"/>
      <c r="AT38" s="661"/>
      <c r="AU38" s="661"/>
      <c r="AV38" s="661"/>
      <c r="AW38" s="661"/>
      <c r="AX38" s="661"/>
      <c r="AY38" s="662"/>
      <c r="AZ38" s="623">
        <v>21027</v>
      </c>
      <c r="BA38" s="626"/>
      <c r="BB38" s="626"/>
      <c r="BC38" s="626"/>
      <c r="BD38" s="624"/>
      <c r="BE38" s="624"/>
      <c r="BF38" s="663"/>
      <c r="BG38" s="667" t="s">
        <v>333</v>
      </c>
      <c r="BH38" s="664"/>
      <c r="BI38" s="664"/>
      <c r="BJ38" s="664"/>
      <c r="BK38" s="664"/>
      <c r="BL38" s="664"/>
      <c r="BM38" s="664"/>
      <c r="BN38" s="664"/>
      <c r="BO38" s="664"/>
      <c r="BP38" s="664"/>
      <c r="BQ38" s="664"/>
      <c r="BR38" s="664"/>
      <c r="BS38" s="664"/>
      <c r="BT38" s="664"/>
      <c r="BU38" s="665"/>
      <c r="BV38" s="623">
        <v>12359</v>
      </c>
      <c r="BW38" s="626"/>
      <c r="BX38" s="626"/>
      <c r="BY38" s="626"/>
      <c r="BZ38" s="626"/>
      <c r="CA38" s="626"/>
      <c r="CB38" s="666"/>
      <c r="CD38" s="667" t="s">
        <v>334</v>
      </c>
      <c r="CE38" s="664"/>
      <c r="CF38" s="664"/>
      <c r="CG38" s="664"/>
      <c r="CH38" s="664"/>
      <c r="CI38" s="664"/>
      <c r="CJ38" s="664"/>
      <c r="CK38" s="664"/>
      <c r="CL38" s="664"/>
      <c r="CM38" s="664"/>
      <c r="CN38" s="664"/>
      <c r="CO38" s="664"/>
      <c r="CP38" s="664"/>
      <c r="CQ38" s="665"/>
      <c r="CR38" s="623">
        <v>3934651</v>
      </c>
      <c r="CS38" s="626"/>
      <c r="CT38" s="626"/>
      <c r="CU38" s="626"/>
      <c r="CV38" s="626"/>
      <c r="CW38" s="626"/>
      <c r="CX38" s="626"/>
      <c r="CY38" s="627"/>
      <c r="CZ38" s="628">
        <v>14.2</v>
      </c>
      <c r="DA38" s="657"/>
      <c r="DB38" s="657"/>
      <c r="DC38" s="658"/>
      <c r="DD38" s="631">
        <v>3394442</v>
      </c>
      <c r="DE38" s="626"/>
      <c r="DF38" s="626"/>
      <c r="DG38" s="626"/>
      <c r="DH38" s="626"/>
      <c r="DI38" s="626"/>
      <c r="DJ38" s="626"/>
      <c r="DK38" s="627"/>
      <c r="DL38" s="631">
        <v>2800379</v>
      </c>
      <c r="DM38" s="626"/>
      <c r="DN38" s="626"/>
      <c r="DO38" s="626"/>
      <c r="DP38" s="626"/>
      <c r="DQ38" s="626"/>
      <c r="DR38" s="626"/>
      <c r="DS38" s="626"/>
      <c r="DT38" s="626"/>
      <c r="DU38" s="626"/>
      <c r="DV38" s="627"/>
      <c r="DW38" s="628">
        <v>16.2</v>
      </c>
      <c r="DX38" s="657"/>
      <c r="DY38" s="657"/>
      <c r="DZ38" s="657"/>
      <c r="EA38" s="657"/>
      <c r="EB38" s="657"/>
      <c r="EC38" s="659"/>
    </row>
    <row r="39" spans="2:133" ht="11.25" customHeight="1" x14ac:dyDescent="0.15">
      <c r="AQ39" s="660" t="s">
        <v>335</v>
      </c>
      <c r="AR39" s="661"/>
      <c r="AS39" s="661"/>
      <c r="AT39" s="661"/>
      <c r="AU39" s="661"/>
      <c r="AV39" s="661"/>
      <c r="AW39" s="661"/>
      <c r="AX39" s="661"/>
      <c r="AY39" s="662"/>
      <c r="AZ39" s="623">
        <v>5360</v>
      </c>
      <c r="BA39" s="626"/>
      <c r="BB39" s="626"/>
      <c r="BC39" s="626"/>
      <c r="BD39" s="624"/>
      <c r="BE39" s="624"/>
      <c r="BF39" s="663"/>
      <c r="BG39" s="668" t="s">
        <v>336</v>
      </c>
      <c r="BH39" s="669"/>
      <c r="BI39" s="669"/>
      <c r="BJ39" s="669"/>
      <c r="BK39" s="669"/>
      <c r="BL39" s="235"/>
      <c r="BM39" s="664" t="s">
        <v>337</v>
      </c>
      <c r="BN39" s="664"/>
      <c r="BO39" s="664"/>
      <c r="BP39" s="664"/>
      <c r="BQ39" s="664"/>
      <c r="BR39" s="664"/>
      <c r="BS39" s="664"/>
      <c r="BT39" s="664"/>
      <c r="BU39" s="665"/>
      <c r="BV39" s="623">
        <v>106</v>
      </c>
      <c r="BW39" s="626"/>
      <c r="BX39" s="626"/>
      <c r="BY39" s="626"/>
      <c r="BZ39" s="626"/>
      <c r="CA39" s="626"/>
      <c r="CB39" s="666"/>
      <c r="CD39" s="667" t="s">
        <v>338</v>
      </c>
      <c r="CE39" s="664"/>
      <c r="CF39" s="664"/>
      <c r="CG39" s="664"/>
      <c r="CH39" s="664"/>
      <c r="CI39" s="664"/>
      <c r="CJ39" s="664"/>
      <c r="CK39" s="664"/>
      <c r="CL39" s="664"/>
      <c r="CM39" s="664"/>
      <c r="CN39" s="664"/>
      <c r="CO39" s="664"/>
      <c r="CP39" s="664"/>
      <c r="CQ39" s="665"/>
      <c r="CR39" s="623">
        <v>1074318</v>
      </c>
      <c r="CS39" s="624"/>
      <c r="CT39" s="624"/>
      <c r="CU39" s="624"/>
      <c r="CV39" s="624"/>
      <c r="CW39" s="624"/>
      <c r="CX39" s="624"/>
      <c r="CY39" s="625"/>
      <c r="CZ39" s="628">
        <v>3.9</v>
      </c>
      <c r="DA39" s="657"/>
      <c r="DB39" s="657"/>
      <c r="DC39" s="658"/>
      <c r="DD39" s="631">
        <v>605010</v>
      </c>
      <c r="DE39" s="624"/>
      <c r="DF39" s="624"/>
      <c r="DG39" s="624"/>
      <c r="DH39" s="624"/>
      <c r="DI39" s="624"/>
      <c r="DJ39" s="624"/>
      <c r="DK39" s="625"/>
      <c r="DL39" s="631" t="s">
        <v>126</v>
      </c>
      <c r="DM39" s="624"/>
      <c r="DN39" s="624"/>
      <c r="DO39" s="624"/>
      <c r="DP39" s="624"/>
      <c r="DQ39" s="624"/>
      <c r="DR39" s="624"/>
      <c r="DS39" s="624"/>
      <c r="DT39" s="624"/>
      <c r="DU39" s="624"/>
      <c r="DV39" s="625"/>
      <c r="DW39" s="628" t="s">
        <v>229</v>
      </c>
      <c r="DX39" s="657"/>
      <c r="DY39" s="657"/>
      <c r="DZ39" s="657"/>
      <c r="EA39" s="657"/>
      <c r="EB39" s="657"/>
      <c r="EC39" s="659"/>
    </row>
    <row r="40" spans="2:133" ht="11.25" customHeight="1" x14ac:dyDescent="0.15">
      <c r="AQ40" s="660" t="s">
        <v>339</v>
      </c>
      <c r="AR40" s="661"/>
      <c r="AS40" s="661"/>
      <c r="AT40" s="661"/>
      <c r="AU40" s="661"/>
      <c r="AV40" s="661"/>
      <c r="AW40" s="661"/>
      <c r="AX40" s="661"/>
      <c r="AY40" s="662"/>
      <c r="AZ40" s="623">
        <v>485175</v>
      </c>
      <c r="BA40" s="626"/>
      <c r="BB40" s="626"/>
      <c r="BC40" s="626"/>
      <c r="BD40" s="624"/>
      <c r="BE40" s="624"/>
      <c r="BF40" s="663"/>
      <c r="BG40" s="668"/>
      <c r="BH40" s="669"/>
      <c r="BI40" s="669"/>
      <c r="BJ40" s="669"/>
      <c r="BK40" s="669"/>
      <c r="BL40" s="235"/>
      <c r="BM40" s="664" t="s">
        <v>340</v>
      </c>
      <c r="BN40" s="664"/>
      <c r="BO40" s="664"/>
      <c r="BP40" s="664"/>
      <c r="BQ40" s="664"/>
      <c r="BR40" s="664"/>
      <c r="BS40" s="664"/>
      <c r="BT40" s="664"/>
      <c r="BU40" s="665"/>
      <c r="BV40" s="623" t="s">
        <v>126</v>
      </c>
      <c r="BW40" s="626"/>
      <c r="BX40" s="626"/>
      <c r="BY40" s="626"/>
      <c r="BZ40" s="626"/>
      <c r="CA40" s="626"/>
      <c r="CB40" s="666"/>
      <c r="CD40" s="667" t="s">
        <v>341</v>
      </c>
      <c r="CE40" s="664"/>
      <c r="CF40" s="664"/>
      <c r="CG40" s="664"/>
      <c r="CH40" s="664"/>
      <c r="CI40" s="664"/>
      <c r="CJ40" s="664"/>
      <c r="CK40" s="664"/>
      <c r="CL40" s="664"/>
      <c r="CM40" s="664"/>
      <c r="CN40" s="664"/>
      <c r="CO40" s="664"/>
      <c r="CP40" s="664"/>
      <c r="CQ40" s="665"/>
      <c r="CR40" s="623">
        <v>124029</v>
      </c>
      <c r="CS40" s="626"/>
      <c r="CT40" s="626"/>
      <c r="CU40" s="626"/>
      <c r="CV40" s="626"/>
      <c r="CW40" s="626"/>
      <c r="CX40" s="626"/>
      <c r="CY40" s="627"/>
      <c r="CZ40" s="628">
        <v>0.4</v>
      </c>
      <c r="DA40" s="657"/>
      <c r="DB40" s="657"/>
      <c r="DC40" s="658"/>
      <c r="DD40" s="631">
        <v>123239</v>
      </c>
      <c r="DE40" s="626"/>
      <c r="DF40" s="626"/>
      <c r="DG40" s="626"/>
      <c r="DH40" s="626"/>
      <c r="DI40" s="626"/>
      <c r="DJ40" s="626"/>
      <c r="DK40" s="627"/>
      <c r="DL40" s="631" t="s">
        <v>126</v>
      </c>
      <c r="DM40" s="626"/>
      <c r="DN40" s="626"/>
      <c r="DO40" s="626"/>
      <c r="DP40" s="626"/>
      <c r="DQ40" s="626"/>
      <c r="DR40" s="626"/>
      <c r="DS40" s="626"/>
      <c r="DT40" s="626"/>
      <c r="DU40" s="626"/>
      <c r="DV40" s="627"/>
      <c r="DW40" s="628" t="s">
        <v>126</v>
      </c>
      <c r="DX40" s="657"/>
      <c r="DY40" s="657"/>
      <c r="DZ40" s="657"/>
      <c r="EA40" s="657"/>
      <c r="EB40" s="657"/>
      <c r="EC40" s="659"/>
    </row>
    <row r="41" spans="2:133" ht="11.25" customHeight="1" x14ac:dyDescent="0.15">
      <c r="AQ41" s="672" t="s">
        <v>342</v>
      </c>
      <c r="AR41" s="673"/>
      <c r="AS41" s="673"/>
      <c r="AT41" s="673"/>
      <c r="AU41" s="673"/>
      <c r="AV41" s="673"/>
      <c r="AW41" s="673"/>
      <c r="AX41" s="673"/>
      <c r="AY41" s="674"/>
      <c r="AZ41" s="638">
        <v>1789152</v>
      </c>
      <c r="BA41" s="675"/>
      <c r="BB41" s="675"/>
      <c r="BC41" s="675"/>
      <c r="BD41" s="639"/>
      <c r="BE41" s="639"/>
      <c r="BF41" s="676"/>
      <c r="BG41" s="670"/>
      <c r="BH41" s="671"/>
      <c r="BI41" s="671"/>
      <c r="BJ41" s="671"/>
      <c r="BK41" s="671"/>
      <c r="BL41" s="236"/>
      <c r="BM41" s="677" t="s">
        <v>343</v>
      </c>
      <c r="BN41" s="677"/>
      <c r="BO41" s="677"/>
      <c r="BP41" s="677"/>
      <c r="BQ41" s="677"/>
      <c r="BR41" s="677"/>
      <c r="BS41" s="677"/>
      <c r="BT41" s="677"/>
      <c r="BU41" s="678"/>
      <c r="BV41" s="638">
        <v>324</v>
      </c>
      <c r="BW41" s="675"/>
      <c r="BX41" s="675"/>
      <c r="BY41" s="675"/>
      <c r="BZ41" s="675"/>
      <c r="CA41" s="675"/>
      <c r="CB41" s="679"/>
      <c r="CD41" s="667" t="s">
        <v>344</v>
      </c>
      <c r="CE41" s="664"/>
      <c r="CF41" s="664"/>
      <c r="CG41" s="664"/>
      <c r="CH41" s="664"/>
      <c r="CI41" s="664"/>
      <c r="CJ41" s="664"/>
      <c r="CK41" s="664"/>
      <c r="CL41" s="664"/>
      <c r="CM41" s="664"/>
      <c r="CN41" s="664"/>
      <c r="CO41" s="664"/>
      <c r="CP41" s="664"/>
      <c r="CQ41" s="665"/>
      <c r="CR41" s="623" t="s">
        <v>126</v>
      </c>
      <c r="CS41" s="624"/>
      <c r="CT41" s="624"/>
      <c r="CU41" s="624"/>
      <c r="CV41" s="624"/>
      <c r="CW41" s="624"/>
      <c r="CX41" s="624"/>
      <c r="CY41" s="625"/>
      <c r="CZ41" s="628" t="s">
        <v>229</v>
      </c>
      <c r="DA41" s="657"/>
      <c r="DB41" s="657"/>
      <c r="DC41" s="658"/>
      <c r="DD41" s="631" t="s">
        <v>229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346</v>
      </c>
      <c r="CE42" s="621"/>
      <c r="CF42" s="621"/>
      <c r="CG42" s="621"/>
      <c r="CH42" s="621"/>
      <c r="CI42" s="621"/>
      <c r="CJ42" s="621"/>
      <c r="CK42" s="621"/>
      <c r="CL42" s="621"/>
      <c r="CM42" s="621"/>
      <c r="CN42" s="621"/>
      <c r="CO42" s="621"/>
      <c r="CP42" s="621"/>
      <c r="CQ42" s="622"/>
      <c r="CR42" s="623">
        <v>2871072</v>
      </c>
      <c r="CS42" s="626"/>
      <c r="CT42" s="626"/>
      <c r="CU42" s="626"/>
      <c r="CV42" s="626"/>
      <c r="CW42" s="626"/>
      <c r="CX42" s="626"/>
      <c r="CY42" s="627"/>
      <c r="CZ42" s="628">
        <v>10.3</v>
      </c>
      <c r="DA42" s="629"/>
      <c r="DB42" s="629"/>
      <c r="DC42" s="630"/>
      <c r="DD42" s="631">
        <v>530482</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348</v>
      </c>
      <c r="CE43" s="621"/>
      <c r="CF43" s="621"/>
      <c r="CG43" s="621"/>
      <c r="CH43" s="621"/>
      <c r="CI43" s="621"/>
      <c r="CJ43" s="621"/>
      <c r="CK43" s="621"/>
      <c r="CL43" s="621"/>
      <c r="CM43" s="621"/>
      <c r="CN43" s="621"/>
      <c r="CO43" s="621"/>
      <c r="CP43" s="621"/>
      <c r="CQ43" s="622"/>
      <c r="CR43" s="623">
        <v>81683</v>
      </c>
      <c r="CS43" s="624"/>
      <c r="CT43" s="624"/>
      <c r="CU43" s="624"/>
      <c r="CV43" s="624"/>
      <c r="CW43" s="624"/>
      <c r="CX43" s="624"/>
      <c r="CY43" s="625"/>
      <c r="CZ43" s="628">
        <v>0.3</v>
      </c>
      <c r="DA43" s="657"/>
      <c r="DB43" s="657"/>
      <c r="DC43" s="658"/>
      <c r="DD43" s="631">
        <v>73246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349</v>
      </c>
      <c r="CD44" s="651" t="s">
        <v>301</v>
      </c>
      <c r="CE44" s="652"/>
      <c r="CF44" s="620" t="s">
        <v>350</v>
      </c>
      <c r="CG44" s="621"/>
      <c r="CH44" s="621"/>
      <c r="CI44" s="621"/>
      <c r="CJ44" s="621"/>
      <c r="CK44" s="621"/>
      <c r="CL44" s="621"/>
      <c r="CM44" s="621"/>
      <c r="CN44" s="621"/>
      <c r="CO44" s="621"/>
      <c r="CP44" s="621"/>
      <c r="CQ44" s="622"/>
      <c r="CR44" s="623">
        <v>2303333</v>
      </c>
      <c r="CS44" s="626"/>
      <c r="CT44" s="626"/>
      <c r="CU44" s="626"/>
      <c r="CV44" s="626"/>
      <c r="CW44" s="626"/>
      <c r="CX44" s="626"/>
      <c r="CY44" s="627"/>
      <c r="CZ44" s="628">
        <v>8.3000000000000007</v>
      </c>
      <c r="DA44" s="629"/>
      <c r="DB44" s="629"/>
      <c r="DC44" s="630"/>
      <c r="DD44" s="631">
        <v>456824</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351</v>
      </c>
      <c r="CG45" s="621"/>
      <c r="CH45" s="621"/>
      <c r="CI45" s="621"/>
      <c r="CJ45" s="621"/>
      <c r="CK45" s="621"/>
      <c r="CL45" s="621"/>
      <c r="CM45" s="621"/>
      <c r="CN45" s="621"/>
      <c r="CO45" s="621"/>
      <c r="CP45" s="621"/>
      <c r="CQ45" s="622"/>
      <c r="CR45" s="623">
        <v>783245</v>
      </c>
      <c r="CS45" s="624"/>
      <c r="CT45" s="624"/>
      <c r="CU45" s="624"/>
      <c r="CV45" s="624"/>
      <c r="CW45" s="624"/>
      <c r="CX45" s="624"/>
      <c r="CY45" s="625"/>
      <c r="CZ45" s="628">
        <v>2.8</v>
      </c>
      <c r="DA45" s="657"/>
      <c r="DB45" s="657"/>
      <c r="DC45" s="658"/>
      <c r="DD45" s="631">
        <v>45009</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352</v>
      </c>
      <c r="CG46" s="621"/>
      <c r="CH46" s="621"/>
      <c r="CI46" s="621"/>
      <c r="CJ46" s="621"/>
      <c r="CK46" s="621"/>
      <c r="CL46" s="621"/>
      <c r="CM46" s="621"/>
      <c r="CN46" s="621"/>
      <c r="CO46" s="621"/>
      <c r="CP46" s="621"/>
      <c r="CQ46" s="622"/>
      <c r="CR46" s="623">
        <v>1378363</v>
      </c>
      <c r="CS46" s="626"/>
      <c r="CT46" s="626"/>
      <c r="CU46" s="626"/>
      <c r="CV46" s="626"/>
      <c r="CW46" s="626"/>
      <c r="CX46" s="626"/>
      <c r="CY46" s="627"/>
      <c r="CZ46" s="628">
        <v>5</v>
      </c>
      <c r="DA46" s="629"/>
      <c r="DB46" s="629"/>
      <c r="DC46" s="630"/>
      <c r="DD46" s="631">
        <v>363280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353</v>
      </c>
      <c r="CG47" s="621"/>
      <c r="CH47" s="621"/>
      <c r="CI47" s="621"/>
      <c r="CJ47" s="621"/>
      <c r="CK47" s="621"/>
      <c r="CL47" s="621"/>
      <c r="CM47" s="621"/>
      <c r="CN47" s="621"/>
      <c r="CO47" s="621"/>
      <c r="CP47" s="621"/>
      <c r="CQ47" s="622"/>
      <c r="CR47" s="623">
        <v>567739</v>
      </c>
      <c r="CS47" s="624"/>
      <c r="CT47" s="624"/>
      <c r="CU47" s="624"/>
      <c r="CV47" s="624"/>
      <c r="CW47" s="624"/>
      <c r="CX47" s="624"/>
      <c r="CY47" s="625"/>
      <c r="CZ47" s="628">
        <v>2</v>
      </c>
      <c r="DA47" s="657"/>
      <c r="DB47" s="657"/>
      <c r="DC47" s="658"/>
      <c r="DD47" s="631">
        <v>73658</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354</v>
      </c>
      <c r="CG48" s="621"/>
      <c r="CH48" s="621"/>
      <c r="CI48" s="621"/>
      <c r="CJ48" s="621"/>
      <c r="CK48" s="621"/>
      <c r="CL48" s="621"/>
      <c r="CM48" s="621"/>
      <c r="CN48" s="621"/>
      <c r="CO48" s="621"/>
      <c r="CP48" s="621"/>
      <c r="CQ48" s="622"/>
      <c r="CR48" s="623" t="s">
        <v>126</v>
      </c>
      <c r="CS48" s="626"/>
      <c r="CT48" s="626"/>
      <c r="CU48" s="626"/>
      <c r="CV48" s="626"/>
      <c r="CW48" s="626"/>
      <c r="CX48" s="626"/>
      <c r="CY48" s="627"/>
      <c r="CZ48" s="628" t="s">
        <v>126</v>
      </c>
      <c r="DA48" s="629"/>
      <c r="DB48" s="629"/>
      <c r="DC48" s="630"/>
      <c r="DD48" s="631" t="s">
        <v>126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355</v>
      </c>
      <c r="CE49" s="636"/>
      <c r="CF49" s="636"/>
      <c r="CG49" s="636"/>
      <c r="CH49" s="636"/>
      <c r="CI49" s="636"/>
      <c r="CJ49" s="636"/>
      <c r="CK49" s="636"/>
      <c r="CL49" s="636"/>
      <c r="CM49" s="636"/>
      <c r="CN49" s="636"/>
      <c r="CO49" s="636"/>
      <c r="CP49" s="636"/>
      <c r="CQ49" s="637"/>
      <c r="CR49" s="638">
        <v>27802765</v>
      </c>
      <c r="CS49" s="639"/>
      <c r="CT49" s="639"/>
      <c r="CU49" s="639"/>
      <c r="CV49" s="639"/>
      <c r="CW49" s="639"/>
      <c r="CX49" s="639"/>
      <c r="CY49" s="640"/>
      <c r="CZ49" s="641">
        <v>100</v>
      </c>
      <c r="DA49" s="642"/>
      <c r="DB49" s="642"/>
      <c r="DC49" s="643"/>
      <c r="DD49" s="644">
        <v>19433823</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TZJf6/rH1dfDB6guI1PjNciHXNVJtkpyIVPUYjEhZAgVyzHAc6K4Z9UxGm7FqlUYEctKxEmGWvr3GgmovE6EYg==" saltValue="l5LxakPFySPojJ/qgyX6p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357</v>
      </c>
      <c r="DK2" s="1162"/>
      <c r="DL2" s="1162"/>
      <c r="DM2" s="1162"/>
      <c r="DN2" s="1162"/>
      <c r="DO2" s="1163"/>
      <c r="DP2" s="249"/>
      <c r="DQ2" s="1161" t="s">
        <v>358</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359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361</v>
      </c>
      <c r="B5" s="1047"/>
      <c r="C5" s="1047"/>
      <c r="D5" s="1047"/>
      <c r="E5" s="1047"/>
      <c r="F5" s="1047"/>
      <c r="G5" s="1047"/>
      <c r="H5" s="1047"/>
      <c r="I5" s="1047"/>
      <c r="J5" s="1047"/>
      <c r="K5" s="1047"/>
      <c r="L5" s="1047"/>
      <c r="M5" s="1047"/>
      <c r="N5" s="1047"/>
      <c r="O5" s="1047"/>
      <c r="P5" s="1048"/>
      <c r="Q5" s="1052" t="s">
        <v>362</v>
      </c>
      <c r="R5" s="1053"/>
      <c r="S5" s="1053"/>
      <c r="T5" s="1053"/>
      <c r="U5" s="1054"/>
      <c r="V5" s="1052" t="s">
        <v>363</v>
      </c>
      <c r="W5" s="1053"/>
      <c r="X5" s="1053"/>
      <c r="Y5" s="1053"/>
      <c r="Z5" s="1054"/>
      <c r="AA5" s="1052" t="s">
        <v>364</v>
      </c>
      <c r="AB5" s="1053"/>
      <c r="AC5" s="1053"/>
      <c r="AD5" s="1053"/>
      <c r="AE5" s="1053"/>
      <c r="AF5" s="1164" t="s">
        <v>365</v>
      </c>
      <c r="AG5" s="1053"/>
      <c r="AH5" s="1053"/>
      <c r="AI5" s="1053"/>
      <c r="AJ5" s="1068"/>
      <c r="AK5" s="1053" t="s">
        <v>366</v>
      </c>
      <c r="AL5" s="1053"/>
      <c r="AM5" s="1053"/>
      <c r="AN5" s="1053"/>
      <c r="AO5" s="1054"/>
      <c r="AP5" s="1052" t="s">
        <v>367</v>
      </c>
      <c r="AQ5" s="1053"/>
      <c r="AR5" s="1053"/>
      <c r="AS5" s="1053"/>
      <c r="AT5" s="1054"/>
      <c r="AU5" s="1052" t="s">
        <v>368</v>
      </c>
      <c r="AV5" s="1053"/>
      <c r="AW5" s="1053"/>
      <c r="AX5" s="1053"/>
      <c r="AY5" s="1068"/>
      <c r="AZ5" s="256"/>
      <c r="BA5" s="256"/>
      <c r="BB5" s="256"/>
      <c r="BC5" s="256"/>
      <c r="BD5" s="256"/>
      <c r="BE5" s="257"/>
      <c r="BF5" s="257"/>
      <c r="BG5" s="257"/>
      <c r="BH5" s="257"/>
      <c r="BI5" s="257"/>
      <c r="BJ5" s="257"/>
      <c r="BK5" s="257"/>
      <c r="BL5" s="257"/>
      <c r="BM5" s="257"/>
      <c r="BN5" s="257"/>
      <c r="BO5" s="257"/>
      <c r="BP5" s="257"/>
      <c r="BQ5" s="1046" t="s">
        <v>369</v>
      </c>
      <c r="BR5" s="1047"/>
      <c r="BS5" s="1047"/>
      <c r="BT5" s="1047"/>
      <c r="BU5" s="1047"/>
      <c r="BV5" s="1047"/>
      <c r="BW5" s="1047"/>
      <c r="BX5" s="1047"/>
      <c r="BY5" s="1047"/>
      <c r="BZ5" s="1047"/>
      <c r="CA5" s="1047"/>
      <c r="CB5" s="1047"/>
      <c r="CC5" s="1047"/>
      <c r="CD5" s="1047"/>
      <c r="CE5" s="1047"/>
      <c r="CF5" s="1047"/>
      <c r="CG5" s="1048"/>
      <c r="CH5" s="1052" t="s">
        <v>370</v>
      </c>
      <c r="CI5" s="1053"/>
      <c r="CJ5" s="1053"/>
      <c r="CK5" s="1053"/>
      <c r="CL5" s="1054"/>
      <c r="CM5" s="1052" t="s">
        <v>371</v>
      </c>
      <c r="CN5" s="1053"/>
      <c r="CO5" s="1053"/>
      <c r="CP5" s="1053"/>
      <c r="CQ5" s="1054"/>
      <c r="CR5" s="1052" t="s">
        <v>372</v>
      </c>
      <c r="CS5" s="1053"/>
      <c r="CT5" s="1053"/>
      <c r="CU5" s="1053"/>
      <c r="CV5" s="1054"/>
      <c r="CW5" s="1052" t="s">
        <v>373</v>
      </c>
      <c r="CX5" s="1053"/>
      <c r="CY5" s="1053"/>
      <c r="CZ5" s="1053"/>
      <c r="DA5" s="1054"/>
      <c r="DB5" s="1052" t="s">
        <v>374</v>
      </c>
      <c r="DC5" s="1053"/>
      <c r="DD5" s="1053"/>
      <c r="DE5" s="1053"/>
      <c r="DF5" s="1054"/>
      <c r="DG5" s="1149" t="s">
        <v>375</v>
      </c>
      <c r="DH5" s="1150"/>
      <c r="DI5" s="1150"/>
      <c r="DJ5" s="1150"/>
      <c r="DK5" s="1151"/>
      <c r="DL5" s="1149" t="s">
        <v>376</v>
      </c>
      <c r="DM5" s="1150"/>
      <c r="DN5" s="1150"/>
      <c r="DO5" s="1150"/>
      <c r="DP5" s="1151"/>
      <c r="DQ5" s="1052" t="s">
        <v>377</v>
      </c>
      <c r="DR5" s="1053"/>
      <c r="DS5" s="1053"/>
      <c r="DT5" s="1053"/>
      <c r="DU5" s="1054"/>
      <c r="DV5" s="1052" t="s">
        <v>368</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378</v>
      </c>
      <c r="C7" s="1102"/>
      <c r="D7" s="1102"/>
      <c r="E7" s="1102"/>
      <c r="F7" s="1102"/>
      <c r="G7" s="1102"/>
      <c r="H7" s="1102"/>
      <c r="I7" s="1102"/>
      <c r="J7" s="1102"/>
      <c r="K7" s="1102"/>
      <c r="L7" s="1102"/>
      <c r="M7" s="1102"/>
      <c r="N7" s="1102"/>
      <c r="O7" s="1102"/>
      <c r="P7" s="1103"/>
      <c r="Q7" s="1155">
        <v>28142</v>
      </c>
      <c r="R7" s="1156"/>
      <c r="S7" s="1156"/>
      <c r="T7" s="1156"/>
      <c r="U7" s="1156"/>
      <c r="V7" s="1156">
        <v>27822</v>
      </c>
      <c r="W7" s="1156"/>
      <c r="X7" s="1156"/>
      <c r="Y7" s="1156"/>
      <c r="Z7" s="1156"/>
      <c r="AA7" s="1156">
        <v>320</v>
      </c>
      <c r="AB7" s="1156"/>
      <c r="AC7" s="1156"/>
      <c r="AD7" s="1156"/>
      <c r="AE7" s="1157"/>
      <c r="AF7" s="1158">
        <v>103</v>
      </c>
      <c r="AG7" s="1159"/>
      <c r="AH7" s="1159"/>
      <c r="AI7" s="1159"/>
      <c r="AJ7" s="1160"/>
      <c r="AK7" s="1142">
        <v>817</v>
      </c>
      <c r="AL7" s="1143"/>
      <c r="AM7" s="1143"/>
      <c r="AN7" s="1143"/>
      <c r="AO7" s="1143"/>
      <c r="AP7" s="1143">
        <v>40994</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574</v>
      </c>
      <c r="BT7" s="1147"/>
      <c r="BU7" s="1147"/>
      <c r="BV7" s="1147"/>
      <c r="BW7" s="1147"/>
      <c r="BX7" s="1147"/>
      <c r="BY7" s="1147"/>
      <c r="BZ7" s="1147"/>
      <c r="CA7" s="1147"/>
      <c r="CB7" s="1147"/>
      <c r="CC7" s="1147"/>
      <c r="CD7" s="1147"/>
      <c r="CE7" s="1147"/>
      <c r="CF7" s="1147"/>
      <c r="CG7" s="1148"/>
      <c r="CH7" s="1139">
        <v>8</v>
      </c>
      <c r="CI7" s="1140"/>
      <c r="CJ7" s="1140"/>
      <c r="CK7" s="1140"/>
      <c r="CL7" s="1141"/>
      <c r="CM7" s="1139">
        <v>133</v>
      </c>
      <c r="CN7" s="1140"/>
      <c r="CO7" s="1140"/>
      <c r="CP7" s="1140"/>
      <c r="CQ7" s="1141"/>
      <c r="CR7" s="1139">
        <v>100</v>
      </c>
      <c r="CS7" s="1140"/>
      <c r="CT7" s="1140"/>
      <c r="CU7" s="1140"/>
      <c r="CV7" s="1141"/>
      <c r="CW7" s="1139" t="s">
        <v>607</v>
      </c>
      <c r="CX7" s="1140"/>
      <c r="CY7" s="1140"/>
      <c r="CZ7" s="1140"/>
      <c r="DA7" s="1141"/>
      <c r="DB7" s="1139" t="s">
        <v>513</v>
      </c>
      <c r="DC7" s="1140"/>
      <c r="DD7" s="1140"/>
      <c r="DE7" s="1140"/>
      <c r="DF7" s="1141"/>
      <c r="DG7" s="1139" t="s">
        <v>513</v>
      </c>
      <c r="DH7" s="1140"/>
      <c r="DI7" s="1140"/>
      <c r="DJ7" s="1140"/>
      <c r="DK7" s="1141"/>
      <c r="DL7" s="1139" t="s">
        <v>513</v>
      </c>
      <c r="DM7" s="1140"/>
      <c r="DN7" s="1140"/>
      <c r="DO7" s="1140"/>
      <c r="DP7" s="1141"/>
      <c r="DQ7" s="1139" t="s">
        <v>513</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575</v>
      </c>
      <c r="BT8" s="1066"/>
      <c r="BU8" s="1066"/>
      <c r="BV8" s="1066"/>
      <c r="BW8" s="1066"/>
      <c r="BX8" s="1066"/>
      <c r="BY8" s="1066"/>
      <c r="BZ8" s="1066"/>
      <c r="CA8" s="1066"/>
      <c r="CB8" s="1066"/>
      <c r="CC8" s="1066"/>
      <c r="CD8" s="1066"/>
      <c r="CE8" s="1066"/>
      <c r="CF8" s="1066"/>
      <c r="CG8" s="1067"/>
      <c r="CH8" s="1040">
        <v>0</v>
      </c>
      <c r="CI8" s="1041"/>
      <c r="CJ8" s="1041"/>
      <c r="CK8" s="1041"/>
      <c r="CL8" s="1042"/>
      <c r="CM8" s="1040">
        <v>25</v>
      </c>
      <c r="CN8" s="1041"/>
      <c r="CO8" s="1041"/>
      <c r="CP8" s="1041"/>
      <c r="CQ8" s="1042"/>
      <c r="CR8" s="1040">
        <v>180</v>
      </c>
      <c r="CS8" s="1041"/>
      <c r="CT8" s="1041"/>
      <c r="CU8" s="1041"/>
      <c r="CV8" s="1042"/>
      <c r="CW8" s="1040" t="s">
        <v>608</v>
      </c>
      <c r="CX8" s="1041"/>
      <c r="CY8" s="1041"/>
      <c r="CZ8" s="1041"/>
      <c r="DA8" s="1042"/>
      <c r="DB8" s="1040" t="s">
        <v>513</v>
      </c>
      <c r="DC8" s="1041"/>
      <c r="DD8" s="1041"/>
      <c r="DE8" s="1041"/>
      <c r="DF8" s="1042"/>
      <c r="DG8" s="1040" t="s">
        <v>513</v>
      </c>
      <c r="DH8" s="1041"/>
      <c r="DI8" s="1041"/>
      <c r="DJ8" s="1041"/>
      <c r="DK8" s="1042"/>
      <c r="DL8" s="1040" t="s">
        <v>513</v>
      </c>
      <c r="DM8" s="1041"/>
      <c r="DN8" s="1041"/>
      <c r="DO8" s="1041"/>
      <c r="DP8" s="1042"/>
      <c r="DQ8" s="1040" t="s">
        <v>513</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576</v>
      </c>
      <c r="BT9" s="1066"/>
      <c r="BU9" s="1066"/>
      <c r="BV9" s="1066"/>
      <c r="BW9" s="1066"/>
      <c r="BX9" s="1066"/>
      <c r="BY9" s="1066"/>
      <c r="BZ9" s="1066"/>
      <c r="CA9" s="1066"/>
      <c r="CB9" s="1066"/>
      <c r="CC9" s="1066"/>
      <c r="CD9" s="1066"/>
      <c r="CE9" s="1066"/>
      <c r="CF9" s="1066"/>
      <c r="CG9" s="1067"/>
      <c r="CH9" s="1040">
        <v>-7</v>
      </c>
      <c r="CI9" s="1041"/>
      <c r="CJ9" s="1041"/>
      <c r="CK9" s="1041"/>
      <c r="CL9" s="1042"/>
      <c r="CM9" s="1040">
        <v>70</v>
      </c>
      <c r="CN9" s="1041"/>
      <c r="CO9" s="1041"/>
      <c r="CP9" s="1041"/>
      <c r="CQ9" s="1042"/>
      <c r="CR9" s="1040">
        <v>100</v>
      </c>
      <c r="CS9" s="1041"/>
      <c r="CT9" s="1041"/>
      <c r="CU9" s="1041"/>
      <c r="CV9" s="1042"/>
      <c r="CW9" s="1040" t="s">
        <v>609</v>
      </c>
      <c r="CX9" s="1041"/>
      <c r="CY9" s="1041"/>
      <c r="CZ9" s="1041"/>
      <c r="DA9" s="1042"/>
      <c r="DB9" s="1040" t="s">
        <v>513</v>
      </c>
      <c r="DC9" s="1041"/>
      <c r="DD9" s="1041"/>
      <c r="DE9" s="1041"/>
      <c r="DF9" s="1042"/>
      <c r="DG9" s="1040" t="s">
        <v>513</v>
      </c>
      <c r="DH9" s="1041"/>
      <c r="DI9" s="1041"/>
      <c r="DJ9" s="1041"/>
      <c r="DK9" s="1042"/>
      <c r="DL9" s="1040" t="s">
        <v>513</v>
      </c>
      <c r="DM9" s="1041"/>
      <c r="DN9" s="1041"/>
      <c r="DO9" s="1041"/>
      <c r="DP9" s="1042"/>
      <c r="DQ9" s="1040" t="s">
        <v>513</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379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380</v>
      </c>
      <c r="B23" s="995" t="s">
        <v>381</v>
      </c>
      <c r="C23" s="996"/>
      <c r="D23" s="996"/>
      <c r="E23" s="996"/>
      <c r="F23" s="996"/>
      <c r="G23" s="996"/>
      <c r="H23" s="996"/>
      <c r="I23" s="996"/>
      <c r="J23" s="996"/>
      <c r="K23" s="996"/>
      <c r="L23" s="996"/>
      <c r="M23" s="996"/>
      <c r="N23" s="996"/>
      <c r="O23" s="996"/>
      <c r="P23" s="997"/>
      <c r="Q23" s="1119">
        <v>28123</v>
      </c>
      <c r="R23" s="1120"/>
      <c r="S23" s="1120"/>
      <c r="T23" s="1120"/>
      <c r="U23" s="1120"/>
      <c r="V23" s="1120">
        <v>27803</v>
      </c>
      <c r="W23" s="1120"/>
      <c r="X23" s="1120"/>
      <c r="Y23" s="1120"/>
      <c r="Z23" s="1120"/>
      <c r="AA23" s="1120">
        <v>320</v>
      </c>
      <c r="AB23" s="1120"/>
      <c r="AC23" s="1120"/>
      <c r="AD23" s="1120"/>
      <c r="AE23" s="1121"/>
      <c r="AF23" s="1122">
        <v>103</v>
      </c>
      <c r="AG23" s="1120"/>
      <c r="AH23" s="1120"/>
      <c r="AI23" s="1120"/>
      <c r="AJ23" s="1123"/>
      <c r="AK23" s="1124"/>
      <c r="AL23" s="1125"/>
      <c r="AM23" s="1125"/>
      <c r="AN23" s="1125"/>
      <c r="AO23" s="1125"/>
      <c r="AP23" s="1120">
        <v>40994</v>
      </c>
      <c r="AQ23" s="1120"/>
      <c r="AR23" s="1120"/>
      <c r="AS23" s="1120"/>
      <c r="AT23" s="1120"/>
      <c r="AU23" s="1126"/>
      <c r="AV23" s="1126"/>
      <c r="AW23" s="1126"/>
      <c r="AX23" s="1126"/>
      <c r="AY23" s="1127"/>
      <c r="AZ23" s="1116" t="s">
        <v>382</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383</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384</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361</v>
      </c>
      <c r="B26" s="1047"/>
      <c r="C26" s="1047"/>
      <c r="D26" s="1047"/>
      <c r="E26" s="1047"/>
      <c r="F26" s="1047"/>
      <c r="G26" s="1047"/>
      <c r="H26" s="1047"/>
      <c r="I26" s="1047"/>
      <c r="J26" s="1047"/>
      <c r="K26" s="1047"/>
      <c r="L26" s="1047"/>
      <c r="M26" s="1047"/>
      <c r="N26" s="1047"/>
      <c r="O26" s="1047"/>
      <c r="P26" s="1048"/>
      <c r="Q26" s="1052" t="s">
        <v>385</v>
      </c>
      <c r="R26" s="1053"/>
      <c r="S26" s="1053"/>
      <c r="T26" s="1053"/>
      <c r="U26" s="1054"/>
      <c r="V26" s="1052" t="s">
        <v>386</v>
      </c>
      <c r="W26" s="1053"/>
      <c r="X26" s="1053"/>
      <c r="Y26" s="1053"/>
      <c r="Z26" s="1054"/>
      <c r="AA26" s="1052" t="s">
        <v>387</v>
      </c>
      <c r="AB26" s="1053"/>
      <c r="AC26" s="1053"/>
      <c r="AD26" s="1053"/>
      <c r="AE26" s="1053"/>
      <c r="AF26" s="1110" t="s">
        <v>388</v>
      </c>
      <c r="AG26" s="1059"/>
      <c r="AH26" s="1059"/>
      <c r="AI26" s="1059"/>
      <c r="AJ26" s="1111"/>
      <c r="AK26" s="1053" t="s">
        <v>389</v>
      </c>
      <c r="AL26" s="1053"/>
      <c r="AM26" s="1053"/>
      <c r="AN26" s="1053"/>
      <c r="AO26" s="1054"/>
      <c r="AP26" s="1052" t="s">
        <v>390</v>
      </c>
      <c r="AQ26" s="1053"/>
      <c r="AR26" s="1053"/>
      <c r="AS26" s="1053"/>
      <c r="AT26" s="1054"/>
      <c r="AU26" s="1052" t="s">
        <v>391</v>
      </c>
      <c r="AV26" s="1053"/>
      <c r="AW26" s="1053"/>
      <c r="AX26" s="1053"/>
      <c r="AY26" s="1054"/>
      <c r="AZ26" s="1052" t="s">
        <v>392</v>
      </c>
      <c r="BA26" s="1053"/>
      <c r="BB26" s="1053"/>
      <c r="BC26" s="1053"/>
      <c r="BD26" s="1054"/>
      <c r="BE26" s="1052" t="s">
        <v>368</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393</v>
      </c>
      <c r="C28" s="1102"/>
      <c r="D28" s="1102"/>
      <c r="E28" s="1102"/>
      <c r="F28" s="1102"/>
      <c r="G28" s="1102"/>
      <c r="H28" s="1102"/>
      <c r="I28" s="1102"/>
      <c r="J28" s="1102"/>
      <c r="K28" s="1102"/>
      <c r="L28" s="1102"/>
      <c r="M28" s="1102"/>
      <c r="N28" s="1102"/>
      <c r="O28" s="1102"/>
      <c r="P28" s="1103"/>
      <c r="Q28" s="1104">
        <v>6193</v>
      </c>
      <c r="R28" s="1105"/>
      <c r="S28" s="1105"/>
      <c r="T28" s="1105"/>
      <c r="U28" s="1105"/>
      <c r="V28" s="1105">
        <v>6130</v>
      </c>
      <c r="W28" s="1105"/>
      <c r="X28" s="1105"/>
      <c r="Y28" s="1105"/>
      <c r="Z28" s="1105"/>
      <c r="AA28" s="1105">
        <v>64</v>
      </c>
      <c r="AB28" s="1105"/>
      <c r="AC28" s="1105"/>
      <c r="AD28" s="1105"/>
      <c r="AE28" s="1106"/>
      <c r="AF28" s="1107">
        <v>64</v>
      </c>
      <c r="AG28" s="1105"/>
      <c r="AH28" s="1105"/>
      <c r="AI28" s="1105"/>
      <c r="AJ28" s="1108"/>
      <c r="AK28" s="1109">
        <v>474</v>
      </c>
      <c r="AL28" s="1097"/>
      <c r="AM28" s="1097"/>
      <c r="AN28" s="1097"/>
      <c r="AO28" s="1097"/>
      <c r="AP28" s="1097" t="s">
        <v>579</v>
      </c>
      <c r="AQ28" s="1097"/>
      <c r="AR28" s="1097"/>
      <c r="AS28" s="1097"/>
      <c r="AT28" s="1097"/>
      <c r="AU28" s="1097" t="s">
        <v>579</v>
      </c>
      <c r="AV28" s="1097"/>
      <c r="AW28" s="1097"/>
      <c r="AX28" s="1097"/>
      <c r="AY28" s="1097"/>
      <c r="AZ28" s="1098" t="s">
        <v>513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394</v>
      </c>
      <c r="C29" s="1089"/>
      <c r="D29" s="1089"/>
      <c r="E29" s="1089"/>
      <c r="F29" s="1089"/>
      <c r="G29" s="1089"/>
      <c r="H29" s="1089"/>
      <c r="I29" s="1089"/>
      <c r="J29" s="1089"/>
      <c r="K29" s="1089"/>
      <c r="L29" s="1089"/>
      <c r="M29" s="1089"/>
      <c r="N29" s="1089"/>
      <c r="O29" s="1089"/>
      <c r="P29" s="1090"/>
      <c r="Q29" s="1094">
        <v>128</v>
      </c>
      <c r="R29" s="1095"/>
      <c r="S29" s="1095"/>
      <c r="T29" s="1095"/>
      <c r="U29" s="1095"/>
      <c r="V29" s="1095">
        <v>128</v>
      </c>
      <c r="W29" s="1095"/>
      <c r="X29" s="1095"/>
      <c r="Y29" s="1095"/>
      <c r="Z29" s="1095"/>
      <c r="AA29" s="1095" t="s">
        <v>577</v>
      </c>
      <c r="AB29" s="1095"/>
      <c r="AC29" s="1095"/>
      <c r="AD29" s="1095"/>
      <c r="AE29" s="1096"/>
      <c r="AF29" s="1070" t="s">
        <v>395</v>
      </c>
      <c r="AG29" s="1071"/>
      <c r="AH29" s="1071"/>
      <c r="AI29" s="1071"/>
      <c r="AJ29" s="1072"/>
      <c r="AK29" s="1031">
        <v>11</v>
      </c>
      <c r="AL29" s="1022"/>
      <c r="AM29" s="1022"/>
      <c r="AN29" s="1022"/>
      <c r="AO29" s="1022"/>
      <c r="AP29" s="1022" t="s">
        <v>580</v>
      </c>
      <c r="AQ29" s="1022"/>
      <c r="AR29" s="1022"/>
      <c r="AS29" s="1022"/>
      <c r="AT29" s="1022"/>
      <c r="AU29" s="1022" t="s">
        <v>579</v>
      </c>
      <c r="AV29" s="1022"/>
      <c r="AW29" s="1022"/>
      <c r="AX29" s="1022"/>
      <c r="AY29" s="1022"/>
      <c r="AZ29" s="1093" t="s">
        <v>513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396</v>
      </c>
      <c r="C30" s="1089"/>
      <c r="D30" s="1089"/>
      <c r="E30" s="1089"/>
      <c r="F30" s="1089"/>
      <c r="G30" s="1089"/>
      <c r="H30" s="1089"/>
      <c r="I30" s="1089"/>
      <c r="J30" s="1089"/>
      <c r="K30" s="1089"/>
      <c r="L30" s="1089"/>
      <c r="M30" s="1089"/>
      <c r="N30" s="1089"/>
      <c r="O30" s="1089"/>
      <c r="P30" s="1090"/>
      <c r="Q30" s="1094">
        <v>5165</v>
      </c>
      <c r="R30" s="1095"/>
      <c r="S30" s="1095"/>
      <c r="T30" s="1095"/>
      <c r="U30" s="1095"/>
      <c r="V30" s="1095">
        <v>5044</v>
      </c>
      <c r="W30" s="1095"/>
      <c r="X30" s="1095"/>
      <c r="Y30" s="1095"/>
      <c r="Z30" s="1095"/>
      <c r="AA30" s="1095">
        <v>122</v>
      </c>
      <c r="AB30" s="1095"/>
      <c r="AC30" s="1095"/>
      <c r="AD30" s="1095"/>
      <c r="AE30" s="1096"/>
      <c r="AF30" s="1070">
        <v>122</v>
      </c>
      <c r="AG30" s="1071"/>
      <c r="AH30" s="1071"/>
      <c r="AI30" s="1071"/>
      <c r="AJ30" s="1072"/>
      <c r="AK30" s="1031">
        <v>728</v>
      </c>
      <c r="AL30" s="1022"/>
      <c r="AM30" s="1022"/>
      <c r="AN30" s="1022"/>
      <c r="AO30" s="1022"/>
      <c r="AP30" s="1022" t="s">
        <v>580</v>
      </c>
      <c r="AQ30" s="1022"/>
      <c r="AR30" s="1022"/>
      <c r="AS30" s="1022"/>
      <c r="AT30" s="1022"/>
      <c r="AU30" s="1022" t="s">
        <v>579</v>
      </c>
      <c r="AV30" s="1022"/>
      <c r="AW30" s="1022"/>
      <c r="AX30" s="1022"/>
      <c r="AY30" s="1022"/>
      <c r="AZ30" s="1093" t="s">
        <v>513</v>
      </c>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397</v>
      </c>
      <c r="C31" s="1089"/>
      <c r="D31" s="1089"/>
      <c r="E31" s="1089"/>
      <c r="F31" s="1089"/>
      <c r="G31" s="1089"/>
      <c r="H31" s="1089"/>
      <c r="I31" s="1089"/>
      <c r="J31" s="1089"/>
      <c r="K31" s="1089"/>
      <c r="L31" s="1089"/>
      <c r="M31" s="1089"/>
      <c r="N31" s="1089"/>
      <c r="O31" s="1089"/>
      <c r="P31" s="1090"/>
      <c r="Q31" s="1094">
        <v>88</v>
      </c>
      <c r="R31" s="1095"/>
      <c r="S31" s="1095"/>
      <c r="T31" s="1095"/>
      <c r="U31" s="1095"/>
      <c r="V31" s="1095">
        <v>88</v>
      </c>
      <c r="W31" s="1095"/>
      <c r="X31" s="1095"/>
      <c r="Y31" s="1095"/>
      <c r="Z31" s="1095"/>
      <c r="AA31" s="1095" t="s">
        <v>578</v>
      </c>
      <c r="AB31" s="1095"/>
      <c r="AC31" s="1095"/>
      <c r="AD31" s="1095"/>
      <c r="AE31" s="1096"/>
      <c r="AF31" s="1070" t="s">
        <v>395</v>
      </c>
      <c r="AG31" s="1071"/>
      <c r="AH31" s="1071"/>
      <c r="AI31" s="1071"/>
      <c r="AJ31" s="1072"/>
      <c r="AK31" s="1031">
        <v>79</v>
      </c>
      <c r="AL31" s="1022"/>
      <c r="AM31" s="1022"/>
      <c r="AN31" s="1022"/>
      <c r="AO31" s="1022"/>
      <c r="AP31" s="1022" t="s">
        <v>580</v>
      </c>
      <c r="AQ31" s="1022"/>
      <c r="AR31" s="1022"/>
      <c r="AS31" s="1022"/>
      <c r="AT31" s="1022"/>
      <c r="AU31" s="1022" t="s">
        <v>579</v>
      </c>
      <c r="AV31" s="1022"/>
      <c r="AW31" s="1022"/>
      <c r="AX31" s="1022"/>
      <c r="AY31" s="1022"/>
      <c r="AZ31" s="1093" t="s">
        <v>513</v>
      </c>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398</v>
      </c>
      <c r="C32" s="1089"/>
      <c r="D32" s="1089"/>
      <c r="E32" s="1089"/>
      <c r="F32" s="1089"/>
      <c r="G32" s="1089"/>
      <c r="H32" s="1089"/>
      <c r="I32" s="1089"/>
      <c r="J32" s="1089"/>
      <c r="K32" s="1089"/>
      <c r="L32" s="1089"/>
      <c r="M32" s="1089"/>
      <c r="N32" s="1089"/>
      <c r="O32" s="1089"/>
      <c r="P32" s="1090"/>
      <c r="Q32" s="1094">
        <v>734</v>
      </c>
      <c r="R32" s="1095"/>
      <c r="S32" s="1095"/>
      <c r="T32" s="1095"/>
      <c r="U32" s="1095"/>
      <c r="V32" s="1095">
        <v>711</v>
      </c>
      <c r="W32" s="1095"/>
      <c r="X32" s="1095"/>
      <c r="Y32" s="1095"/>
      <c r="Z32" s="1095"/>
      <c r="AA32" s="1095">
        <v>23</v>
      </c>
      <c r="AB32" s="1095"/>
      <c r="AC32" s="1095"/>
      <c r="AD32" s="1095"/>
      <c r="AE32" s="1096"/>
      <c r="AF32" s="1070">
        <v>23</v>
      </c>
      <c r="AG32" s="1071"/>
      <c r="AH32" s="1071"/>
      <c r="AI32" s="1071"/>
      <c r="AJ32" s="1072"/>
      <c r="AK32" s="1031">
        <v>235</v>
      </c>
      <c r="AL32" s="1022"/>
      <c r="AM32" s="1022"/>
      <c r="AN32" s="1022"/>
      <c r="AO32" s="1022"/>
      <c r="AP32" s="1022" t="s">
        <v>579</v>
      </c>
      <c r="AQ32" s="1022"/>
      <c r="AR32" s="1022"/>
      <c r="AS32" s="1022"/>
      <c r="AT32" s="1022"/>
      <c r="AU32" s="1022" t="s">
        <v>581</v>
      </c>
      <c r="AV32" s="1022"/>
      <c r="AW32" s="1022"/>
      <c r="AX32" s="1022"/>
      <c r="AY32" s="1022"/>
      <c r="AZ32" s="1093" t="s">
        <v>513</v>
      </c>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399</v>
      </c>
      <c r="C33" s="1089"/>
      <c r="D33" s="1089"/>
      <c r="E33" s="1089"/>
      <c r="F33" s="1089"/>
      <c r="G33" s="1089"/>
      <c r="H33" s="1089"/>
      <c r="I33" s="1089"/>
      <c r="J33" s="1089"/>
      <c r="K33" s="1089"/>
      <c r="L33" s="1089"/>
      <c r="M33" s="1089"/>
      <c r="N33" s="1089"/>
      <c r="O33" s="1089"/>
      <c r="P33" s="1090"/>
      <c r="Q33" s="1094">
        <v>221</v>
      </c>
      <c r="R33" s="1095"/>
      <c r="S33" s="1095"/>
      <c r="T33" s="1095"/>
      <c r="U33" s="1095"/>
      <c r="V33" s="1095">
        <v>216</v>
      </c>
      <c r="W33" s="1095"/>
      <c r="X33" s="1095"/>
      <c r="Y33" s="1095"/>
      <c r="Z33" s="1095"/>
      <c r="AA33" s="1095">
        <v>6</v>
      </c>
      <c r="AB33" s="1095"/>
      <c r="AC33" s="1095"/>
      <c r="AD33" s="1095"/>
      <c r="AE33" s="1096"/>
      <c r="AF33" s="1070">
        <v>6</v>
      </c>
      <c r="AG33" s="1071"/>
      <c r="AH33" s="1071"/>
      <c r="AI33" s="1071"/>
      <c r="AJ33" s="1072"/>
      <c r="AK33" s="1031">
        <v>152</v>
      </c>
      <c r="AL33" s="1022"/>
      <c r="AM33" s="1022"/>
      <c r="AN33" s="1022"/>
      <c r="AO33" s="1022"/>
      <c r="AP33" s="1022">
        <v>2340</v>
      </c>
      <c r="AQ33" s="1022"/>
      <c r="AR33" s="1022"/>
      <c r="AS33" s="1022"/>
      <c r="AT33" s="1022"/>
      <c r="AU33" s="1022">
        <v>2273</v>
      </c>
      <c r="AV33" s="1022"/>
      <c r="AW33" s="1022"/>
      <c r="AX33" s="1022"/>
      <c r="AY33" s="1022"/>
      <c r="AZ33" s="1093" t="s">
        <v>513</v>
      </c>
      <c r="BA33" s="1093"/>
      <c r="BB33" s="1093"/>
      <c r="BC33" s="1093"/>
      <c r="BD33" s="1093"/>
      <c r="BE33" s="1083" t="s">
        <v>400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401</v>
      </c>
      <c r="C34" s="1089"/>
      <c r="D34" s="1089"/>
      <c r="E34" s="1089"/>
      <c r="F34" s="1089"/>
      <c r="G34" s="1089"/>
      <c r="H34" s="1089"/>
      <c r="I34" s="1089"/>
      <c r="J34" s="1089"/>
      <c r="K34" s="1089"/>
      <c r="L34" s="1089"/>
      <c r="M34" s="1089"/>
      <c r="N34" s="1089"/>
      <c r="O34" s="1089"/>
      <c r="P34" s="1090"/>
      <c r="Q34" s="1094">
        <v>16</v>
      </c>
      <c r="R34" s="1095"/>
      <c r="S34" s="1095"/>
      <c r="T34" s="1095"/>
      <c r="U34" s="1095"/>
      <c r="V34" s="1095">
        <v>12</v>
      </c>
      <c r="W34" s="1095"/>
      <c r="X34" s="1095"/>
      <c r="Y34" s="1095"/>
      <c r="Z34" s="1095"/>
      <c r="AA34" s="1095">
        <v>4</v>
      </c>
      <c r="AB34" s="1095"/>
      <c r="AC34" s="1095"/>
      <c r="AD34" s="1095"/>
      <c r="AE34" s="1096"/>
      <c r="AF34" s="1070">
        <v>4</v>
      </c>
      <c r="AG34" s="1071"/>
      <c r="AH34" s="1071"/>
      <c r="AI34" s="1071"/>
      <c r="AJ34" s="1072"/>
      <c r="AK34" s="1031" t="s">
        <v>583</v>
      </c>
      <c r="AL34" s="1022"/>
      <c r="AM34" s="1022"/>
      <c r="AN34" s="1022"/>
      <c r="AO34" s="1022"/>
      <c r="AP34" s="1022">
        <v>29</v>
      </c>
      <c r="AQ34" s="1022"/>
      <c r="AR34" s="1022"/>
      <c r="AS34" s="1022"/>
      <c r="AT34" s="1022"/>
      <c r="AU34" s="1022" t="s">
        <v>582</v>
      </c>
      <c r="AV34" s="1022"/>
      <c r="AW34" s="1022"/>
      <c r="AX34" s="1022"/>
      <c r="AY34" s="1022"/>
      <c r="AZ34" s="1093" t="s">
        <v>513</v>
      </c>
      <c r="BA34" s="1093"/>
      <c r="BB34" s="1093"/>
      <c r="BC34" s="1093"/>
      <c r="BD34" s="1093"/>
      <c r="BE34" s="1083" t="s">
        <v>400</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402</v>
      </c>
      <c r="C35" s="1089"/>
      <c r="D35" s="1089"/>
      <c r="E35" s="1089"/>
      <c r="F35" s="1089"/>
      <c r="G35" s="1089"/>
      <c r="H35" s="1089"/>
      <c r="I35" s="1089"/>
      <c r="J35" s="1089"/>
      <c r="K35" s="1089"/>
      <c r="L35" s="1089"/>
      <c r="M35" s="1089"/>
      <c r="N35" s="1089"/>
      <c r="O35" s="1089"/>
      <c r="P35" s="1090"/>
      <c r="Q35" s="1094">
        <v>4</v>
      </c>
      <c r="R35" s="1095"/>
      <c r="S35" s="1095"/>
      <c r="T35" s="1095"/>
      <c r="U35" s="1095"/>
      <c r="V35" s="1095">
        <v>3</v>
      </c>
      <c r="W35" s="1095"/>
      <c r="X35" s="1095"/>
      <c r="Y35" s="1095"/>
      <c r="Z35" s="1095"/>
      <c r="AA35" s="1095">
        <v>1</v>
      </c>
      <c r="AB35" s="1095"/>
      <c r="AC35" s="1095"/>
      <c r="AD35" s="1095"/>
      <c r="AE35" s="1096"/>
      <c r="AF35" s="1070">
        <v>1</v>
      </c>
      <c r="AG35" s="1071"/>
      <c r="AH35" s="1071"/>
      <c r="AI35" s="1071"/>
      <c r="AJ35" s="1072"/>
      <c r="AK35" s="1031" t="s">
        <v>579</v>
      </c>
      <c r="AL35" s="1022"/>
      <c r="AM35" s="1022"/>
      <c r="AN35" s="1022"/>
      <c r="AO35" s="1022"/>
      <c r="AP35" s="1022" t="s">
        <v>584</v>
      </c>
      <c r="AQ35" s="1022"/>
      <c r="AR35" s="1022"/>
      <c r="AS35" s="1022"/>
      <c r="AT35" s="1022"/>
      <c r="AU35" s="1022" t="s">
        <v>579</v>
      </c>
      <c r="AV35" s="1022"/>
      <c r="AW35" s="1022"/>
      <c r="AX35" s="1022"/>
      <c r="AY35" s="1022"/>
      <c r="AZ35" s="1093" t="s">
        <v>513</v>
      </c>
      <c r="BA35" s="1093"/>
      <c r="BB35" s="1093"/>
      <c r="BC35" s="1093"/>
      <c r="BD35" s="1093"/>
      <c r="BE35" s="1083" t="s">
        <v>400</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403</v>
      </c>
      <c r="C36" s="1089"/>
      <c r="D36" s="1089"/>
      <c r="E36" s="1089"/>
      <c r="F36" s="1089"/>
      <c r="G36" s="1089"/>
      <c r="H36" s="1089"/>
      <c r="I36" s="1089"/>
      <c r="J36" s="1089"/>
      <c r="K36" s="1089"/>
      <c r="L36" s="1089"/>
      <c r="M36" s="1089"/>
      <c r="N36" s="1089"/>
      <c r="O36" s="1089"/>
      <c r="P36" s="1090"/>
      <c r="Q36" s="1094">
        <v>21</v>
      </c>
      <c r="R36" s="1095"/>
      <c r="S36" s="1095"/>
      <c r="T36" s="1095"/>
      <c r="U36" s="1095"/>
      <c r="V36" s="1095">
        <v>21</v>
      </c>
      <c r="W36" s="1095"/>
      <c r="X36" s="1095"/>
      <c r="Y36" s="1095"/>
      <c r="Z36" s="1095"/>
      <c r="AA36" s="1095" t="s">
        <v>579</v>
      </c>
      <c r="AB36" s="1095"/>
      <c r="AC36" s="1095"/>
      <c r="AD36" s="1095"/>
      <c r="AE36" s="1096"/>
      <c r="AF36" s="1070" t="s">
        <v>395</v>
      </c>
      <c r="AG36" s="1071"/>
      <c r="AH36" s="1071"/>
      <c r="AI36" s="1071"/>
      <c r="AJ36" s="1072"/>
      <c r="AK36" s="1031">
        <v>5</v>
      </c>
      <c r="AL36" s="1022"/>
      <c r="AM36" s="1022"/>
      <c r="AN36" s="1022"/>
      <c r="AO36" s="1022"/>
      <c r="AP36" s="1022" t="s">
        <v>584</v>
      </c>
      <c r="AQ36" s="1022"/>
      <c r="AR36" s="1022"/>
      <c r="AS36" s="1022"/>
      <c r="AT36" s="1022"/>
      <c r="AU36" s="1022" t="s">
        <v>579</v>
      </c>
      <c r="AV36" s="1022"/>
      <c r="AW36" s="1022"/>
      <c r="AX36" s="1022"/>
      <c r="AY36" s="1022"/>
      <c r="AZ36" s="1093" t="s">
        <v>513</v>
      </c>
      <c r="BA36" s="1093"/>
      <c r="BB36" s="1093"/>
      <c r="BC36" s="1093"/>
      <c r="BD36" s="1093"/>
      <c r="BE36" s="1083" t="s">
        <v>400</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404</v>
      </c>
      <c r="C37" s="1089"/>
      <c r="D37" s="1089"/>
      <c r="E37" s="1089"/>
      <c r="F37" s="1089"/>
      <c r="G37" s="1089"/>
      <c r="H37" s="1089"/>
      <c r="I37" s="1089"/>
      <c r="J37" s="1089"/>
      <c r="K37" s="1089"/>
      <c r="L37" s="1089"/>
      <c r="M37" s="1089"/>
      <c r="N37" s="1089"/>
      <c r="O37" s="1089"/>
      <c r="P37" s="1090"/>
      <c r="Q37" s="1094">
        <v>3421</v>
      </c>
      <c r="R37" s="1095"/>
      <c r="S37" s="1095"/>
      <c r="T37" s="1095"/>
      <c r="U37" s="1095"/>
      <c r="V37" s="1095">
        <v>3200</v>
      </c>
      <c r="W37" s="1095"/>
      <c r="X37" s="1095"/>
      <c r="Y37" s="1095"/>
      <c r="Z37" s="1095"/>
      <c r="AA37" s="1095">
        <v>221</v>
      </c>
      <c r="AB37" s="1095"/>
      <c r="AC37" s="1095"/>
      <c r="AD37" s="1095"/>
      <c r="AE37" s="1096"/>
      <c r="AF37" s="1070">
        <v>200</v>
      </c>
      <c r="AG37" s="1071"/>
      <c r="AH37" s="1071"/>
      <c r="AI37" s="1071"/>
      <c r="AJ37" s="1072"/>
      <c r="AK37" s="1031">
        <v>1525</v>
      </c>
      <c r="AL37" s="1022"/>
      <c r="AM37" s="1022"/>
      <c r="AN37" s="1022"/>
      <c r="AO37" s="1022"/>
      <c r="AP37" s="1022">
        <v>21801</v>
      </c>
      <c r="AQ37" s="1022"/>
      <c r="AR37" s="1022"/>
      <c r="AS37" s="1022"/>
      <c r="AT37" s="1022"/>
      <c r="AU37" s="1022">
        <v>18901</v>
      </c>
      <c r="AV37" s="1022"/>
      <c r="AW37" s="1022"/>
      <c r="AX37" s="1022"/>
      <c r="AY37" s="1022"/>
      <c r="AZ37" s="1093" t="s">
        <v>513</v>
      </c>
      <c r="BA37" s="1093"/>
      <c r="BB37" s="1093"/>
      <c r="BC37" s="1093"/>
      <c r="BD37" s="1093"/>
      <c r="BE37" s="1083" t="s">
        <v>400</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405</v>
      </c>
      <c r="C38" s="1089"/>
      <c r="D38" s="1089"/>
      <c r="E38" s="1089"/>
      <c r="F38" s="1089"/>
      <c r="G38" s="1089"/>
      <c r="H38" s="1089"/>
      <c r="I38" s="1089"/>
      <c r="J38" s="1089"/>
      <c r="K38" s="1089"/>
      <c r="L38" s="1089"/>
      <c r="M38" s="1089"/>
      <c r="N38" s="1089"/>
      <c r="O38" s="1089"/>
      <c r="P38" s="1090"/>
      <c r="Q38" s="1094">
        <v>43</v>
      </c>
      <c r="R38" s="1095"/>
      <c r="S38" s="1095"/>
      <c r="T38" s="1095"/>
      <c r="U38" s="1095"/>
      <c r="V38" s="1095">
        <v>20</v>
      </c>
      <c r="W38" s="1095"/>
      <c r="X38" s="1095"/>
      <c r="Y38" s="1095"/>
      <c r="Z38" s="1095"/>
      <c r="AA38" s="1095">
        <v>23</v>
      </c>
      <c r="AB38" s="1095"/>
      <c r="AC38" s="1095"/>
      <c r="AD38" s="1095"/>
      <c r="AE38" s="1096"/>
      <c r="AF38" s="1070">
        <v>24</v>
      </c>
      <c r="AG38" s="1071"/>
      <c r="AH38" s="1071"/>
      <c r="AI38" s="1071"/>
      <c r="AJ38" s="1072"/>
      <c r="AK38" s="1031" t="s">
        <v>585</v>
      </c>
      <c r="AL38" s="1022"/>
      <c r="AM38" s="1022"/>
      <c r="AN38" s="1022"/>
      <c r="AO38" s="1022"/>
      <c r="AP38" s="1022" t="s">
        <v>579</v>
      </c>
      <c r="AQ38" s="1022"/>
      <c r="AR38" s="1022"/>
      <c r="AS38" s="1022"/>
      <c r="AT38" s="1022"/>
      <c r="AU38" s="1022" t="s">
        <v>579</v>
      </c>
      <c r="AV38" s="1022"/>
      <c r="AW38" s="1022"/>
      <c r="AX38" s="1022"/>
      <c r="AY38" s="1022"/>
      <c r="AZ38" s="1093" t="s">
        <v>513</v>
      </c>
      <c r="BA38" s="1093"/>
      <c r="BB38" s="1093"/>
      <c r="BC38" s="1093"/>
      <c r="BD38" s="1093"/>
      <c r="BE38" s="1083" t="s">
        <v>406</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380</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443</v>
      </c>
      <c r="AG63" s="1010"/>
      <c r="AH63" s="1010"/>
      <c r="AI63" s="1010"/>
      <c r="AJ63" s="1081"/>
      <c r="AK63" s="1082"/>
      <c r="AL63" s="1014"/>
      <c r="AM63" s="1014"/>
      <c r="AN63" s="1014"/>
      <c r="AO63" s="1014"/>
      <c r="AP63" s="1010">
        <v>24171</v>
      </c>
      <c r="AQ63" s="1010"/>
      <c r="AR63" s="1010"/>
      <c r="AS63" s="1010"/>
      <c r="AT63" s="1010"/>
      <c r="AU63" s="1010">
        <v>21174</v>
      </c>
      <c r="AV63" s="1010"/>
      <c r="AW63" s="1010"/>
      <c r="AX63" s="1010"/>
      <c r="AY63" s="1010"/>
      <c r="AZ63" s="1076"/>
      <c r="BA63" s="1076"/>
      <c r="BB63" s="1076"/>
      <c r="BC63" s="1076"/>
      <c r="BD63" s="1076"/>
      <c r="BE63" s="1011"/>
      <c r="BF63" s="1011"/>
      <c r="BG63" s="1011"/>
      <c r="BH63" s="1011"/>
      <c r="BI63" s="1012"/>
      <c r="BJ63" s="1077" t="s">
        <v>395</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368</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586</v>
      </c>
      <c r="C68" s="1037"/>
      <c r="D68" s="1037"/>
      <c r="E68" s="1037"/>
      <c r="F68" s="1037"/>
      <c r="G68" s="1037"/>
      <c r="H68" s="1037"/>
      <c r="I68" s="1037"/>
      <c r="J68" s="1037"/>
      <c r="K68" s="1037"/>
      <c r="L68" s="1037"/>
      <c r="M68" s="1037"/>
      <c r="N68" s="1037"/>
      <c r="O68" s="1037"/>
      <c r="P68" s="1038"/>
      <c r="Q68" s="1039">
        <v>12131</v>
      </c>
      <c r="R68" s="1033"/>
      <c r="S68" s="1033"/>
      <c r="T68" s="1033"/>
      <c r="U68" s="1033"/>
      <c r="V68" s="1033">
        <v>12049</v>
      </c>
      <c r="W68" s="1033"/>
      <c r="X68" s="1033"/>
      <c r="Y68" s="1033"/>
      <c r="Z68" s="1033"/>
      <c r="AA68" s="1033">
        <v>82</v>
      </c>
      <c r="AB68" s="1033"/>
      <c r="AC68" s="1033"/>
      <c r="AD68" s="1033"/>
      <c r="AE68" s="1033"/>
      <c r="AF68" s="1033">
        <v>82</v>
      </c>
      <c r="AG68" s="1033"/>
      <c r="AH68" s="1033"/>
      <c r="AI68" s="1033"/>
      <c r="AJ68" s="1033"/>
      <c r="AK68" s="1033" t="s">
        <v>580</v>
      </c>
      <c r="AL68" s="1033"/>
      <c r="AM68" s="1033"/>
      <c r="AN68" s="1033"/>
      <c r="AO68" s="1033"/>
      <c r="AP68" s="1033" t="s">
        <v>580</v>
      </c>
      <c r="AQ68" s="1033"/>
      <c r="AR68" s="1033"/>
      <c r="AS68" s="1033"/>
      <c r="AT68" s="1033"/>
      <c r="AU68" s="1033" t="s">
        <v>579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587</v>
      </c>
      <c r="C69" s="1026"/>
      <c r="D69" s="1026"/>
      <c r="E69" s="1026"/>
      <c r="F69" s="1026"/>
      <c r="G69" s="1026"/>
      <c r="H69" s="1026"/>
      <c r="I69" s="1026"/>
      <c r="J69" s="1026"/>
      <c r="K69" s="1026"/>
      <c r="L69" s="1026"/>
      <c r="M69" s="1026"/>
      <c r="N69" s="1026"/>
      <c r="O69" s="1026"/>
      <c r="P69" s="1027"/>
      <c r="Q69" s="1028">
        <v>12</v>
      </c>
      <c r="R69" s="1022"/>
      <c r="S69" s="1022"/>
      <c r="T69" s="1022"/>
      <c r="U69" s="1022"/>
      <c r="V69" s="1022">
        <v>11</v>
      </c>
      <c r="W69" s="1022"/>
      <c r="X69" s="1022"/>
      <c r="Y69" s="1022"/>
      <c r="Z69" s="1022"/>
      <c r="AA69" s="1022">
        <v>1</v>
      </c>
      <c r="AB69" s="1022"/>
      <c r="AC69" s="1022"/>
      <c r="AD69" s="1022"/>
      <c r="AE69" s="1022"/>
      <c r="AF69" s="1022">
        <v>1</v>
      </c>
      <c r="AG69" s="1022"/>
      <c r="AH69" s="1022"/>
      <c r="AI69" s="1022"/>
      <c r="AJ69" s="1022"/>
      <c r="AK69" s="1022" t="s">
        <v>598</v>
      </c>
      <c r="AL69" s="1022"/>
      <c r="AM69" s="1022"/>
      <c r="AN69" s="1022"/>
      <c r="AO69" s="1022"/>
      <c r="AP69" s="1032" t="s">
        <v>513</v>
      </c>
      <c r="AQ69" s="1030"/>
      <c r="AR69" s="1030"/>
      <c r="AS69" s="1030"/>
      <c r="AT69" s="1031"/>
      <c r="AU69" s="1032" t="s">
        <v>513</v>
      </c>
      <c r="AV69" s="1030"/>
      <c r="AW69" s="1030"/>
      <c r="AX69" s="1030"/>
      <c r="AY69" s="1031"/>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588</v>
      </c>
      <c r="C70" s="1026"/>
      <c r="D70" s="1026"/>
      <c r="E70" s="1026"/>
      <c r="F70" s="1026"/>
      <c r="G70" s="1026"/>
      <c r="H70" s="1026"/>
      <c r="I70" s="1026"/>
      <c r="J70" s="1026"/>
      <c r="K70" s="1026"/>
      <c r="L70" s="1026"/>
      <c r="M70" s="1026"/>
      <c r="N70" s="1026"/>
      <c r="O70" s="1026"/>
      <c r="P70" s="1027"/>
      <c r="Q70" s="1028">
        <v>113</v>
      </c>
      <c r="R70" s="1022"/>
      <c r="S70" s="1022"/>
      <c r="T70" s="1022"/>
      <c r="U70" s="1022"/>
      <c r="V70" s="1022">
        <v>113</v>
      </c>
      <c r="W70" s="1022"/>
      <c r="X70" s="1022"/>
      <c r="Y70" s="1022"/>
      <c r="Z70" s="1022"/>
      <c r="AA70" s="1022">
        <v>1</v>
      </c>
      <c r="AB70" s="1022"/>
      <c r="AC70" s="1022"/>
      <c r="AD70" s="1022"/>
      <c r="AE70" s="1022"/>
      <c r="AF70" s="1022">
        <v>1</v>
      </c>
      <c r="AG70" s="1022"/>
      <c r="AH70" s="1022"/>
      <c r="AI70" s="1022"/>
      <c r="AJ70" s="1022"/>
      <c r="AK70" s="1022" t="s">
        <v>599</v>
      </c>
      <c r="AL70" s="1022"/>
      <c r="AM70" s="1022"/>
      <c r="AN70" s="1022"/>
      <c r="AO70" s="1022"/>
      <c r="AP70" s="1032" t="s">
        <v>513</v>
      </c>
      <c r="AQ70" s="1030"/>
      <c r="AR70" s="1030"/>
      <c r="AS70" s="1030"/>
      <c r="AT70" s="1031"/>
      <c r="AU70" s="1032" t="s">
        <v>513</v>
      </c>
      <c r="AV70" s="1030"/>
      <c r="AW70" s="1030"/>
      <c r="AX70" s="1030"/>
      <c r="AY70" s="1031"/>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589</v>
      </c>
      <c r="C71" s="1026"/>
      <c r="D71" s="1026"/>
      <c r="E71" s="1026"/>
      <c r="F71" s="1026"/>
      <c r="G71" s="1026"/>
      <c r="H71" s="1026"/>
      <c r="I71" s="1026"/>
      <c r="J71" s="1026"/>
      <c r="K71" s="1026"/>
      <c r="L71" s="1026"/>
      <c r="M71" s="1026"/>
      <c r="N71" s="1026"/>
      <c r="O71" s="1026"/>
      <c r="P71" s="1027"/>
      <c r="Q71" s="1028">
        <v>679</v>
      </c>
      <c r="R71" s="1022"/>
      <c r="S71" s="1022"/>
      <c r="T71" s="1022"/>
      <c r="U71" s="1022"/>
      <c r="V71" s="1022">
        <v>357</v>
      </c>
      <c r="W71" s="1022"/>
      <c r="X71" s="1022"/>
      <c r="Y71" s="1022"/>
      <c r="Z71" s="1022"/>
      <c r="AA71" s="1022">
        <v>322</v>
      </c>
      <c r="AB71" s="1022"/>
      <c r="AC71" s="1022"/>
      <c r="AD71" s="1022"/>
      <c r="AE71" s="1022"/>
      <c r="AF71" s="1022">
        <v>322</v>
      </c>
      <c r="AG71" s="1022"/>
      <c r="AH71" s="1022"/>
      <c r="AI71" s="1022"/>
      <c r="AJ71" s="1022"/>
      <c r="AK71" s="1022">
        <v>188</v>
      </c>
      <c r="AL71" s="1022"/>
      <c r="AM71" s="1022"/>
      <c r="AN71" s="1022"/>
      <c r="AO71" s="1022"/>
      <c r="AP71" s="1032" t="s">
        <v>513</v>
      </c>
      <c r="AQ71" s="1030"/>
      <c r="AR71" s="1030"/>
      <c r="AS71" s="1030"/>
      <c r="AT71" s="1031"/>
      <c r="AU71" s="1032" t="s">
        <v>513</v>
      </c>
      <c r="AV71" s="1030"/>
      <c r="AW71" s="1030"/>
      <c r="AX71" s="1030"/>
      <c r="AY71" s="1031"/>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590</v>
      </c>
      <c r="C72" s="1026"/>
      <c r="D72" s="1026"/>
      <c r="E72" s="1026"/>
      <c r="F72" s="1026"/>
      <c r="G72" s="1026"/>
      <c r="H72" s="1026"/>
      <c r="I72" s="1026"/>
      <c r="J72" s="1026"/>
      <c r="K72" s="1026"/>
      <c r="L72" s="1026"/>
      <c r="M72" s="1026"/>
      <c r="N72" s="1026"/>
      <c r="O72" s="1026"/>
      <c r="P72" s="1027"/>
      <c r="Q72" s="1028">
        <v>764162</v>
      </c>
      <c r="R72" s="1022"/>
      <c r="S72" s="1022"/>
      <c r="T72" s="1022"/>
      <c r="U72" s="1022"/>
      <c r="V72" s="1022">
        <v>744508</v>
      </c>
      <c r="W72" s="1022"/>
      <c r="X72" s="1022"/>
      <c r="Y72" s="1022"/>
      <c r="Z72" s="1022"/>
      <c r="AA72" s="1022">
        <v>19654</v>
      </c>
      <c r="AB72" s="1022"/>
      <c r="AC72" s="1022"/>
      <c r="AD72" s="1022"/>
      <c r="AE72" s="1022"/>
      <c r="AF72" s="1022">
        <v>19654</v>
      </c>
      <c r="AG72" s="1022"/>
      <c r="AH72" s="1022"/>
      <c r="AI72" s="1022"/>
      <c r="AJ72" s="1022"/>
      <c r="AK72" s="1022">
        <v>4314</v>
      </c>
      <c r="AL72" s="1022"/>
      <c r="AM72" s="1022"/>
      <c r="AN72" s="1022"/>
      <c r="AO72" s="1022"/>
      <c r="AP72" s="1032" t="s">
        <v>513</v>
      </c>
      <c r="AQ72" s="1030"/>
      <c r="AR72" s="1030"/>
      <c r="AS72" s="1030"/>
      <c r="AT72" s="1031"/>
      <c r="AU72" s="1032" t="s">
        <v>513</v>
      </c>
      <c r="AV72" s="1030"/>
      <c r="AW72" s="1030"/>
      <c r="AX72" s="1030"/>
      <c r="AY72" s="1031"/>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591</v>
      </c>
      <c r="C73" s="1026"/>
      <c r="D73" s="1026"/>
      <c r="E73" s="1026"/>
      <c r="F73" s="1026"/>
      <c r="G73" s="1026"/>
      <c r="H73" s="1026"/>
      <c r="I73" s="1026"/>
      <c r="J73" s="1026"/>
      <c r="K73" s="1026"/>
      <c r="L73" s="1026"/>
      <c r="M73" s="1026"/>
      <c r="N73" s="1026"/>
      <c r="O73" s="1026"/>
      <c r="P73" s="1027"/>
      <c r="Q73" s="1028">
        <v>228</v>
      </c>
      <c r="R73" s="1022"/>
      <c r="S73" s="1022"/>
      <c r="T73" s="1022"/>
      <c r="U73" s="1022"/>
      <c r="V73" s="1022">
        <v>217</v>
      </c>
      <c r="W73" s="1022"/>
      <c r="X73" s="1022"/>
      <c r="Y73" s="1022"/>
      <c r="Z73" s="1022"/>
      <c r="AA73" s="1022">
        <v>10</v>
      </c>
      <c r="AB73" s="1022"/>
      <c r="AC73" s="1022"/>
      <c r="AD73" s="1022"/>
      <c r="AE73" s="1022"/>
      <c r="AF73" s="1022">
        <v>10</v>
      </c>
      <c r="AG73" s="1022"/>
      <c r="AH73" s="1022"/>
      <c r="AI73" s="1022"/>
      <c r="AJ73" s="1022"/>
      <c r="AK73" s="1022">
        <v>9</v>
      </c>
      <c r="AL73" s="1022"/>
      <c r="AM73" s="1022"/>
      <c r="AN73" s="1022"/>
      <c r="AO73" s="1022"/>
      <c r="AP73" s="1022">
        <v>56</v>
      </c>
      <c r="AQ73" s="1022"/>
      <c r="AR73" s="1022"/>
      <c r="AS73" s="1022"/>
      <c r="AT73" s="1022"/>
      <c r="AU73" s="1022">
        <v>18</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592</v>
      </c>
      <c r="C74" s="1026"/>
      <c r="D74" s="1026"/>
      <c r="E74" s="1026"/>
      <c r="F74" s="1026"/>
      <c r="G74" s="1026"/>
      <c r="H74" s="1026"/>
      <c r="I74" s="1026"/>
      <c r="J74" s="1026"/>
      <c r="K74" s="1026"/>
      <c r="L74" s="1026"/>
      <c r="M74" s="1026"/>
      <c r="N74" s="1026"/>
      <c r="O74" s="1026"/>
      <c r="P74" s="1027"/>
      <c r="Q74" s="1028">
        <v>64</v>
      </c>
      <c r="R74" s="1022"/>
      <c r="S74" s="1022"/>
      <c r="T74" s="1022"/>
      <c r="U74" s="1022"/>
      <c r="V74" s="1022">
        <v>64</v>
      </c>
      <c r="W74" s="1022"/>
      <c r="X74" s="1022"/>
      <c r="Y74" s="1022"/>
      <c r="Z74" s="1022"/>
      <c r="AA74" s="1022">
        <v>0</v>
      </c>
      <c r="AB74" s="1022"/>
      <c r="AC74" s="1022"/>
      <c r="AD74" s="1022"/>
      <c r="AE74" s="1022"/>
      <c r="AF74" s="1022">
        <v>0</v>
      </c>
      <c r="AG74" s="1022"/>
      <c r="AH74" s="1022"/>
      <c r="AI74" s="1022"/>
      <c r="AJ74" s="1022"/>
      <c r="AK74" s="1022">
        <v>26</v>
      </c>
      <c r="AL74" s="1022"/>
      <c r="AM74" s="1022"/>
      <c r="AN74" s="1022"/>
      <c r="AO74" s="1022"/>
      <c r="AP74" s="1022" t="s">
        <v>599</v>
      </c>
      <c r="AQ74" s="1022"/>
      <c r="AR74" s="1022"/>
      <c r="AS74" s="1022"/>
      <c r="AT74" s="1022"/>
      <c r="AU74" s="1022" t="s">
        <v>599</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593</v>
      </c>
      <c r="C75" s="1026"/>
      <c r="D75" s="1026"/>
      <c r="E75" s="1026"/>
      <c r="F75" s="1026"/>
      <c r="G75" s="1026"/>
      <c r="H75" s="1026"/>
      <c r="I75" s="1026"/>
      <c r="J75" s="1026"/>
      <c r="K75" s="1026"/>
      <c r="L75" s="1026"/>
      <c r="M75" s="1026"/>
      <c r="N75" s="1026"/>
      <c r="O75" s="1026"/>
      <c r="P75" s="1027"/>
      <c r="Q75" s="1029">
        <v>1</v>
      </c>
      <c r="R75" s="1030"/>
      <c r="S75" s="1030"/>
      <c r="T75" s="1030"/>
      <c r="U75" s="1031"/>
      <c r="V75" s="1032">
        <v>1</v>
      </c>
      <c r="W75" s="1030"/>
      <c r="X75" s="1030"/>
      <c r="Y75" s="1030"/>
      <c r="Z75" s="1031"/>
      <c r="AA75" s="1032">
        <v>0</v>
      </c>
      <c r="AB75" s="1030"/>
      <c r="AC75" s="1030"/>
      <c r="AD75" s="1030"/>
      <c r="AE75" s="1031"/>
      <c r="AF75" s="1032">
        <v>0</v>
      </c>
      <c r="AG75" s="1030"/>
      <c r="AH75" s="1030"/>
      <c r="AI75" s="1030"/>
      <c r="AJ75" s="1031"/>
      <c r="AK75" s="1032" t="s">
        <v>600</v>
      </c>
      <c r="AL75" s="1030"/>
      <c r="AM75" s="1030"/>
      <c r="AN75" s="1030"/>
      <c r="AO75" s="1031"/>
      <c r="AP75" s="1032" t="s">
        <v>600</v>
      </c>
      <c r="AQ75" s="1030"/>
      <c r="AR75" s="1030"/>
      <c r="AS75" s="1030"/>
      <c r="AT75" s="1031"/>
      <c r="AU75" s="1032" t="s">
        <v>601</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594</v>
      </c>
      <c r="C76" s="1026"/>
      <c r="D76" s="1026"/>
      <c r="E76" s="1026"/>
      <c r="F76" s="1026"/>
      <c r="G76" s="1026"/>
      <c r="H76" s="1026"/>
      <c r="I76" s="1026"/>
      <c r="J76" s="1026"/>
      <c r="K76" s="1026"/>
      <c r="L76" s="1026"/>
      <c r="M76" s="1026"/>
      <c r="N76" s="1026"/>
      <c r="O76" s="1026"/>
      <c r="P76" s="1027"/>
      <c r="Q76" s="1029">
        <v>124</v>
      </c>
      <c r="R76" s="1030"/>
      <c r="S76" s="1030"/>
      <c r="T76" s="1030"/>
      <c r="U76" s="1031"/>
      <c r="V76" s="1032">
        <v>119</v>
      </c>
      <c r="W76" s="1030"/>
      <c r="X76" s="1030"/>
      <c r="Y76" s="1030"/>
      <c r="Z76" s="1031"/>
      <c r="AA76" s="1032">
        <v>5</v>
      </c>
      <c r="AB76" s="1030"/>
      <c r="AC76" s="1030"/>
      <c r="AD76" s="1030"/>
      <c r="AE76" s="1031"/>
      <c r="AF76" s="1032">
        <v>5</v>
      </c>
      <c r="AG76" s="1030"/>
      <c r="AH76" s="1030"/>
      <c r="AI76" s="1030"/>
      <c r="AJ76" s="1031"/>
      <c r="AK76" s="1032">
        <v>21</v>
      </c>
      <c r="AL76" s="1030"/>
      <c r="AM76" s="1030"/>
      <c r="AN76" s="1030"/>
      <c r="AO76" s="1031"/>
      <c r="AP76" s="1032">
        <v>47</v>
      </c>
      <c r="AQ76" s="1030"/>
      <c r="AR76" s="1030"/>
      <c r="AS76" s="1030"/>
      <c r="AT76" s="1031"/>
      <c r="AU76" s="1032">
        <v>13</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595</v>
      </c>
      <c r="C77" s="1026"/>
      <c r="D77" s="1026"/>
      <c r="E77" s="1026"/>
      <c r="F77" s="1026"/>
      <c r="G77" s="1026"/>
      <c r="H77" s="1026"/>
      <c r="I77" s="1026"/>
      <c r="J77" s="1026"/>
      <c r="K77" s="1026"/>
      <c r="L77" s="1026"/>
      <c r="M77" s="1026"/>
      <c r="N77" s="1026"/>
      <c r="O77" s="1026"/>
      <c r="P77" s="1027"/>
      <c r="Q77" s="1029">
        <v>668</v>
      </c>
      <c r="R77" s="1030"/>
      <c r="S77" s="1030"/>
      <c r="T77" s="1030"/>
      <c r="U77" s="1031"/>
      <c r="V77" s="1032">
        <v>672</v>
      </c>
      <c r="W77" s="1030"/>
      <c r="X77" s="1030"/>
      <c r="Y77" s="1030"/>
      <c r="Z77" s="1031"/>
      <c r="AA77" s="1032">
        <v>4</v>
      </c>
      <c r="AB77" s="1030"/>
      <c r="AC77" s="1030"/>
      <c r="AD77" s="1030"/>
      <c r="AE77" s="1031"/>
      <c r="AF77" s="1032">
        <v>117</v>
      </c>
      <c r="AG77" s="1030"/>
      <c r="AH77" s="1030"/>
      <c r="AI77" s="1030"/>
      <c r="AJ77" s="1031"/>
      <c r="AK77" s="1032" t="s">
        <v>600</v>
      </c>
      <c r="AL77" s="1030"/>
      <c r="AM77" s="1030"/>
      <c r="AN77" s="1030"/>
      <c r="AO77" s="1031"/>
      <c r="AP77" s="1032" t="s">
        <v>601</v>
      </c>
      <c r="AQ77" s="1030"/>
      <c r="AR77" s="1030"/>
      <c r="AS77" s="1030"/>
      <c r="AT77" s="1031"/>
      <c r="AU77" s="1032" t="s">
        <v>600</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596</v>
      </c>
      <c r="C78" s="1026"/>
      <c r="D78" s="1026"/>
      <c r="E78" s="1026"/>
      <c r="F78" s="1026"/>
      <c r="G78" s="1026"/>
      <c r="H78" s="1026"/>
      <c r="I78" s="1026"/>
      <c r="J78" s="1026"/>
      <c r="K78" s="1026"/>
      <c r="L78" s="1026"/>
      <c r="M78" s="1026"/>
      <c r="N78" s="1026"/>
      <c r="O78" s="1026"/>
      <c r="P78" s="1027"/>
      <c r="Q78" s="1028">
        <v>1879</v>
      </c>
      <c r="R78" s="1022"/>
      <c r="S78" s="1022"/>
      <c r="T78" s="1022"/>
      <c r="U78" s="1022"/>
      <c r="V78" s="1022">
        <v>1856</v>
      </c>
      <c r="W78" s="1022"/>
      <c r="X78" s="1022"/>
      <c r="Y78" s="1022"/>
      <c r="Z78" s="1022"/>
      <c r="AA78" s="1022">
        <v>23</v>
      </c>
      <c r="AB78" s="1022"/>
      <c r="AC78" s="1022"/>
      <c r="AD78" s="1022"/>
      <c r="AE78" s="1022"/>
      <c r="AF78" s="1022">
        <v>23</v>
      </c>
      <c r="AG78" s="1022"/>
      <c r="AH78" s="1022"/>
      <c r="AI78" s="1022"/>
      <c r="AJ78" s="1022"/>
      <c r="AK78" s="1022" t="s">
        <v>600</v>
      </c>
      <c r="AL78" s="1022"/>
      <c r="AM78" s="1022"/>
      <c r="AN78" s="1022"/>
      <c r="AO78" s="1022"/>
      <c r="AP78" s="1022">
        <v>1526</v>
      </c>
      <c r="AQ78" s="1022"/>
      <c r="AR78" s="1022"/>
      <c r="AS78" s="1022"/>
      <c r="AT78" s="1022"/>
      <c r="AU78" s="1022">
        <v>501</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t="s">
        <v>597</v>
      </c>
      <c r="C79" s="1026"/>
      <c r="D79" s="1026"/>
      <c r="E79" s="1026"/>
      <c r="F79" s="1026"/>
      <c r="G79" s="1026"/>
      <c r="H79" s="1026"/>
      <c r="I79" s="1026"/>
      <c r="J79" s="1026"/>
      <c r="K79" s="1026"/>
      <c r="L79" s="1026"/>
      <c r="M79" s="1026"/>
      <c r="N79" s="1026"/>
      <c r="O79" s="1026"/>
      <c r="P79" s="1027"/>
      <c r="Q79" s="1028">
        <v>7171</v>
      </c>
      <c r="R79" s="1022"/>
      <c r="S79" s="1022"/>
      <c r="T79" s="1022"/>
      <c r="U79" s="1022"/>
      <c r="V79" s="1022">
        <v>6744</v>
      </c>
      <c r="W79" s="1022"/>
      <c r="X79" s="1022"/>
      <c r="Y79" s="1022"/>
      <c r="Z79" s="1022"/>
      <c r="AA79" s="1022">
        <v>627</v>
      </c>
      <c r="AB79" s="1022"/>
      <c r="AC79" s="1022"/>
      <c r="AD79" s="1022"/>
      <c r="AE79" s="1022"/>
      <c r="AF79" s="1022">
        <v>6777</v>
      </c>
      <c r="AG79" s="1022"/>
      <c r="AH79" s="1022"/>
      <c r="AI79" s="1022"/>
      <c r="AJ79" s="1022"/>
      <c r="AK79" s="1022" t="s">
        <v>600</v>
      </c>
      <c r="AL79" s="1022"/>
      <c r="AM79" s="1022"/>
      <c r="AN79" s="1022"/>
      <c r="AO79" s="1022"/>
      <c r="AP79" s="1022">
        <v>17534</v>
      </c>
      <c r="AQ79" s="1022"/>
      <c r="AR79" s="1022"/>
      <c r="AS79" s="1022"/>
      <c r="AT79" s="1022"/>
      <c r="AU79" s="1022">
        <v>8923</v>
      </c>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380</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380</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300</v>
      </c>
      <c r="AG109" s="945"/>
      <c r="AH109" s="945"/>
      <c r="AI109" s="945"/>
      <c r="AJ109" s="946"/>
      <c r="AK109" s="947" t="s">
        <v>299</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300</v>
      </c>
      <c r="BW109" s="945"/>
      <c r="BX109" s="945"/>
      <c r="BY109" s="945"/>
      <c r="BZ109" s="946"/>
      <c r="CA109" s="947" t="s">
        <v>299</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300</v>
      </c>
      <c r="DM109" s="945"/>
      <c r="DN109" s="945"/>
      <c r="DO109" s="945"/>
      <c r="DP109" s="946"/>
      <c r="DQ109" s="947" t="s">
        <v>299</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4412762</v>
      </c>
      <c r="AB110" s="938"/>
      <c r="AC110" s="938"/>
      <c r="AD110" s="938"/>
      <c r="AE110" s="939"/>
      <c r="AF110" s="940">
        <v>4231261</v>
      </c>
      <c r="AG110" s="938"/>
      <c r="AH110" s="938"/>
      <c r="AI110" s="938"/>
      <c r="AJ110" s="939"/>
      <c r="AK110" s="940">
        <v>4165970</v>
      </c>
      <c r="AL110" s="938"/>
      <c r="AM110" s="938"/>
      <c r="AN110" s="938"/>
      <c r="AO110" s="939"/>
      <c r="AP110" s="941">
        <v>31.9</v>
      </c>
      <c r="AQ110" s="942"/>
      <c r="AR110" s="942"/>
      <c r="AS110" s="942"/>
      <c r="AT110" s="943"/>
      <c r="AU110" s="977" t="s">
        <v>72</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44888794</v>
      </c>
      <c r="BR110" s="885"/>
      <c r="BS110" s="885"/>
      <c r="BT110" s="885"/>
      <c r="BU110" s="885"/>
      <c r="BV110" s="885">
        <v>43855405</v>
      </c>
      <c r="BW110" s="885"/>
      <c r="BX110" s="885"/>
      <c r="BY110" s="885"/>
      <c r="BZ110" s="885"/>
      <c r="CA110" s="885">
        <v>40993596</v>
      </c>
      <c r="CB110" s="885"/>
      <c r="CC110" s="885"/>
      <c r="CD110" s="885"/>
      <c r="CE110" s="885"/>
      <c r="CF110" s="909">
        <v>313.39999999999998</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395</v>
      </c>
      <c r="DM110" s="885"/>
      <c r="DN110" s="885"/>
      <c r="DO110" s="885"/>
      <c r="DP110" s="885"/>
      <c r="DQ110" s="885" t="s">
        <v>434</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437</v>
      </c>
      <c r="AB111" s="966"/>
      <c r="AC111" s="966"/>
      <c r="AD111" s="966"/>
      <c r="AE111" s="967"/>
      <c r="AF111" s="968" t="s">
        <v>395</v>
      </c>
      <c r="AG111" s="966"/>
      <c r="AH111" s="966"/>
      <c r="AI111" s="966"/>
      <c r="AJ111" s="967"/>
      <c r="AK111" s="968" t="s">
        <v>434</v>
      </c>
      <c r="AL111" s="966"/>
      <c r="AM111" s="966"/>
      <c r="AN111" s="966"/>
      <c r="AO111" s="967"/>
      <c r="AP111" s="969" t="s">
        <v>434</v>
      </c>
      <c r="AQ111" s="970"/>
      <c r="AR111" s="970"/>
      <c r="AS111" s="970"/>
      <c r="AT111" s="971"/>
      <c r="AU111" s="979"/>
      <c r="AV111" s="980"/>
      <c r="AW111" s="980"/>
      <c r="AX111" s="980"/>
      <c r="AY111" s="980"/>
      <c r="AZ111" s="855" t="s">
        <v>438</v>
      </c>
      <c r="BA111" s="790"/>
      <c r="BB111" s="790"/>
      <c r="BC111" s="790"/>
      <c r="BD111" s="790"/>
      <c r="BE111" s="790"/>
      <c r="BF111" s="790"/>
      <c r="BG111" s="790"/>
      <c r="BH111" s="790"/>
      <c r="BI111" s="790"/>
      <c r="BJ111" s="790"/>
      <c r="BK111" s="790"/>
      <c r="BL111" s="790"/>
      <c r="BM111" s="790"/>
      <c r="BN111" s="790"/>
      <c r="BO111" s="790"/>
      <c r="BP111" s="791"/>
      <c r="BQ111" s="856" t="s">
        <v>434</v>
      </c>
      <c r="BR111" s="857"/>
      <c r="BS111" s="857"/>
      <c r="BT111" s="857"/>
      <c r="BU111" s="857"/>
      <c r="BV111" s="857" t="s">
        <v>434</v>
      </c>
      <c r="BW111" s="857"/>
      <c r="BX111" s="857"/>
      <c r="BY111" s="857"/>
      <c r="BZ111" s="857"/>
      <c r="CA111" s="857" t="s">
        <v>434</v>
      </c>
      <c r="CB111" s="857"/>
      <c r="CC111" s="857"/>
      <c r="CD111" s="857"/>
      <c r="CE111" s="857"/>
      <c r="CF111" s="918" t="s">
        <v>439</v>
      </c>
      <c r="CG111" s="919"/>
      <c r="CH111" s="919"/>
      <c r="CI111" s="919"/>
      <c r="CJ111" s="919"/>
      <c r="CK111" s="974"/>
      <c r="CL111" s="861"/>
      <c r="CM111" s="864" t="s">
        <v>440</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434</v>
      </c>
      <c r="DH111" s="857"/>
      <c r="DI111" s="857"/>
      <c r="DJ111" s="857"/>
      <c r="DK111" s="857"/>
      <c r="DL111" s="857" t="s">
        <v>441</v>
      </c>
      <c r="DM111" s="857"/>
      <c r="DN111" s="857"/>
      <c r="DO111" s="857"/>
      <c r="DP111" s="857"/>
      <c r="DQ111" s="857" t="s">
        <v>434</v>
      </c>
      <c r="DR111" s="857"/>
      <c r="DS111" s="857"/>
      <c r="DT111" s="857"/>
      <c r="DU111" s="857"/>
      <c r="DV111" s="834" t="s">
        <v>437</v>
      </c>
      <c r="DW111" s="834"/>
      <c r="DX111" s="834"/>
      <c r="DY111" s="834"/>
      <c r="DZ111" s="835"/>
    </row>
    <row r="112" spans="1:131" s="246" customFormat="1" ht="26.25" customHeight="1" x14ac:dyDescent="0.15">
      <c r="A112" s="959" t="s">
        <v>442</v>
      </c>
      <c r="B112" s="960"/>
      <c r="C112" s="790" t="s">
        <v>443</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437</v>
      </c>
      <c r="AB112" s="820"/>
      <c r="AC112" s="820"/>
      <c r="AD112" s="820"/>
      <c r="AE112" s="821"/>
      <c r="AF112" s="822" t="s">
        <v>395</v>
      </c>
      <c r="AG112" s="820"/>
      <c r="AH112" s="820"/>
      <c r="AI112" s="820"/>
      <c r="AJ112" s="821"/>
      <c r="AK112" s="822" t="s">
        <v>435</v>
      </c>
      <c r="AL112" s="820"/>
      <c r="AM112" s="820"/>
      <c r="AN112" s="820"/>
      <c r="AO112" s="821"/>
      <c r="AP112" s="867" t="s">
        <v>435</v>
      </c>
      <c r="AQ112" s="868"/>
      <c r="AR112" s="868"/>
      <c r="AS112" s="868"/>
      <c r="AT112" s="869"/>
      <c r="AU112" s="979"/>
      <c r="AV112" s="980"/>
      <c r="AW112" s="980"/>
      <c r="AX112" s="980"/>
      <c r="AY112" s="980"/>
      <c r="AZ112" s="855" t="s">
        <v>444</v>
      </c>
      <c r="BA112" s="790"/>
      <c r="BB112" s="790"/>
      <c r="BC112" s="790"/>
      <c r="BD112" s="790"/>
      <c r="BE112" s="790"/>
      <c r="BF112" s="790"/>
      <c r="BG112" s="790"/>
      <c r="BH112" s="790"/>
      <c r="BI112" s="790"/>
      <c r="BJ112" s="790"/>
      <c r="BK112" s="790"/>
      <c r="BL112" s="790"/>
      <c r="BM112" s="790"/>
      <c r="BN112" s="790"/>
      <c r="BO112" s="790"/>
      <c r="BP112" s="791"/>
      <c r="BQ112" s="856">
        <v>22274528</v>
      </c>
      <c r="BR112" s="857"/>
      <c r="BS112" s="857"/>
      <c r="BT112" s="857"/>
      <c r="BU112" s="857"/>
      <c r="BV112" s="857">
        <v>21581043</v>
      </c>
      <c r="BW112" s="857"/>
      <c r="BX112" s="857"/>
      <c r="BY112" s="857"/>
      <c r="BZ112" s="857"/>
      <c r="CA112" s="857">
        <v>21174005</v>
      </c>
      <c r="CB112" s="857"/>
      <c r="CC112" s="857"/>
      <c r="CD112" s="857"/>
      <c r="CE112" s="857"/>
      <c r="CF112" s="918">
        <v>161.9</v>
      </c>
      <c r="CG112" s="919"/>
      <c r="CH112" s="919"/>
      <c r="CI112" s="919"/>
      <c r="CJ112" s="919"/>
      <c r="CK112" s="974"/>
      <c r="CL112" s="861"/>
      <c r="CM112" s="864" t="s">
        <v>445</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395</v>
      </c>
      <c r="DH112" s="857"/>
      <c r="DI112" s="857"/>
      <c r="DJ112" s="857"/>
      <c r="DK112" s="857"/>
      <c r="DL112" s="857" t="s">
        <v>395</v>
      </c>
      <c r="DM112" s="857"/>
      <c r="DN112" s="857"/>
      <c r="DO112" s="857"/>
      <c r="DP112" s="857"/>
      <c r="DQ112" s="857" t="s">
        <v>434</v>
      </c>
      <c r="DR112" s="857"/>
      <c r="DS112" s="857"/>
      <c r="DT112" s="857"/>
      <c r="DU112" s="857"/>
      <c r="DV112" s="834" t="s">
        <v>435</v>
      </c>
      <c r="DW112" s="834"/>
      <c r="DX112" s="834"/>
      <c r="DY112" s="834"/>
      <c r="DZ112" s="835"/>
    </row>
    <row r="113" spans="1:130" s="246" customFormat="1" ht="26.25" customHeight="1" x14ac:dyDescent="0.15">
      <c r="A113" s="961"/>
      <c r="B113" s="962"/>
      <c r="C113" s="790" t="s">
        <v>446</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1348328</v>
      </c>
      <c r="AB113" s="966"/>
      <c r="AC113" s="966"/>
      <c r="AD113" s="966"/>
      <c r="AE113" s="967"/>
      <c r="AF113" s="968">
        <v>1375451</v>
      </c>
      <c r="AG113" s="966"/>
      <c r="AH113" s="966"/>
      <c r="AI113" s="966"/>
      <c r="AJ113" s="967"/>
      <c r="AK113" s="968">
        <v>1344681</v>
      </c>
      <c r="AL113" s="966"/>
      <c r="AM113" s="966"/>
      <c r="AN113" s="966"/>
      <c r="AO113" s="967"/>
      <c r="AP113" s="969">
        <v>10.3</v>
      </c>
      <c r="AQ113" s="970"/>
      <c r="AR113" s="970"/>
      <c r="AS113" s="970"/>
      <c r="AT113" s="971"/>
      <c r="AU113" s="979"/>
      <c r="AV113" s="980"/>
      <c r="AW113" s="980"/>
      <c r="AX113" s="980"/>
      <c r="AY113" s="980"/>
      <c r="AZ113" s="855" t="s">
        <v>447</v>
      </c>
      <c r="BA113" s="790"/>
      <c r="BB113" s="790"/>
      <c r="BC113" s="790"/>
      <c r="BD113" s="790"/>
      <c r="BE113" s="790"/>
      <c r="BF113" s="790"/>
      <c r="BG113" s="790"/>
      <c r="BH113" s="790"/>
      <c r="BI113" s="790"/>
      <c r="BJ113" s="790"/>
      <c r="BK113" s="790"/>
      <c r="BL113" s="790"/>
      <c r="BM113" s="790"/>
      <c r="BN113" s="790"/>
      <c r="BO113" s="790"/>
      <c r="BP113" s="791"/>
      <c r="BQ113" s="856">
        <v>10757577</v>
      </c>
      <c r="BR113" s="857"/>
      <c r="BS113" s="857"/>
      <c r="BT113" s="857"/>
      <c r="BU113" s="857"/>
      <c r="BV113" s="857">
        <v>10082491</v>
      </c>
      <c r="BW113" s="857"/>
      <c r="BX113" s="857"/>
      <c r="BY113" s="857"/>
      <c r="BZ113" s="857"/>
      <c r="CA113" s="857">
        <v>9455074</v>
      </c>
      <c r="CB113" s="857"/>
      <c r="CC113" s="857"/>
      <c r="CD113" s="857"/>
      <c r="CE113" s="857"/>
      <c r="CF113" s="918">
        <v>72.3</v>
      </c>
      <c r="CG113" s="919"/>
      <c r="CH113" s="919"/>
      <c r="CI113" s="919"/>
      <c r="CJ113" s="919"/>
      <c r="CK113" s="974"/>
      <c r="CL113" s="861"/>
      <c r="CM113" s="864" t="s">
        <v>448</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434</v>
      </c>
      <c r="DH113" s="820"/>
      <c r="DI113" s="820"/>
      <c r="DJ113" s="820"/>
      <c r="DK113" s="821"/>
      <c r="DL113" s="822" t="s">
        <v>434</v>
      </c>
      <c r="DM113" s="820"/>
      <c r="DN113" s="820"/>
      <c r="DO113" s="820"/>
      <c r="DP113" s="821"/>
      <c r="DQ113" s="822" t="s">
        <v>437</v>
      </c>
      <c r="DR113" s="820"/>
      <c r="DS113" s="820"/>
      <c r="DT113" s="820"/>
      <c r="DU113" s="821"/>
      <c r="DV113" s="867" t="s">
        <v>434</v>
      </c>
      <c r="DW113" s="868"/>
      <c r="DX113" s="868"/>
      <c r="DY113" s="868"/>
      <c r="DZ113" s="869"/>
    </row>
    <row r="114" spans="1:130" s="246" customFormat="1" ht="26.25" customHeight="1" x14ac:dyDescent="0.15">
      <c r="A114" s="961"/>
      <c r="B114" s="962"/>
      <c r="C114" s="790" t="s">
        <v>449</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967386</v>
      </c>
      <c r="AB114" s="820"/>
      <c r="AC114" s="820"/>
      <c r="AD114" s="820"/>
      <c r="AE114" s="821"/>
      <c r="AF114" s="822">
        <v>961419</v>
      </c>
      <c r="AG114" s="820"/>
      <c r="AH114" s="820"/>
      <c r="AI114" s="820"/>
      <c r="AJ114" s="821"/>
      <c r="AK114" s="822">
        <v>968082</v>
      </c>
      <c r="AL114" s="820"/>
      <c r="AM114" s="820"/>
      <c r="AN114" s="820"/>
      <c r="AO114" s="821"/>
      <c r="AP114" s="867">
        <v>7.4</v>
      </c>
      <c r="AQ114" s="868"/>
      <c r="AR114" s="868"/>
      <c r="AS114" s="868"/>
      <c r="AT114" s="869"/>
      <c r="AU114" s="979"/>
      <c r="AV114" s="980"/>
      <c r="AW114" s="980"/>
      <c r="AX114" s="980"/>
      <c r="AY114" s="980"/>
      <c r="AZ114" s="855" t="s">
        <v>450</v>
      </c>
      <c r="BA114" s="790"/>
      <c r="BB114" s="790"/>
      <c r="BC114" s="790"/>
      <c r="BD114" s="790"/>
      <c r="BE114" s="790"/>
      <c r="BF114" s="790"/>
      <c r="BG114" s="790"/>
      <c r="BH114" s="790"/>
      <c r="BI114" s="790"/>
      <c r="BJ114" s="790"/>
      <c r="BK114" s="790"/>
      <c r="BL114" s="790"/>
      <c r="BM114" s="790"/>
      <c r="BN114" s="790"/>
      <c r="BO114" s="790"/>
      <c r="BP114" s="791"/>
      <c r="BQ114" s="856">
        <v>5302479</v>
      </c>
      <c r="BR114" s="857"/>
      <c r="BS114" s="857"/>
      <c r="BT114" s="857"/>
      <c r="BU114" s="857"/>
      <c r="BV114" s="857">
        <v>5352179</v>
      </c>
      <c r="BW114" s="857"/>
      <c r="BX114" s="857"/>
      <c r="BY114" s="857"/>
      <c r="BZ114" s="857"/>
      <c r="CA114" s="857">
        <v>5060650</v>
      </c>
      <c r="CB114" s="857"/>
      <c r="CC114" s="857"/>
      <c r="CD114" s="857"/>
      <c r="CE114" s="857"/>
      <c r="CF114" s="918">
        <v>38.700000000000003</v>
      </c>
      <c r="CG114" s="919"/>
      <c r="CH114" s="919"/>
      <c r="CI114" s="919"/>
      <c r="CJ114" s="919"/>
      <c r="CK114" s="974"/>
      <c r="CL114" s="861"/>
      <c r="CM114" s="864" t="s">
        <v>451</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395</v>
      </c>
      <c r="DH114" s="820"/>
      <c r="DI114" s="820"/>
      <c r="DJ114" s="820"/>
      <c r="DK114" s="821"/>
      <c r="DL114" s="822" t="s">
        <v>434</v>
      </c>
      <c r="DM114" s="820"/>
      <c r="DN114" s="820"/>
      <c r="DO114" s="820"/>
      <c r="DP114" s="821"/>
      <c r="DQ114" s="822" t="s">
        <v>395</v>
      </c>
      <c r="DR114" s="820"/>
      <c r="DS114" s="820"/>
      <c r="DT114" s="820"/>
      <c r="DU114" s="821"/>
      <c r="DV114" s="867" t="s">
        <v>395</v>
      </c>
      <c r="DW114" s="868"/>
      <c r="DX114" s="868"/>
      <c r="DY114" s="868"/>
      <c r="DZ114" s="869"/>
    </row>
    <row r="115" spans="1:130" s="246" customFormat="1" ht="26.25" customHeight="1" x14ac:dyDescent="0.15">
      <c r="A115" s="961"/>
      <c r="B115" s="962"/>
      <c r="C115" s="790" t="s">
        <v>452</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395</v>
      </c>
      <c r="AB115" s="966"/>
      <c r="AC115" s="966"/>
      <c r="AD115" s="966"/>
      <c r="AE115" s="967"/>
      <c r="AF115" s="968" t="s">
        <v>395</v>
      </c>
      <c r="AG115" s="966"/>
      <c r="AH115" s="966"/>
      <c r="AI115" s="966"/>
      <c r="AJ115" s="967"/>
      <c r="AK115" s="968" t="s">
        <v>441</v>
      </c>
      <c r="AL115" s="966"/>
      <c r="AM115" s="966"/>
      <c r="AN115" s="966"/>
      <c r="AO115" s="967"/>
      <c r="AP115" s="969" t="s">
        <v>395</v>
      </c>
      <c r="AQ115" s="970"/>
      <c r="AR115" s="970"/>
      <c r="AS115" s="970"/>
      <c r="AT115" s="971"/>
      <c r="AU115" s="979"/>
      <c r="AV115" s="980"/>
      <c r="AW115" s="980"/>
      <c r="AX115" s="980"/>
      <c r="AY115" s="980"/>
      <c r="AZ115" s="855" t="s">
        <v>453</v>
      </c>
      <c r="BA115" s="790"/>
      <c r="BB115" s="790"/>
      <c r="BC115" s="790"/>
      <c r="BD115" s="790"/>
      <c r="BE115" s="790"/>
      <c r="BF115" s="790"/>
      <c r="BG115" s="790"/>
      <c r="BH115" s="790"/>
      <c r="BI115" s="790"/>
      <c r="BJ115" s="790"/>
      <c r="BK115" s="790"/>
      <c r="BL115" s="790"/>
      <c r="BM115" s="790"/>
      <c r="BN115" s="790"/>
      <c r="BO115" s="790"/>
      <c r="BP115" s="791"/>
      <c r="BQ115" s="856" t="s">
        <v>395</v>
      </c>
      <c r="BR115" s="857"/>
      <c r="BS115" s="857"/>
      <c r="BT115" s="857"/>
      <c r="BU115" s="857"/>
      <c r="BV115" s="857" t="s">
        <v>395</v>
      </c>
      <c r="BW115" s="857"/>
      <c r="BX115" s="857"/>
      <c r="BY115" s="857"/>
      <c r="BZ115" s="857"/>
      <c r="CA115" s="857" t="s">
        <v>434</v>
      </c>
      <c r="CB115" s="857"/>
      <c r="CC115" s="857"/>
      <c r="CD115" s="857"/>
      <c r="CE115" s="857"/>
      <c r="CF115" s="918" t="s">
        <v>434</v>
      </c>
      <c r="CG115" s="919"/>
      <c r="CH115" s="919"/>
      <c r="CI115" s="919"/>
      <c r="CJ115" s="919"/>
      <c r="CK115" s="974"/>
      <c r="CL115" s="861"/>
      <c r="CM115" s="855" t="s">
        <v>454</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434</v>
      </c>
      <c r="DH115" s="820"/>
      <c r="DI115" s="820"/>
      <c r="DJ115" s="820"/>
      <c r="DK115" s="821"/>
      <c r="DL115" s="822" t="s">
        <v>439</v>
      </c>
      <c r="DM115" s="820"/>
      <c r="DN115" s="820"/>
      <c r="DO115" s="820"/>
      <c r="DP115" s="821"/>
      <c r="DQ115" s="822" t="s">
        <v>395</v>
      </c>
      <c r="DR115" s="820"/>
      <c r="DS115" s="820"/>
      <c r="DT115" s="820"/>
      <c r="DU115" s="821"/>
      <c r="DV115" s="867" t="s">
        <v>434</v>
      </c>
      <c r="DW115" s="868"/>
      <c r="DX115" s="868"/>
      <c r="DY115" s="868"/>
      <c r="DZ115" s="869"/>
    </row>
    <row r="116" spans="1:130" s="246" customFormat="1" ht="26.25" customHeight="1" x14ac:dyDescent="0.15">
      <c r="A116" s="963"/>
      <c r="B116" s="964"/>
      <c r="C116" s="923" t="s">
        <v>455</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1986</v>
      </c>
      <c r="AB116" s="820"/>
      <c r="AC116" s="820"/>
      <c r="AD116" s="820"/>
      <c r="AE116" s="821"/>
      <c r="AF116" s="822">
        <v>585</v>
      </c>
      <c r="AG116" s="820"/>
      <c r="AH116" s="820"/>
      <c r="AI116" s="820"/>
      <c r="AJ116" s="821"/>
      <c r="AK116" s="822">
        <v>435</v>
      </c>
      <c r="AL116" s="820"/>
      <c r="AM116" s="820"/>
      <c r="AN116" s="820"/>
      <c r="AO116" s="821"/>
      <c r="AP116" s="867">
        <v>0</v>
      </c>
      <c r="AQ116" s="868"/>
      <c r="AR116" s="868"/>
      <c r="AS116" s="868"/>
      <c r="AT116" s="869"/>
      <c r="AU116" s="979"/>
      <c r="AV116" s="980"/>
      <c r="AW116" s="980"/>
      <c r="AX116" s="980"/>
      <c r="AY116" s="980"/>
      <c r="AZ116" s="906" t="s">
        <v>456</v>
      </c>
      <c r="BA116" s="907"/>
      <c r="BB116" s="907"/>
      <c r="BC116" s="907"/>
      <c r="BD116" s="907"/>
      <c r="BE116" s="907"/>
      <c r="BF116" s="907"/>
      <c r="BG116" s="907"/>
      <c r="BH116" s="907"/>
      <c r="BI116" s="907"/>
      <c r="BJ116" s="907"/>
      <c r="BK116" s="907"/>
      <c r="BL116" s="907"/>
      <c r="BM116" s="907"/>
      <c r="BN116" s="907"/>
      <c r="BO116" s="907"/>
      <c r="BP116" s="908"/>
      <c r="BQ116" s="856" t="s">
        <v>395</v>
      </c>
      <c r="BR116" s="857"/>
      <c r="BS116" s="857"/>
      <c r="BT116" s="857"/>
      <c r="BU116" s="857"/>
      <c r="BV116" s="857" t="s">
        <v>434</v>
      </c>
      <c r="BW116" s="857"/>
      <c r="BX116" s="857"/>
      <c r="BY116" s="857"/>
      <c r="BZ116" s="857"/>
      <c r="CA116" s="857" t="s">
        <v>439</v>
      </c>
      <c r="CB116" s="857"/>
      <c r="CC116" s="857"/>
      <c r="CD116" s="857"/>
      <c r="CE116" s="857"/>
      <c r="CF116" s="918" t="s">
        <v>395</v>
      </c>
      <c r="CG116" s="919"/>
      <c r="CH116" s="919"/>
      <c r="CI116" s="919"/>
      <c r="CJ116" s="919"/>
      <c r="CK116" s="974"/>
      <c r="CL116" s="861"/>
      <c r="CM116" s="864" t="s">
        <v>457</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395</v>
      </c>
      <c r="DH116" s="820"/>
      <c r="DI116" s="820"/>
      <c r="DJ116" s="820"/>
      <c r="DK116" s="821"/>
      <c r="DL116" s="822" t="s">
        <v>395</v>
      </c>
      <c r="DM116" s="820"/>
      <c r="DN116" s="820"/>
      <c r="DO116" s="820"/>
      <c r="DP116" s="821"/>
      <c r="DQ116" s="822" t="s">
        <v>395</v>
      </c>
      <c r="DR116" s="820"/>
      <c r="DS116" s="820"/>
      <c r="DT116" s="820"/>
      <c r="DU116" s="821"/>
      <c r="DV116" s="867" t="s">
        <v>435</v>
      </c>
      <c r="DW116" s="868"/>
      <c r="DX116" s="868"/>
      <c r="DY116" s="868"/>
      <c r="DZ116" s="869"/>
    </row>
    <row r="117" spans="1:130" s="246" customFormat="1" ht="26.25" customHeight="1" x14ac:dyDescent="0.15">
      <c r="A117" s="944" t="s">
        <v>183</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458</v>
      </c>
      <c r="Z117" s="946"/>
      <c r="AA117" s="951">
        <v>6730462</v>
      </c>
      <c r="AB117" s="952"/>
      <c r="AC117" s="952"/>
      <c r="AD117" s="952"/>
      <c r="AE117" s="953"/>
      <c r="AF117" s="954">
        <v>6568716</v>
      </c>
      <c r="AG117" s="952"/>
      <c r="AH117" s="952"/>
      <c r="AI117" s="952"/>
      <c r="AJ117" s="953"/>
      <c r="AK117" s="954">
        <v>6479168</v>
      </c>
      <c r="AL117" s="952"/>
      <c r="AM117" s="952"/>
      <c r="AN117" s="952"/>
      <c r="AO117" s="953"/>
      <c r="AP117" s="955"/>
      <c r="AQ117" s="956"/>
      <c r="AR117" s="956"/>
      <c r="AS117" s="956"/>
      <c r="AT117" s="957"/>
      <c r="AU117" s="979"/>
      <c r="AV117" s="980"/>
      <c r="AW117" s="980"/>
      <c r="AX117" s="980"/>
      <c r="AY117" s="980"/>
      <c r="AZ117" s="906" t="s">
        <v>459</v>
      </c>
      <c r="BA117" s="907"/>
      <c r="BB117" s="907"/>
      <c r="BC117" s="907"/>
      <c r="BD117" s="907"/>
      <c r="BE117" s="907"/>
      <c r="BF117" s="907"/>
      <c r="BG117" s="907"/>
      <c r="BH117" s="907"/>
      <c r="BI117" s="907"/>
      <c r="BJ117" s="907"/>
      <c r="BK117" s="907"/>
      <c r="BL117" s="907"/>
      <c r="BM117" s="907"/>
      <c r="BN117" s="907"/>
      <c r="BO117" s="907"/>
      <c r="BP117" s="908"/>
      <c r="BQ117" s="856" t="s">
        <v>395</v>
      </c>
      <c r="BR117" s="857"/>
      <c r="BS117" s="857"/>
      <c r="BT117" s="857"/>
      <c r="BU117" s="857"/>
      <c r="BV117" s="857" t="s">
        <v>395</v>
      </c>
      <c r="BW117" s="857"/>
      <c r="BX117" s="857"/>
      <c r="BY117" s="857"/>
      <c r="BZ117" s="857"/>
      <c r="CA117" s="857" t="s">
        <v>439</v>
      </c>
      <c r="CB117" s="857"/>
      <c r="CC117" s="857"/>
      <c r="CD117" s="857"/>
      <c r="CE117" s="857"/>
      <c r="CF117" s="918" t="s">
        <v>439</v>
      </c>
      <c r="CG117" s="919"/>
      <c r="CH117" s="919"/>
      <c r="CI117" s="919"/>
      <c r="CJ117" s="919"/>
      <c r="CK117" s="974"/>
      <c r="CL117" s="861"/>
      <c r="CM117" s="864" t="s">
        <v>460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435</v>
      </c>
      <c r="DH117" s="820"/>
      <c r="DI117" s="820"/>
      <c r="DJ117" s="820"/>
      <c r="DK117" s="821"/>
      <c r="DL117" s="822" t="s">
        <v>395</v>
      </c>
      <c r="DM117" s="820"/>
      <c r="DN117" s="820"/>
      <c r="DO117" s="820"/>
      <c r="DP117" s="821"/>
      <c r="DQ117" s="822" t="s">
        <v>395</v>
      </c>
      <c r="DR117" s="820"/>
      <c r="DS117" s="820"/>
      <c r="DT117" s="820"/>
      <c r="DU117" s="821"/>
      <c r="DV117" s="867" t="s">
        <v>395</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300</v>
      </c>
      <c r="AG118" s="945"/>
      <c r="AH118" s="945"/>
      <c r="AI118" s="945"/>
      <c r="AJ118" s="946"/>
      <c r="AK118" s="947" t="s">
        <v>299</v>
      </c>
      <c r="AL118" s="945"/>
      <c r="AM118" s="945"/>
      <c r="AN118" s="945"/>
      <c r="AO118" s="946"/>
      <c r="AP118" s="948" t="s">
        <v>428</v>
      </c>
      <c r="AQ118" s="949"/>
      <c r="AR118" s="949"/>
      <c r="AS118" s="949"/>
      <c r="AT118" s="950"/>
      <c r="AU118" s="979"/>
      <c r="AV118" s="980"/>
      <c r="AW118" s="980"/>
      <c r="AX118" s="980"/>
      <c r="AY118" s="980"/>
      <c r="AZ118" s="922" t="s">
        <v>461</v>
      </c>
      <c r="BA118" s="923"/>
      <c r="BB118" s="923"/>
      <c r="BC118" s="923"/>
      <c r="BD118" s="923"/>
      <c r="BE118" s="923"/>
      <c r="BF118" s="923"/>
      <c r="BG118" s="923"/>
      <c r="BH118" s="923"/>
      <c r="BI118" s="923"/>
      <c r="BJ118" s="923"/>
      <c r="BK118" s="923"/>
      <c r="BL118" s="923"/>
      <c r="BM118" s="923"/>
      <c r="BN118" s="923"/>
      <c r="BO118" s="923"/>
      <c r="BP118" s="924"/>
      <c r="BQ118" s="925" t="s">
        <v>439</v>
      </c>
      <c r="BR118" s="888"/>
      <c r="BS118" s="888"/>
      <c r="BT118" s="888"/>
      <c r="BU118" s="888"/>
      <c r="BV118" s="888" t="s">
        <v>437</v>
      </c>
      <c r="BW118" s="888"/>
      <c r="BX118" s="888"/>
      <c r="BY118" s="888"/>
      <c r="BZ118" s="888"/>
      <c r="CA118" s="888" t="s">
        <v>395</v>
      </c>
      <c r="CB118" s="888"/>
      <c r="CC118" s="888"/>
      <c r="CD118" s="888"/>
      <c r="CE118" s="888"/>
      <c r="CF118" s="918" t="s">
        <v>462</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439</v>
      </c>
      <c r="DH118" s="820"/>
      <c r="DI118" s="820"/>
      <c r="DJ118" s="820"/>
      <c r="DK118" s="821"/>
      <c r="DL118" s="822" t="s">
        <v>395</v>
      </c>
      <c r="DM118" s="820"/>
      <c r="DN118" s="820"/>
      <c r="DO118" s="820"/>
      <c r="DP118" s="821"/>
      <c r="DQ118" s="822" t="s">
        <v>441</v>
      </c>
      <c r="DR118" s="820"/>
      <c r="DS118" s="820"/>
      <c r="DT118" s="820"/>
      <c r="DU118" s="821"/>
      <c r="DV118" s="867" t="s">
        <v>462</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462</v>
      </c>
      <c r="AB119" s="938"/>
      <c r="AC119" s="938"/>
      <c r="AD119" s="938"/>
      <c r="AE119" s="939"/>
      <c r="AF119" s="940" t="s">
        <v>462</v>
      </c>
      <c r="AG119" s="938"/>
      <c r="AH119" s="938"/>
      <c r="AI119" s="938"/>
      <c r="AJ119" s="939"/>
      <c r="AK119" s="940" t="s">
        <v>462</v>
      </c>
      <c r="AL119" s="938"/>
      <c r="AM119" s="938"/>
      <c r="AN119" s="938"/>
      <c r="AO119" s="939"/>
      <c r="AP119" s="941" t="s">
        <v>437</v>
      </c>
      <c r="AQ119" s="942"/>
      <c r="AR119" s="942"/>
      <c r="AS119" s="942"/>
      <c r="AT119" s="943"/>
      <c r="AU119" s="981"/>
      <c r="AV119" s="982"/>
      <c r="AW119" s="982"/>
      <c r="AX119" s="982"/>
      <c r="AY119" s="982"/>
      <c r="AZ119" s="277" t="s">
        <v>183</v>
      </c>
      <c r="BA119" s="277"/>
      <c r="BB119" s="277"/>
      <c r="BC119" s="277"/>
      <c r="BD119" s="277"/>
      <c r="BE119" s="277"/>
      <c r="BF119" s="277"/>
      <c r="BG119" s="277"/>
      <c r="BH119" s="277"/>
      <c r="BI119" s="277"/>
      <c r="BJ119" s="277"/>
      <c r="BK119" s="277"/>
      <c r="BL119" s="277"/>
      <c r="BM119" s="277"/>
      <c r="BN119" s="277"/>
      <c r="BO119" s="920" t="s">
        <v>464</v>
      </c>
      <c r="BP119" s="921"/>
      <c r="BQ119" s="925">
        <v>83223378</v>
      </c>
      <c r="BR119" s="888"/>
      <c r="BS119" s="888"/>
      <c r="BT119" s="888"/>
      <c r="BU119" s="888"/>
      <c r="BV119" s="888">
        <v>80871118</v>
      </c>
      <c r="BW119" s="888"/>
      <c r="BX119" s="888"/>
      <c r="BY119" s="888"/>
      <c r="BZ119" s="888"/>
      <c r="CA119" s="888">
        <v>76683325</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437</v>
      </c>
      <c r="DH119" s="803"/>
      <c r="DI119" s="803"/>
      <c r="DJ119" s="803"/>
      <c r="DK119" s="804"/>
      <c r="DL119" s="805" t="s">
        <v>395</v>
      </c>
      <c r="DM119" s="803"/>
      <c r="DN119" s="803"/>
      <c r="DO119" s="803"/>
      <c r="DP119" s="804"/>
      <c r="DQ119" s="805" t="s">
        <v>441</v>
      </c>
      <c r="DR119" s="803"/>
      <c r="DS119" s="803"/>
      <c r="DT119" s="803"/>
      <c r="DU119" s="804"/>
      <c r="DV119" s="891" t="s">
        <v>437</v>
      </c>
      <c r="DW119" s="892"/>
      <c r="DX119" s="892"/>
      <c r="DY119" s="892"/>
      <c r="DZ119" s="893"/>
    </row>
    <row r="120" spans="1:130" s="246" customFormat="1" ht="26.25" customHeight="1" x14ac:dyDescent="0.15">
      <c r="A120" s="860"/>
      <c r="B120" s="861"/>
      <c r="C120" s="864" t="s">
        <v>440</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395</v>
      </c>
      <c r="AB120" s="820"/>
      <c r="AC120" s="820"/>
      <c r="AD120" s="820"/>
      <c r="AE120" s="821"/>
      <c r="AF120" s="822" t="s">
        <v>441</v>
      </c>
      <c r="AG120" s="820"/>
      <c r="AH120" s="820"/>
      <c r="AI120" s="820"/>
      <c r="AJ120" s="821"/>
      <c r="AK120" s="822" t="s">
        <v>441</v>
      </c>
      <c r="AL120" s="820"/>
      <c r="AM120" s="820"/>
      <c r="AN120" s="820"/>
      <c r="AO120" s="821"/>
      <c r="AP120" s="867" t="s">
        <v>441</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8878949</v>
      </c>
      <c r="BR120" s="885"/>
      <c r="BS120" s="885"/>
      <c r="BT120" s="885"/>
      <c r="BU120" s="885"/>
      <c r="BV120" s="885">
        <v>9355578</v>
      </c>
      <c r="BW120" s="885"/>
      <c r="BX120" s="885"/>
      <c r="BY120" s="885"/>
      <c r="BZ120" s="885"/>
      <c r="CA120" s="885">
        <v>9853132</v>
      </c>
      <c r="CB120" s="885"/>
      <c r="CC120" s="885"/>
      <c r="CD120" s="885"/>
      <c r="CE120" s="885"/>
      <c r="CF120" s="909">
        <v>75.3</v>
      </c>
      <c r="CG120" s="910"/>
      <c r="CH120" s="910"/>
      <c r="CI120" s="910"/>
      <c r="CJ120" s="910"/>
      <c r="CK120" s="911" t="s">
        <v>468</v>
      </c>
      <c r="CL120" s="895"/>
      <c r="CM120" s="895"/>
      <c r="CN120" s="895"/>
      <c r="CO120" s="896"/>
      <c r="CP120" s="915" t="s">
        <v>469</v>
      </c>
      <c r="CQ120" s="916"/>
      <c r="CR120" s="916"/>
      <c r="CS120" s="916"/>
      <c r="CT120" s="916"/>
      <c r="CU120" s="916"/>
      <c r="CV120" s="916"/>
      <c r="CW120" s="916"/>
      <c r="CX120" s="916"/>
      <c r="CY120" s="916"/>
      <c r="CZ120" s="916"/>
      <c r="DA120" s="916"/>
      <c r="DB120" s="916"/>
      <c r="DC120" s="916"/>
      <c r="DD120" s="916"/>
      <c r="DE120" s="916"/>
      <c r="DF120" s="917"/>
      <c r="DG120" s="904">
        <v>19805974</v>
      </c>
      <c r="DH120" s="885"/>
      <c r="DI120" s="885"/>
      <c r="DJ120" s="885"/>
      <c r="DK120" s="885"/>
      <c r="DL120" s="885">
        <v>19209046</v>
      </c>
      <c r="DM120" s="885"/>
      <c r="DN120" s="885"/>
      <c r="DO120" s="885"/>
      <c r="DP120" s="885"/>
      <c r="DQ120" s="885">
        <v>18901458</v>
      </c>
      <c r="DR120" s="885"/>
      <c r="DS120" s="885"/>
      <c r="DT120" s="885"/>
      <c r="DU120" s="885"/>
      <c r="DV120" s="886">
        <v>144.5</v>
      </c>
      <c r="DW120" s="886"/>
      <c r="DX120" s="886"/>
      <c r="DY120" s="886"/>
      <c r="DZ120" s="887"/>
    </row>
    <row r="121" spans="1:130" s="246" customFormat="1" ht="26.25" customHeight="1" x14ac:dyDescent="0.15">
      <c r="A121" s="860"/>
      <c r="B121" s="861"/>
      <c r="C121" s="906" t="s">
        <v>470</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395</v>
      </c>
      <c r="AB121" s="820"/>
      <c r="AC121" s="820"/>
      <c r="AD121" s="820"/>
      <c r="AE121" s="821"/>
      <c r="AF121" s="822" t="s">
        <v>439</v>
      </c>
      <c r="AG121" s="820"/>
      <c r="AH121" s="820"/>
      <c r="AI121" s="820"/>
      <c r="AJ121" s="821"/>
      <c r="AK121" s="822" t="s">
        <v>437</v>
      </c>
      <c r="AL121" s="820"/>
      <c r="AM121" s="820"/>
      <c r="AN121" s="820"/>
      <c r="AO121" s="821"/>
      <c r="AP121" s="867" t="s">
        <v>441</v>
      </c>
      <c r="AQ121" s="868"/>
      <c r="AR121" s="868"/>
      <c r="AS121" s="868"/>
      <c r="AT121" s="869"/>
      <c r="AU121" s="929"/>
      <c r="AV121" s="930"/>
      <c r="AW121" s="930"/>
      <c r="AX121" s="930"/>
      <c r="AY121" s="931"/>
      <c r="AZ121" s="855" t="s">
        <v>471</v>
      </c>
      <c r="BA121" s="790"/>
      <c r="BB121" s="790"/>
      <c r="BC121" s="790"/>
      <c r="BD121" s="790"/>
      <c r="BE121" s="790"/>
      <c r="BF121" s="790"/>
      <c r="BG121" s="790"/>
      <c r="BH121" s="790"/>
      <c r="BI121" s="790"/>
      <c r="BJ121" s="790"/>
      <c r="BK121" s="790"/>
      <c r="BL121" s="790"/>
      <c r="BM121" s="790"/>
      <c r="BN121" s="790"/>
      <c r="BO121" s="790"/>
      <c r="BP121" s="791"/>
      <c r="BQ121" s="856">
        <v>4237612</v>
      </c>
      <c r="BR121" s="857"/>
      <c r="BS121" s="857"/>
      <c r="BT121" s="857"/>
      <c r="BU121" s="857"/>
      <c r="BV121" s="857">
        <v>3813291</v>
      </c>
      <c r="BW121" s="857"/>
      <c r="BX121" s="857"/>
      <c r="BY121" s="857"/>
      <c r="BZ121" s="857"/>
      <c r="CA121" s="857">
        <v>3465600</v>
      </c>
      <c r="CB121" s="857"/>
      <c r="CC121" s="857"/>
      <c r="CD121" s="857"/>
      <c r="CE121" s="857"/>
      <c r="CF121" s="918">
        <v>26.5</v>
      </c>
      <c r="CG121" s="919"/>
      <c r="CH121" s="919"/>
      <c r="CI121" s="919"/>
      <c r="CJ121" s="919"/>
      <c r="CK121" s="912"/>
      <c r="CL121" s="898"/>
      <c r="CM121" s="898"/>
      <c r="CN121" s="898"/>
      <c r="CO121" s="899"/>
      <c r="CP121" s="878" t="s">
        <v>472</v>
      </c>
      <c r="CQ121" s="879"/>
      <c r="CR121" s="879"/>
      <c r="CS121" s="879"/>
      <c r="CT121" s="879"/>
      <c r="CU121" s="879"/>
      <c r="CV121" s="879"/>
      <c r="CW121" s="879"/>
      <c r="CX121" s="879"/>
      <c r="CY121" s="879"/>
      <c r="CZ121" s="879"/>
      <c r="DA121" s="879"/>
      <c r="DB121" s="879"/>
      <c r="DC121" s="879"/>
      <c r="DD121" s="879"/>
      <c r="DE121" s="879"/>
      <c r="DF121" s="880"/>
      <c r="DG121" s="856">
        <v>2468554</v>
      </c>
      <c r="DH121" s="857"/>
      <c r="DI121" s="857"/>
      <c r="DJ121" s="857"/>
      <c r="DK121" s="857"/>
      <c r="DL121" s="857">
        <v>2371997</v>
      </c>
      <c r="DM121" s="857"/>
      <c r="DN121" s="857"/>
      <c r="DO121" s="857"/>
      <c r="DP121" s="857"/>
      <c r="DQ121" s="857">
        <v>2272547</v>
      </c>
      <c r="DR121" s="857"/>
      <c r="DS121" s="857"/>
      <c r="DT121" s="857"/>
      <c r="DU121" s="857"/>
      <c r="DV121" s="834">
        <v>17.399999999999999</v>
      </c>
      <c r="DW121" s="834"/>
      <c r="DX121" s="834"/>
      <c r="DY121" s="834"/>
      <c r="DZ121" s="835"/>
    </row>
    <row r="122" spans="1:130" s="246" customFormat="1" ht="26.25" customHeight="1" x14ac:dyDescent="0.15">
      <c r="A122" s="860"/>
      <c r="B122" s="861"/>
      <c r="C122" s="864" t="s">
        <v>451</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435</v>
      </c>
      <c r="AB122" s="820"/>
      <c r="AC122" s="820"/>
      <c r="AD122" s="820"/>
      <c r="AE122" s="821"/>
      <c r="AF122" s="822" t="s">
        <v>395</v>
      </c>
      <c r="AG122" s="820"/>
      <c r="AH122" s="820"/>
      <c r="AI122" s="820"/>
      <c r="AJ122" s="821"/>
      <c r="AK122" s="822" t="s">
        <v>439</v>
      </c>
      <c r="AL122" s="820"/>
      <c r="AM122" s="820"/>
      <c r="AN122" s="820"/>
      <c r="AO122" s="821"/>
      <c r="AP122" s="867" t="s">
        <v>441</v>
      </c>
      <c r="AQ122" s="868"/>
      <c r="AR122" s="868"/>
      <c r="AS122" s="868"/>
      <c r="AT122" s="869"/>
      <c r="AU122" s="929"/>
      <c r="AV122" s="930"/>
      <c r="AW122" s="930"/>
      <c r="AX122" s="930"/>
      <c r="AY122" s="931"/>
      <c r="AZ122" s="922" t="s">
        <v>473</v>
      </c>
      <c r="BA122" s="923"/>
      <c r="BB122" s="923"/>
      <c r="BC122" s="923"/>
      <c r="BD122" s="923"/>
      <c r="BE122" s="923"/>
      <c r="BF122" s="923"/>
      <c r="BG122" s="923"/>
      <c r="BH122" s="923"/>
      <c r="BI122" s="923"/>
      <c r="BJ122" s="923"/>
      <c r="BK122" s="923"/>
      <c r="BL122" s="923"/>
      <c r="BM122" s="923"/>
      <c r="BN122" s="923"/>
      <c r="BO122" s="923"/>
      <c r="BP122" s="924"/>
      <c r="BQ122" s="925">
        <v>43112711</v>
      </c>
      <c r="BR122" s="888"/>
      <c r="BS122" s="888"/>
      <c r="BT122" s="888"/>
      <c r="BU122" s="888"/>
      <c r="BV122" s="888">
        <v>42375585</v>
      </c>
      <c r="BW122" s="888"/>
      <c r="BX122" s="888"/>
      <c r="BY122" s="888"/>
      <c r="BZ122" s="888"/>
      <c r="CA122" s="888">
        <v>40608575</v>
      </c>
      <c r="CB122" s="888"/>
      <c r="CC122" s="888"/>
      <c r="CD122" s="888"/>
      <c r="CE122" s="888"/>
      <c r="CF122" s="889">
        <v>310.5</v>
      </c>
      <c r="CG122" s="890"/>
      <c r="CH122" s="890"/>
      <c r="CI122" s="890"/>
      <c r="CJ122" s="890"/>
      <c r="CK122" s="912"/>
      <c r="CL122" s="898"/>
      <c r="CM122" s="898"/>
      <c r="CN122" s="898"/>
      <c r="CO122" s="899"/>
      <c r="CP122" s="878" t="s">
        <v>402</v>
      </c>
      <c r="CQ122" s="879"/>
      <c r="CR122" s="879"/>
      <c r="CS122" s="879"/>
      <c r="CT122" s="879"/>
      <c r="CU122" s="879"/>
      <c r="CV122" s="879"/>
      <c r="CW122" s="879"/>
      <c r="CX122" s="879"/>
      <c r="CY122" s="879"/>
      <c r="CZ122" s="879"/>
      <c r="DA122" s="879"/>
      <c r="DB122" s="879"/>
      <c r="DC122" s="879"/>
      <c r="DD122" s="879"/>
      <c r="DE122" s="879"/>
      <c r="DF122" s="880"/>
      <c r="DG122" s="856" t="s">
        <v>437</v>
      </c>
      <c r="DH122" s="857"/>
      <c r="DI122" s="857"/>
      <c r="DJ122" s="857"/>
      <c r="DK122" s="857"/>
      <c r="DL122" s="857" t="s">
        <v>441</v>
      </c>
      <c r="DM122" s="857"/>
      <c r="DN122" s="857"/>
      <c r="DO122" s="857"/>
      <c r="DP122" s="857"/>
      <c r="DQ122" s="857" t="s">
        <v>441</v>
      </c>
      <c r="DR122" s="857"/>
      <c r="DS122" s="857"/>
      <c r="DT122" s="857"/>
      <c r="DU122" s="857"/>
      <c r="DV122" s="834" t="s">
        <v>441</v>
      </c>
      <c r="DW122" s="834"/>
      <c r="DX122" s="834"/>
      <c r="DY122" s="834"/>
      <c r="DZ122" s="835"/>
    </row>
    <row r="123" spans="1:130" s="246" customFormat="1" ht="26.25" customHeight="1" x14ac:dyDescent="0.15">
      <c r="A123" s="860"/>
      <c r="B123" s="861"/>
      <c r="C123" s="864" t="s">
        <v>457</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435</v>
      </c>
      <c r="AB123" s="820"/>
      <c r="AC123" s="820"/>
      <c r="AD123" s="820"/>
      <c r="AE123" s="821"/>
      <c r="AF123" s="822" t="s">
        <v>441</v>
      </c>
      <c r="AG123" s="820"/>
      <c r="AH123" s="820"/>
      <c r="AI123" s="820"/>
      <c r="AJ123" s="821"/>
      <c r="AK123" s="822" t="s">
        <v>439</v>
      </c>
      <c r="AL123" s="820"/>
      <c r="AM123" s="820"/>
      <c r="AN123" s="820"/>
      <c r="AO123" s="821"/>
      <c r="AP123" s="867" t="s">
        <v>441</v>
      </c>
      <c r="AQ123" s="868"/>
      <c r="AR123" s="868"/>
      <c r="AS123" s="868"/>
      <c r="AT123" s="869"/>
      <c r="AU123" s="932"/>
      <c r="AV123" s="933"/>
      <c r="AW123" s="933"/>
      <c r="AX123" s="933"/>
      <c r="AY123" s="933"/>
      <c r="AZ123" s="277" t="s">
        <v>183</v>
      </c>
      <c r="BA123" s="277"/>
      <c r="BB123" s="277"/>
      <c r="BC123" s="277"/>
      <c r="BD123" s="277"/>
      <c r="BE123" s="277"/>
      <c r="BF123" s="277"/>
      <c r="BG123" s="277"/>
      <c r="BH123" s="277"/>
      <c r="BI123" s="277"/>
      <c r="BJ123" s="277"/>
      <c r="BK123" s="277"/>
      <c r="BL123" s="277"/>
      <c r="BM123" s="277"/>
      <c r="BN123" s="277"/>
      <c r="BO123" s="920" t="s">
        <v>474</v>
      </c>
      <c r="BP123" s="921"/>
      <c r="BQ123" s="875">
        <v>56229272</v>
      </c>
      <c r="BR123" s="876"/>
      <c r="BS123" s="876"/>
      <c r="BT123" s="876"/>
      <c r="BU123" s="876"/>
      <c r="BV123" s="876">
        <v>55544454</v>
      </c>
      <c r="BW123" s="876"/>
      <c r="BX123" s="876"/>
      <c r="BY123" s="876"/>
      <c r="BZ123" s="876"/>
      <c r="CA123" s="876">
        <v>53927307</v>
      </c>
      <c r="CB123" s="876"/>
      <c r="CC123" s="876"/>
      <c r="CD123" s="876"/>
      <c r="CE123" s="876"/>
      <c r="CF123" s="786"/>
      <c r="CG123" s="787"/>
      <c r="CH123" s="787"/>
      <c r="CI123" s="787"/>
      <c r="CJ123" s="877"/>
      <c r="CK123" s="912"/>
      <c r="CL123" s="898"/>
      <c r="CM123" s="898"/>
      <c r="CN123" s="898"/>
      <c r="CO123" s="899"/>
      <c r="CP123" s="878" t="s">
        <v>475</v>
      </c>
      <c r="CQ123" s="879"/>
      <c r="CR123" s="879"/>
      <c r="CS123" s="879"/>
      <c r="CT123" s="879"/>
      <c r="CU123" s="879"/>
      <c r="CV123" s="879"/>
      <c r="CW123" s="879"/>
      <c r="CX123" s="879"/>
      <c r="CY123" s="879"/>
      <c r="CZ123" s="879"/>
      <c r="DA123" s="879"/>
      <c r="DB123" s="879"/>
      <c r="DC123" s="879"/>
      <c r="DD123" s="879"/>
      <c r="DE123" s="879"/>
      <c r="DF123" s="880"/>
      <c r="DG123" s="819" t="s">
        <v>439</v>
      </c>
      <c r="DH123" s="820"/>
      <c r="DI123" s="820"/>
      <c r="DJ123" s="820"/>
      <c r="DK123" s="821"/>
      <c r="DL123" s="822" t="s">
        <v>439</v>
      </c>
      <c r="DM123" s="820"/>
      <c r="DN123" s="820"/>
      <c r="DO123" s="820"/>
      <c r="DP123" s="821"/>
      <c r="DQ123" s="822" t="s">
        <v>439</v>
      </c>
      <c r="DR123" s="820"/>
      <c r="DS123" s="820"/>
      <c r="DT123" s="820"/>
      <c r="DU123" s="821"/>
      <c r="DV123" s="867" t="s">
        <v>439</v>
      </c>
      <c r="DW123" s="868"/>
      <c r="DX123" s="868"/>
      <c r="DY123" s="868"/>
      <c r="DZ123" s="869"/>
    </row>
    <row r="124" spans="1:130" s="246" customFormat="1" ht="26.25" customHeight="1" thickBot="1" x14ac:dyDescent="0.2">
      <c r="A124" s="860"/>
      <c r="B124" s="861"/>
      <c r="C124" s="864" t="s">
        <v>460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437</v>
      </c>
      <c r="AB124" s="820"/>
      <c r="AC124" s="820"/>
      <c r="AD124" s="820"/>
      <c r="AE124" s="821"/>
      <c r="AF124" s="822" t="s">
        <v>435</v>
      </c>
      <c r="AG124" s="820"/>
      <c r="AH124" s="820"/>
      <c r="AI124" s="820"/>
      <c r="AJ124" s="821"/>
      <c r="AK124" s="822" t="s">
        <v>439</v>
      </c>
      <c r="AL124" s="820"/>
      <c r="AM124" s="820"/>
      <c r="AN124" s="820"/>
      <c r="AO124" s="821"/>
      <c r="AP124" s="867" t="s">
        <v>439</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200.1</v>
      </c>
      <c r="BR124" s="874"/>
      <c r="BS124" s="874"/>
      <c r="BT124" s="874"/>
      <c r="BU124" s="874"/>
      <c r="BV124" s="874">
        <v>191.6</v>
      </c>
      <c r="BW124" s="874"/>
      <c r="BX124" s="874"/>
      <c r="BY124" s="874"/>
      <c r="BZ124" s="874"/>
      <c r="CA124" s="874">
        <v>173.9</v>
      </c>
      <c r="CB124" s="874"/>
      <c r="CC124" s="874"/>
      <c r="CD124" s="874"/>
      <c r="CE124" s="874"/>
      <c r="CF124" s="764"/>
      <c r="CG124" s="765"/>
      <c r="CH124" s="765"/>
      <c r="CI124" s="765"/>
      <c r="CJ124" s="905"/>
      <c r="CK124" s="913"/>
      <c r="CL124" s="913"/>
      <c r="CM124" s="913"/>
      <c r="CN124" s="913"/>
      <c r="CO124" s="914"/>
      <c r="CP124" s="878" t="s">
        <v>477</v>
      </c>
      <c r="CQ124" s="879"/>
      <c r="CR124" s="879"/>
      <c r="CS124" s="879"/>
      <c r="CT124" s="879"/>
      <c r="CU124" s="879"/>
      <c r="CV124" s="879"/>
      <c r="CW124" s="879"/>
      <c r="CX124" s="879"/>
      <c r="CY124" s="879"/>
      <c r="CZ124" s="879"/>
      <c r="DA124" s="879"/>
      <c r="DB124" s="879"/>
      <c r="DC124" s="879"/>
      <c r="DD124" s="879"/>
      <c r="DE124" s="879"/>
      <c r="DF124" s="880"/>
      <c r="DG124" s="802" t="s">
        <v>441</v>
      </c>
      <c r="DH124" s="803"/>
      <c r="DI124" s="803"/>
      <c r="DJ124" s="803"/>
      <c r="DK124" s="804"/>
      <c r="DL124" s="805" t="s">
        <v>395</v>
      </c>
      <c r="DM124" s="803"/>
      <c r="DN124" s="803"/>
      <c r="DO124" s="803"/>
      <c r="DP124" s="804"/>
      <c r="DQ124" s="805" t="s">
        <v>395</v>
      </c>
      <c r="DR124" s="803"/>
      <c r="DS124" s="803"/>
      <c r="DT124" s="803"/>
      <c r="DU124" s="804"/>
      <c r="DV124" s="891" t="s">
        <v>395</v>
      </c>
      <c r="DW124" s="892"/>
      <c r="DX124" s="892"/>
      <c r="DY124" s="892"/>
      <c r="DZ124" s="893"/>
    </row>
    <row r="125" spans="1:130" s="246" customFormat="1" ht="26.25" customHeight="1" x14ac:dyDescent="0.15">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395</v>
      </c>
      <c r="AB125" s="820"/>
      <c r="AC125" s="820"/>
      <c r="AD125" s="820"/>
      <c r="AE125" s="821"/>
      <c r="AF125" s="822" t="s">
        <v>395</v>
      </c>
      <c r="AG125" s="820"/>
      <c r="AH125" s="820"/>
      <c r="AI125" s="820"/>
      <c r="AJ125" s="821"/>
      <c r="AK125" s="822" t="s">
        <v>395</v>
      </c>
      <c r="AL125" s="820"/>
      <c r="AM125" s="820"/>
      <c r="AN125" s="820"/>
      <c r="AO125" s="821"/>
      <c r="AP125" s="867" t="s">
        <v>441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395</v>
      </c>
      <c r="DH125" s="885"/>
      <c r="DI125" s="885"/>
      <c r="DJ125" s="885"/>
      <c r="DK125" s="885"/>
      <c r="DL125" s="885" t="s">
        <v>395</v>
      </c>
      <c r="DM125" s="885"/>
      <c r="DN125" s="885"/>
      <c r="DO125" s="885"/>
      <c r="DP125" s="885"/>
      <c r="DQ125" s="885" t="s">
        <v>395</v>
      </c>
      <c r="DR125" s="885"/>
      <c r="DS125" s="885"/>
      <c r="DT125" s="885"/>
      <c r="DU125" s="885"/>
      <c r="DV125" s="886" t="s">
        <v>395</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395</v>
      </c>
      <c r="AB126" s="820"/>
      <c r="AC126" s="820"/>
      <c r="AD126" s="820"/>
      <c r="AE126" s="821"/>
      <c r="AF126" s="822" t="s">
        <v>395</v>
      </c>
      <c r="AG126" s="820"/>
      <c r="AH126" s="820"/>
      <c r="AI126" s="820"/>
      <c r="AJ126" s="821"/>
      <c r="AK126" s="822" t="s">
        <v>395</v>
      </c>
      <c r="AL126" s="820"/>
      <c r="AM126" s="820"/>
      <c r="AN126" s="820"/>
      <c r="AO126" s="821"/>
      <c r="AP126" s="867" t="s">
        <v>395</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480</v>
      </c>
      <c r="CQ126" s="790"/>
      <c r="CR126" s="790"/>
      <c r="CS126" s="790"/>
      <c r="CT126" s="790"/>
      <c r="CU126" s="790"/>
      <c r="CV126" s="790"/>
      <c r="CW126" s="790"/>
      <c r="CX126" s="790"/>
      <c r="CY126" s="790"/>
      <c r="CZ126" s="790"/>
      <c r="DA126" s="790"/>
      <c r="DB126" s="790"/>
      <c r="DC126" s="790"/>
      <c r="DD126" s="790"/>
      <c r="DE126" s="790"/>
      <c r="DF126" s="791"/>
      <c r="DG126" s="856" t="s">
        <v>395</v>
      </c>
      <c r="DH126" s="857"/>
      <c r="DI126" s="857"/>
      <c r="DJ126" s="857"/>
      <c r="DK126" s="857"/>
      <c r="DL126" s="857" t="s">
        <v>441</v>
      </c>
      <c r="DM126" s="857"/>
      <c r="DN126" s="857"/>
      <c r="DO126" s="857"/>
      <c r="DP126" s="857"/>
      <c r="DQ126" s="857" t="s">
        <v>395</v>
      </c>
      <c r="DR126" s="857"/>
      <c r="DS126" s="857"/>
      <c r="DT126" s="857"/>
      <c r="DU126" s="857"/>
      <c r="DV126" s="834" t="s">
        <v>395</v>
      </c>
      <c r="DW126" s="834"/>
      <c r="DX126" s="834"/>
      <c r="DY126" s="834"/>
      <c r="DZ126" s="835"/>
    </row>
    <row r="127" spans="1:130" s="246" customFormat="1" ht="26.25" customHeight="1" x14ac:dyDescent="0.15">
      <c r="A127" s="862"/>
      <c r="B127" s="863"/>
      <c r="C127" s="881" t="s">
        <v>481</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395</v>
      </c>
      <c r="AB127" s="820"/>
      <c r="AC127" s="820"/>
      <c r="AD127" s="820"/>
      <c r="AE127" s="821"/>
      <c r="AF127" s="822" t="s">
        <v>395</v>
      </c>
      <c r="AG127" s="820"/>
      <c r="AH127" s="820"/>
      <c r="AI127" s="820"/>
      <c r="AJ127" s="821"/>
      <c r="AK127" s="822" t="s">
        <v>395</v>
      </c>
      <c r="AL127" s="820"/>
      <c r="AM127" s="820"/>
      <c r="AN127" s="820"/>
      <c r="AO127" s="821"/>
      <c r="AP127" s="867" t="s">
        <v>395</v>
      </c>
      <c r="AQ127" s="868"/>
      <c r="AR127" s="868"/>
      <c r="AS127" s="868"/>
      <c r="AT127" s="869"/>
      <c r="AU127" s="282"/>
      <c r="AV127" s="282"/>
      <c r="AW127" s="282"/>
      <c r="AX127" s="884" t="s">
        <v>482</v>
      </c>
      <c r="AY127" s="852"/>
      <c r="AZ127" s="852"/>
      <c r="BA127" s="852"/>
      <c r="BB127" s="852"/>
      <c r="BC127" s="852"/>
      <c r="BD127" s="852"/>
      <c r="BE127" s="853"/>
      <c r="BF127" s="851" t="s">
        <v>483</v>
      </c>
      <c r="BG127" s="852"/>
      <c r="BH127" s="852"/>
      <c r="BI127" s="852"/>
      <c r="BJ127" s="852"/>
      <c r="BK127" s="852"/>
      <c r="BL127" s="853"/>
      <c r="BM127" s="851" t="s">
        <v>484</v>
      </c>
      <c r="BN127" s="852"/>
      <c r="BO127" s="852"/>
      <c r="BP127" s="852"/>
      <c r="BQ127" s="852"/>
      <c r="BR127" s="852"/>
      <c r="BS127" s="853"/>
      <c r="BT127" s="851" t="s">
        <v>485</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486</v>
      </c>
      <c r="CQ127" s="790"/>
      <c r="CR127" s="790"/>
      <c r="CS127" s="790"/>
      <c r="CT127" s="790"/>
      <c r="CU127" s="790"/>
      <c r="CV127" s="790"/>
      <c r="CW127" s="790"/>
      <c r="CX127" s="790"/>
      <c r="CY127" s="790"/>
      <c r="CZ127" s="790"/>
      <c r="DA127" s="790"/>
      <c r="DB127" s="790"/>
      <c r="DC127" s="790"/>
      <c r="DD127" s="790"/>
      <c r="DE127" s="790"/>
      <c r="DF127" s="791"/>
      <c r="DG127" s="856" t="s">
        <v>395</v>
      </c>
      <c r="DH127" s="857"/>
      <c r="DI127" s="857"/>
      <c r="DJ127" s="857"/>
      <c r="DK127" s="857"/>
      <c r="DL127" s="857" t="s">
        <v>395</v>
      </c>
      <c r="DM127" s="857"/>
      <c r="DN127" s="857"/>
      <c r="DO127" s="857"/>
      <c r="DP127" s="857"/>
      <c r="DQ127" s="857" t="s">
        <v>395</v>
      </c>
      <c r="DR127" s="857"/>
      <c r="DS127" s="857"/>
      <c r="DT127" s="857"/>
      <c r="DU127" s="857"/>
      <c r="DV127" s="834" t="s">
        <v>395</v>
      </c>
      <c r="DW127" s="834"/>
      <c r="DX127" s="834"/>
      <c r="DY127" s="834"/>
      <c r="DZ127" s="835"/>
    </row>
    <row r="128" spans="1:130" s="246" customFormat="1" ht="26.25" customHeight="1" thickBot="1" x14ac:dyDescent="0.2">
      <c r="A128" s="836" t="s">
        <v>487</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488</v>
      </c>
      <c r="X128" s="838"/>
      <c r="Y128" s="838"/>
      <c r="Z128" s="839"/>
      <c r="AA128" s="840">
        <v>395327</v>
      </c>
      <c r="AB128" s="841"/>
      <c r="AC128" s="841"/>
      <c r="AD128" s="841"/>
      <c r="AE128" s="842"/>
      <c r="AF128" s="843">
        <v>473548</v>
      </c>
      <c r="AG128" s="841"/>
      <c r="AH128" s="841"/>
      <c r="AI128" s="841"/>
      <c r="AJ128" s="842"/>
      <c r="AK128" s="843">
        <v>466079</v>
      </c>
      <c r="AL128" s="841"/>
      <c r="AM128" s="841"/>
      <c r="AN128" s="841"/>
      <c r="AO128" s="842"/>
      <c r="AP128" s="844"/>
      <c r="AQ128" s="845"/>
      <c r="AR128" s="845"/>
      <c r="AS128" s="845"/>
      <c r="AT128" s="846"/>
      <c r="AU128" s="282"/>
      <c r="AV128" s="282"/>
      <c r="AW128" s="282"/>
      <c r="AX128" s="847" t="s">
        <v>489</v>
      </c>
      <c r="AY128" s="848"/>
      <c r="AZ128" s="848"/>
      <c r="BA128" s="848"/>
      <c r="BB128" s="848"/>
      <c r="BC128" s="848"/>
      <c r="BD128" s="848"/>
      <c r="BE128" s="849"/>
      <c r="BF128" s="826" t="s">
        <v>395</v>
      </c>
      <c r="BG128" s="827"/>
      <c r="BH128" s="827"/>
      <c r="BI128" s="827"/>
      <c r="BJ128" s="827"/>
      <c r="BK128" s="827"/>
      <c r="BL128" s="850"/>
      <c r="BM128" s="826">
        <v>12.64</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490</v>
      </c>
      <c r="CQ128" s="768"/>
      <c r="CR128" s="768"/>
      <c r="CS128" s="768"/>
      <c r="CT128" s="768"/>
      <c r="CU128" s="768"/>
      <c r="CV128" s="768"/>
      <c r="CW128" s="768"/>
      <c r="CX128" s="768"/>
      <c r="CY128" s="768"/>
      <c r="CZ128" s="768"/>
      <c r="DA128" s="768"/>
      <c r="DB128" s="768"/>
      <c r="DC128" s="768"/>
      <c r="DD128" s="768"/>
      <c r="DE128" s="768"/>
      <c r="DF128" s="769"/>
      <c r="DG128" s="830" t="s">
        <v>395</v>
      </c>
      <c r="DH128" s="831"/>
      <c r="DI128" s="831"/>
      <c r="DJ128" s="831"/>
      <c r="DK128" s="831"/>
      <c r="DL128" s="831" t="s">
        <v>395</v>
      </c>
      <c r="DM128" s="831"/>
      <c r="DN128" s="831"/>
      <c r="DO128" s="831"/>
      <c r="DP128" s="831"/>
      <c r="DQ128" s="831" t="s">
        <v>395</v>
      </c>
      <c r="DR128" s="831"/>
      <c r="DS128" s="831"/>
      <c r="DT128" s="831"/>
      <c r="DU128" s="831"/>
      <c r="DV128" s="832" t="s">
        <v>395</v>
      </c>
      <c r="DW128" s="832"/>
      <c r="DX128" s="832"/>
      <c r="DY128" s="832"/>
      <c r="DZ128" s="833"/>
    </row>
    <row r="129" spans="1:131" s="246" customFormat="1" ht="26.25" customHeight="1" x14ac:dyDescent="0.15">
      <c r="A129" s="814" t="s">
        <v>105</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491</v>
      </c>
      <c r="X129" s="817"/>
      <c r="Y129" s="817"/>
      <c r="Z129" s="818"/>
      <c r="AA129" s="819">
        <v>17715583</v>
      </c>
      <c r="AB129" s="820"/>
      <c r="AC129" s="820"/>
      <c r="AD129" s="820"/>
      <c r="AE129" s="821"/>
      <c r="AF129" s="822">
        <v>17467244</v>
      </c>
      <c r="AG129" s="820"/>
      <c r="AH129" s="820"/>
      <c r="AI129" s="820"/>
      <c r="AJ129" s="821"/>
      <c r="AK129" s="822">
        <v>17174454</v>
      </c>
      <c r="AL129" s="820"/>
      <c r="AM129" s="820"/>
      <c r="AN129" s="820"/>
      <c r="AO129" s="821"/>
      <c r="AP129" s="823"/>
      <c r="AQ129" s="824"/>
      <c r="AR129" s="824"/>
      <c r="AS129" s="824"/>
      <c r="AT129" s="825"/>
      <c r="AU129" s="284"/>
      <c r="AV129" s="284"/>
      <c r="AW129" s="284"/>
      <c r="AX129" s="789" t="s">
        <v>492</v>
      </c>
      <c r="AY129" s="790"/>
      <c r="AZ129" s="790"/>
      <c r="BA129" s="790"/>
      <c r="BB129" s="790"/>
      <c r="BC129" s="790"/>
      <c r="BD129" s="790"/>
      <c r="BE129" s="791"/>
      <c r="BF129" s="809" t="s">
        <v>395</v>
      </c>
      <c r="BG129" s="810"/>
      <c r="BH129" s="810"/>
      <c r="BI129" s="810"/>
      <c r="BJ129" s="810"/>
      <c r="BK129" s="810"/>
      <c r="BL129" s="811"/>
      <c r="BM129" s="809">
        <v>17.64</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493</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494</v>
      </c>
      <c r="X130" s="817"/>
      <c r="Y130" s="817"/>
      <c r="Z130" s="818"/>
      <c r="AA130" s="819">
        <v>4228147</v>
      </c>
      <c r="AB130" s="820"/>
      <c r="AC130" s="820"/>
      <c r="AD130" s="820"/>
      <c r="AE130" s="821"/>
      <c r="AF130" s="822">
        <v>4252126</v>
      </c>
      <c r="AG130" s="820"/>
      <c r="AH130" s="820"/>
      <c r="AI130" s="820"/>
      <c r="AJ130" s="821"/>
      <c r="AK130" s="822">
        <v>4095317</v>
      </c>
      <c r="AL130" s="820"/>
      <c r="AM130" s="820"/>
      <c r="AN130" s="820"/>
      <c r="AO130" s="821"/>
      <c r="AP130" s="823"/>
      <c r="AQ130" s="824"/>
      <c r="AR130" s="824"/>
      <c r="AS130" s="824"/>
      <c r="AT130" s="825"/>
      <c r="AU130" s="284"/>
      <c r="AV130" s="284"/>
      <c r="AW130" s="284"/>
      <c r="AX130" s="789" t="s">
        <v>495</v>
      </c>
      <c r="AY130" s="790"/>
      <c r="AZ130" s="790"/>
      <c r="BA130" s="790"/>
      <c r="BB130" s="790"/>
      <c r="BC130" s="790"/>
      <c r="BD130" s="790"/>
      <c r="BE130" s="791"/>
      <c r="BF130" s="792">
        <v>14.7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496</v>
      </c>
      <c r="X131" s="800"/>
      <c r="Y131" s="800"/>
      <c r="Z131" s="801"/>
      <c r="AA131" s="802">
        <v>13487436</v>
      </c>
      <c r="AB131" s="803"/>
      <c r="AC131" s="803"/>
      <c r="AD131" s="803"/>
      <c r="AE131" s="804"/>
      <c r="AF131" s="805">
        <v>13215118</v>
      </c>
      <c r="AG131" s="803"/>
      <c r="AH131" s="803"/>
      <c r="AI131" s="803"/>
      <c r="AJ131" s="804"/>
      <c r="AK131" s="805">
        <v>13079137</v>
      </c>
      <c r="AL131" s="803"/>
      <c r="AM131" s="803"/>
      <c r="AN131" s="803"/>
      <c r="AO131" s="804"/>
      <c r="AP131" s="806"/>
      <c r="AQ131" s="807"/>
      <c r="AR131" s="807"/>
      <c r="AS131" s="807"/>
      <c r="AT131" s="808"/>
      <c r="AU131" s="284"/>
      <c r="AV131" s="284"/>
      <c r="AW131" s="284"/>
      <c r="AX131" s="767" t="s">
        <v>497</v>
      </c>
      <c r="AY131" s="768"/>
      <c r="AZ131" s="768"/>
      <c r="BA131" s="768"/>
      <c r="BB131" s="768"/>
      <c r="BC131" s="768"/>
      <c r="BD131" s="768"/>
      <c r="BE131" s="769"/>
      <c r="BF131" s="770">
        <v>173.9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498</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499</v>
      </c>
      <c r="W132" s="780"/>
      <c r="X132" s="780"/>
      <c r="Y132" s="780"/>
      <c r="Z132" s="781"/>
      <c r="AA132" s="782">
        <v>15.621857260000001</v>
      </c>
      <c r="AB132" s="783"/>
      <c r="AC132" s="783"/>
      <c r="AD132" s="783"/>
      <c r="AE132" s="784"/>
      <c r="AF132" s="785">
        <v>13.94646646</v>
      </c>
      <c r="AG132" s="783"/>
      <c r="AH132" s="783"/>
      <c r="AI132" s="783"/>
      <c r="AJ132" s="784"/>
      <c r="AK132" s="785">
        <v>14.66283288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500</v>
      </c>
      <c r="W133" s="759"/>
      <c r="X133" s="759"/>
      <c r="Y133" s="759"/>
      <c r="Z133" s="760"/>
      <c r="AA133" s="761">
        <v>16.7</v>
      </c>
      <c r="AB133" s="762"/>
      <c r="AC133" s="762"/>
      <c r="AD133" s="762"/>
      <c r="AE133" s="763"/>
      <c r="AF133" s="761">
        <v>15.5</v>
      </c>
      <c r="AG133" s="762"/>
      <c r="AH133" s="762"/>
      <c r="AI133" s="762"/>
      <c r="AJ133" s="763"/>
      <c r="AK133" s="761">
        <v>14.7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EJioc/+q7uvgGPcSs6pWADIGwPvgVTU9VudExFA41pHwDrWO1GQxfWGLk5vXuRAze3A6NdwY9qMOnW1KJf9QtA==" saltValue="7QB3MFSWsDWVN5DW2vcwi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501</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3c/DIq/8IJjiMePUg06UOc7lO1Q1vb+SxfRxY7P4U63u6MVa7klgUc9wSA3lJSdmd83vTJs5xUQuy6vbN75tqA==" saltValue="7W06HpKBhjoHDstYu85u5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QQ7EuHbBHcA0V1WkVjWzC+OYtbvXpP1phrrC8Wv2+v1vQ/N91pQpUq7fPGe75Z2730tj/fVFqgnRpVt71baXw==" saltValue="YVFIVRXrnWJS89Sf6qSDxA=="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502</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503</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504</v>
      </c>
      <c r="AP7" s="303"/>
      <c r="AQ7" s="304" t="s">
        <v>505</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506</v>
      </c>
      <c r="AQ8" s="310" t="s">
        <v>507</v>
      </c>
      <c r="AR8" s="311" t="s">
        <v>508</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509</v>
      </c>
      <c r="AL9" s="1189"/>
      <c r="AM9" s="1189"/>
      <c r="AN9" s="1190"/>
      <c r="AO9" s="312">
        <v>3555083</v>
      </c>
      <c r="AP9" s="312">
        <v>80726</v>
      </c>
      <c r="AQ9" s="313">
        <v>90414</v>
      </c>
      <c r="AR9" s="314">
        <v>-10.7</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510</v>
      </c>
      <c r="AL10" s="1189"/>
      <c r="AM10" s="1189"/>
      <c r="AN10" s="1190"/>
      <c r="AO10" s="315">
        <v>739824</v>
      </c>
      <c r="AP10" s="315">
        <v>16799</v>
      </c>
      <c r="AQ10" s="316">
        <v>7325</v>
      </c>
      <c r="AR10" s="317">
        <v>129.30000000000001</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511</v>
      </c>
      <c r="AL11" s="1189"/>
      <c r="AM11" s="1189"/>
      <c r="AN11" s="1190"/>
      <c r="AO11" s="315">
        <v>435668</v>
      </c>
      <c r="AP11" s="315">
        <v>9893</v>
      </c>
      <c r="AQ11" s="316">
        <v>9426</v>
      </c>
      <c r="AR11" s="317">
        <v>5</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512</v>
      </c>
      <c r="AL12" s="1189"/>
      <c r="AM12" s="1189"/>
      <c r="AN12" s="1190"/>
      <c r="AO12" s="315" t="s">
        <v>513</v>
      </c>
      <c r="AP12" s="315" t="s">
        <v>513</v>
      </c>
      <c r="AQ12" s="316">
        <v>1167</v>
      </c>
      <c r="AR12" s="317" t="s">
        <v>513</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514</v>
      </c>
      <c r="AL13" s="1189"/>
      <c r="AM13" s="1189"/>
      <c r="AN13" s="1190"/>
      <c r="AO13" s="315" t="s">
        <v>513</v>
      </c>
      <c r="AP13" s="315" t="s">
        <v>513</v>
      </c>
      <c r="AQ13" s="316">
        <v>3</v>
      </c>
      <c r="AR13" s="317" t="s">
        <v>513</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515</v>
      </c>
      <c r="AL14" s="1189"/>
      <c r="AM14" s="1189"/>
      <c r="AN14" s="1190"/>
      <c r="AO14" s="315">
        <v>122422</v>
      </c>
      <c r="AP14" s="315">
        <v>2780</v>
      </c>
      <c r="AQ14" s="316">
        <v>4078</v>
      </c>
      <c r="AR14" s="317">
        <v>-31.8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516</v>
      </c>
      <c r="AL15" s="1189"/>
      <c r="AM15" s="1189"/>
      <c r="AN15" s="1190"/>
      <c r="AO15" s="315">
        <v>81683</v>
      </c>
      <c r="AP15" s="315">
        <v>1855</v>
      </c>
      <c r="AQ15" s="316">
        <v>2195</v>
      </c>
      <c r="AR15" s="317">
        <v>-15.5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517</v>
      </c>
      <c r="AL16" s="1192"/>
      <c r="AM16" s="1192"/>
      <c r="AN16" s="1193"/>
      <c r="AO16" s="315">
        <v>-554066</v>
      </c>
      <c r="AP16" s="315">
        <v>-12581</v>
      </c>
      <c r="AQ16" s="316">
        <v>-8893</v>
      </c>
      <c r="AR16" s="317">
        <v>41.5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183</v>
      </c>
      <c r="AL17" s="1192"/>
      <c r="AM17" s="1192"/>
      <c r="AN17" s="1193"/>
      <c r="AO17" s="315">
        <v>4380614</v>
      </c>
      <c r="AP17" s="315">
        <v>99471</v>
      </c>
      <c r="AQ17" s="316">
        <v>105714</v>
      </c>
      <c r="AR17" s="317">
        <v>-5.9</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518</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519</v>
      </c>
      <c r="AP20" s="323" t="s">
        <v>520</v>
      </c>
      <c r="AQ20" s="324" t="s">
        <v>521</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522</v>
      </c>
      <c r="AL21" s="1186"/>
      <c r="AM21" s="1186"/>
      <c r="AN21" s="1187"/>
      <c r="AO21" s="327">
        <v>8.31</v>
      </c>
      <c r="AP21" s="328">
        <v>10.07</v>
      </c>
      <c r="AQ21" s="329">
        <v>-1.76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523</v>
      </c>
      <c r="AL22" s="1186"/>
      <c r="AM22" s="1186"/>
      <c r="AN22" s="1187"/>
      <c r="AO22" s="332">
        <v>98.9</v>
      </c>
      <c r="AP22" s="333">
        <v>97.6</v>
      </c>
      <c r="AQ22" s="334">
        <v>1.3</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524</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525</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526</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504</v>
      </c>
      <c r="AP30" s="303"/>
      <c r="AQ30" s="304" t="s">
        <v>505</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506</v>
      </c>
      <c r="AQ31" s="310" t="s">
        <v>507</v>
      </c>
      <c r="AR31" s="311" t="s">
        <v>508</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527</v>
      </c>
      <c r="AL32" s="1177"/>
      <c r="AM32" s="1177"/>
      <c r="AN32" s="1178"/>
      <c r="AO32" s="342">
        <v>4165970</v>
      </c>
      <c r="AP32" s="342">
        <v>94597</v>
      </c>
      <c r="AQ32" s="343">
        <v>67110</v>
      </c>
      <c r="AR32" s="344">
        <v>41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528</v>
      </c>
      <c r="AL33" s="1177"/>
      <c r="AM33" s="1177"/>
      <c r="AN33" s="1178"/>
      <c r="AO33" s="342" t="s">
        <v>513</v>
      </c>
      <c r="AP33" s="342" t="s">
        <v>513</v>
      </c>
      <c r="AQ33" s="343" t="s">
        <v>513</v>
      </c>
      <c r="AR33" s="344" t="s">
        <v>513</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529</v>
      </c>
      <c r="AL34" s="1177"/>
      <c r="AM34" s="1177"/>
      <c r="AN34" s="1178"/>
      <c r="AO34" s="342" t="s">
        <v>513</v>
      </c>
      <c r="AP34" s="342" t="s">
        <v>513</v>
      </c>
      <c r="AQ34" s="343">
        <v>6</v>
      </c>
      <c r="AR34" s="344" t="s">
        <v>513</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530</v>
      </c>
      <c r="AL35" s="1177"/>
      <c r="AM35" s="1177"/>
      <c r="AN35" s="1178"/>
      <c r="AO35" s="342">
        <v>1344681</v>
      </c>
      <c r="AP35" s="342">
        <v>30534</v>
      </c>
      <c r="AQ35" s="343">
        <v>17795</v>
      </c>
      <c r="AR35" s="344">
        <v>71.599999999999994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531</v>
      </c>
      <c r="AL36" s="1177"/>
      <c r="AM36" s="1177"/>
      <c r="AN36" s="1178"/>
      <c r="AO36" s="342">
        <v>968082</v>
      </c>
      <c r="AP36" s="342">
        <v>21982</v>
      </c>
      <c r="AQ36" s="343">
        <v>2500</v>
      </c>
      <c r="AR36" s="344">
        <v>779.3</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532</v>
      </c>
      <c r="AL37" s="1177"/>
      <c r="AM37" s="1177"/>
      <c r="AN37" s="1178"/>
      <c r="AO37" s="342" t="s">
        <v>513</v>
      </c>
      <c r="AP37" s="342" t="s">
        <v>513</v>
      </c>
      <c r="AQ37" s="343">
        <v>1001</v>
      </c>
      <c r="AR37" s="344" t="s">
        <v>513</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533</v>
      </c>
      <c r="AL38" s="1180"/>
      <c r="AM38" s="1180"/>
      <c r="AN38" s="1181"/>
      <c r="AO38" s="345">
        <v>435</v>
      </c>
      <c r="AP38" s="345">
        <v>10</v>
      </c>
      <c r="AQ38" s="346">
        <v>4</v>
      </c>
      <c r="AR38" s="334">
        <v>150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534</v>
      </c>
      <c r="AL39" s="1180"/>
      <c r="AM39" s="1180"/>
      <c r="AN39" s="1181"/>
      <c r="AO39" s="342">
        <v>-466079</v>
      </c>
      <c r="AP39" s="342">
        <v>-10583</v>
      </c>
      <c r="AQ39" s="343">
        <v>-3748</v>
      </c>
      <c r="AR39" s="344">
        <v>182.4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535</v>
      </c>
      <c r="AL40" s="1177"/>
      <c r="AM40" s="1177"/>
      <c r="AN40" s="1178"/>
      <c r="AO40" s="342">
        <v>-4095317</v>
      </c>
      <c r="AP40" s="342">
        <v>-92993</v>
      </c>
      <c r="AQ40" s="343">
        <v>-58908</v>
      </c>
      <c r="AR40" s="344">
        <v>57.9</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294</v>
      </c>
      <c r="AL41" s="1183"/>
      <c r="AM41" s="1183"/>
      <c r="AN41" s="1184"/>
      <c r="AO41" s="342">
        <v>1917772</v>
      </c>
      <c r="AP41" s="342">
        <v>43547</v>
      </c>
      <c r="AQ41" s="343">
        <v>25761</v>
      </c>
      <c r="AR41" s="344">
        <v>69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536</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537</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538</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504</v>
      </c>
      <c r="AN49" s="1171" t="s">
        <v>539</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540</v>
      </c>
      <c r="AO50" s="359" t="s">
        <v>541</v>
      </c>
      <c r="AP50" s="360" t="s">
        <v>542</v>
      </c>
      <c r="AQ50" s="361" t="s">
        <v>543</v>
      </c>
      <c r="AR50" s="362" t="s">
        <v>544</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545</v>
      </c>
      <c r="AL51" s="355"/>
      <c r="AM51" s="363">
        <v>2661194</v>
      </c>
      <c r="AN51" s="364">
        <v>57371</v>
      </c>
      <c r="AO51" s="365">
        <v>-15.7</v>
      </c>
      <c r="AP51" s="366">
        <v>106614</v>
      </c>
      <c r="AQ51" s="367">
        <v>17.2</v>
      </c>
      <c r="AR51" s="368">
        <v>-32.9</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546</v>
      </c>
      <c r="AM52" s="371">
        <v>1267510</v>
      </c>
      <c r="AN52" s="372">
        <v>27325</v>
      </c>
      <c r="AO52" s="373">
        <v>-35.200000000000003</v>
      </c>
      <c r="AP52" s="374">
        <v>45545</v>
      </c>
      <c r="AQ52" s="375">
        <v>20.7</v>
      </c>
      <c r="AR52" s="376">
        <v>-55.9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547</v>
      </c>
      <c r="AL53" s="355"/>
      <c r="AM53" s="363">
        <v>4119391</v>
      </c>
      <c r="AN53" s="364">
        <v>89865</v>
      </c>
      <c r="AO53" s="365">
        <v>56.6</v>
      </c>
      <c r="AP53" s="366">
        <v>85459</v>
      </c>
      <c r="AQ53" s="367">
        <v>-19.8</v>
      </c>
      <c r="AR53" s="368">
        <v>76.400000000000006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546</v>
      </c>
      <c r="AM54" s="371">
        <v>2848957</v>
      </c>
      <c r="AN54" s="372">
        <v>62150</v>
      </c>
      <c r="AO54" s="373">
        <v>127.4</v>
      </c>
      <c r="AP54" s="374">
        <v>44378</v>
      </c>
      <c r="AQ54" s="375">
        <v>-2.6</v>
      </c>
      <c r="AR54" s="376">
        <v>130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548</v>
      </c>
      <c r="AL55" s="355"/>
      <c r="AM55" s="363">
        <v>2746374</v>
      </c>
      <c r="AN55" s="364">
        <v>60654</v>
      </c>
      <c r="AO55" s="365">
        <v>-32.5</v>
      </c>
      <c r="AP55" s="366">
        <v>83280</v>
      </c>
      <c r="AQ55" s="367">
        <v>-2.5</v>
      </c>
      <c r="AR55" s="368">
        <v>-30</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546</v>
      </c>
      <c r="AM56" s="371">
        <v>1666274</v>
      </c>
      <c r="AN56" s="372">
        <v>36800</v>
      </c>
      <c r="AO56" s="373">
        <v>-40.799999999999997</v>
      </c>
      <c r="AP56" s="374">
        <v>43123</v>
      </c>
      <c r="AQ56" s="375">
        <v>-2.8</v>
      </c>
      <c r="AR56" s="376">
        <v>-38</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549</v>
      </c>
      <c r="AL57" s="355"/>
      <c r="AM57" s="363">
        <v>3669990</v>
      </c>
      <c r="AN57" s="364">
        <v>81881</v>
      </c>
      <c r="AO57" s="365">
        <v>35</v>
      </c>
      <c r="AP57" s="366">
        <v>88968</v>
      </c>
      <c r="AQ57" s="367">
        <v>6.8</v>
      </c>
      <c r="AR57" s="368">
        <v>28.2</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546</v>
      </c>
      <c r="AM58" s="371">
        <v>2082342</v>
      </c>
      <c r="AN58" s="372">
        <v>46459</v>
      </c>
      <c r="AO58" s="373">
        <v>26.2</v>
      </c>
      <c r="AP58" s="374">
        <v>45482</v>
      </c>
      <c r="AQ58" s="375">
        <v>5.5</v>
      </c>
      <c r="AR58" s="376">
        <v>20.7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550</v>
      </c>
      <c r="AL59" s="355"/>
      <c r="AM59" s="363">
        <v>2303333</v>
      </c>
      <c r="AN59" s="364">
        <v>52302</v>
      </c>
      <c r="AO59" s="365">
        <v>-36.1</v>
      </c>
      <c r="AP59" s="366">
        <v>85173</v>
      </c>
      <c r="AQ59" s="367">
        <v>-4.3</v>
      </c>
      <c r="AR59" s="368">
        <v>-31.8</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546</v>
      </c>
      <c r="AM60" s="371">
        <v>1378363</v>
      </c>
      <c r="AN60" s="372">
        <v>31299</v>
      </c>
      <c r="AO60" s="373">
        <v>-32.6</v>
      </c>
      <c r="AP60" s="374">
        <v>43913</v>
      </c>
      <c r="AQ60" s="375">
        <v>-3.4</v>
      </c>
      <c r="AR60" s="376">
        <v>-29.2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551</v>
      </c>
      <c r="AL61" s="377"/>
      <c r="AM61" s="378">
        <v>3100056</v>
      </c>
      <c r="AN61" s="379">
        <v>68415</v>
      </c>
      <c r="AO61" s="380">
        <v>1.5</v>
      </c>
      <c r="AP61" s="381">
        <v>89899</v>
      </c>
      <c r="AQ61" s="382">
        <v>-0.5</v>
      </c>
      <c r="AR61" s="368">
        <v>2</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546</v>
      </c>
      <c r="AM62" s="371">
        <v>1848689</v>
      </c>
      <c r="AN62" s="372">
        <v>40807</v>
      </c>
      <c r="AO62" s="373">
        <v>9</v>
      </c>
      <c r="AP62" s="374">
        <v>44488</v>
      </c>
      <c r="AQ62" s="375">
        <v>3.5</v>
      </c>
      <c r="AR62" s="376">
        <v>5.5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wbexeFdlvg2k0dCFCixsFD/YvE+ANkK0zN51+B/HGUq8ewB0yEF/85EGncb8pH3JIeAaOaywcBOh1jStPN3Rew==" saltValue="zsgWcAmj7CwIY/y+gVuVn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501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IQ2JFjG815lNAcs3ArvqMg6dOz4huR3tS8khDD+aCyWjjajr/vCvsKmrc0y3qDwMuvCbHXztUXg/F0O66pIAg==" saltValue="F/oYHDUt7m6cbQSvUTyiX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SwBNnVamcvhmRRtBamgwjw030eQDIvuMJtWqCAoawSuG3hMgLCrYwt6jfzm1D4xQIFGhArDHRBMmvMm9ZicIA==" saltValue="SscgH8mY4zX+pqYx2AOnR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election activeCell="K45" sqref="K45"/>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554</v>
      </c>
      <c r="G46" s="8" t="s">
        <v>555</v>
      </c>
      <c r="H46" s="8" t="s">
        <v>556</v>
      </c>
      <c r="I46" s="8" t="s">
        <v>557</v>
      </c>
      <c r="J46" s="9" t="s">
        <v>558</v>
      </c>
    </row>
    <row r="47" spans="2:10" ht="57.75" customHeight="1" x14ac:dyDescent="0.15">
      <c r="B47" s="10"/>
      <c r="C47" s="1194" t="s">
        <v>3</v>
      </c>
      <c r="D47" s="1194"/>
      <c r="E47" s="1195"/>
      <c r="F47" s="11">
        <v>13.82</v>
      </c>
      <c r="G47" s="12">
        <v>12.75</v>
      </c>
      <c r="H47" s="12">
        <v>13.71</v>
      </c>
      <c r="I47" s="12">
        <v>15.34</v>
      </c>
      <c r="J47" s="13">
        <v>16.82</v>
      </c>
    </row>
    <row r="48" spans="2:10" ht="57.75" customHeight="1" x14ac:dyDescent="0.15">
      <c r="B48" s="14"/>
      <c r="C48" s="1196" t="s">
        <v>4</v>
      </c>
      <c r="D48" s="1196"/>
      <c r="E48" s="1197"/>
      <c r="F48" s="15">
        <v>1.62</v>
      </c>
      <c r="G48" s="16">
        <v>1.17</v>
      </c>
      <c r="H48" s="16">
        <v>2.77</v>
      </c>
      <c r="I48" s="16">
        <v>2.34</v>
      </c>
      <c r="J48" s="17">
        <v>0.6</v>
      </c>
    </row>
    <row r="49" spans="2:10" ht="57.75" customHeight="1" thickBot="1" x14ac:dyDescent="0.2">
      <c r="B49" s="18"/>
      <c r="C49" s="1198" t="s">
        <v>5</v>
      </c>
      <c r="D49" s="1198"/>
      <c r="E49" s="1199"/>
      <c r="F49" s="19">
        <v>6.11</v>
      </c>
      <c r="G49" s="20">
        <v>4.4400000000000004</v>
      </c>
      <c r="H49" s="20">
        <v>9.14</v>
      </c>
      <c r="I49" s="20">
        <v>6.8</v>
      </c>
      <c r="J49" s="21">
        <v>6.93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EBh2wpfsu9+RqNUlOBw6tnGN08rtOILeRQ7A1p1+MZ40MjzFhBewAfpzKeMDdQlyBVig17h8QbtuoAQGuuQ+0Q==" saltValue="WEvPkEejaRF6HQuAEGtXk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554</v>
      </c>
      <c r="G33" s="29" t="s">
        <v>555</v>
      </c>
      <c r="H33" s="29" t="s">
        <v>556</v>
      </c>
      <c r="I33" s="29" t="s">
        <v>557</v>
      </c>
      <c r="J33" s="30" t="s">
        <v>558</v>
      </c>
      <c r="K33" s="22"/>
      <c r="L33" s="22"/>
      <c r="M33" s="22"/>
      <c r="N33" s="22"/>
      <c r="O33" s="22"/>
      <c r="P33" s="22"/>
    </row>
    <row r="34" spans="1:16" ht="39" customHeight="1" x14ac:dyDescent="0.15">
      <c r="A34" s="22"/>
      <c r="B34" s="31"/>
      <c r="C34" s="1206" t="s">
        <v>559</v>
      </c>
      <c r="D34" s="1206"/>
      <c r="E34" s="1207"/>
      <c r="F34" s="32">
        <v>0</v>
      </c>
      <c r="G34" s="33">
        <v>0</v>
      </c>
      <c r="H34" s="33">
        <v>0</v>
      </c>
      <c r="I34" s="33">
        <v>0</v>
      </c>
      <c r="J34" s="34">
        <v>1.1599999999999999</v>
      </c>
      <c r="K34" s="22"/>
      <c r="L34" s="22"/>
      <c r="M34" s="22"/>
      <c r="N34" s="22"/>
      <c r="O34" s="22"/>
      <c r="P34" s="22"/>
    </row>
    <row r="35" spans="1:16" ht="39" customHeight="1" x14ac:dyDescent="0.15">
      <c r="A35" s="22"/>
      <c r="B35" s="35"/>
      <c r="C35" s="1200" t="s">
        <v>560</v>
      </c>
      <c r="D35" s="1201"/>
      <c r="E35" s="1202"/>
      <c r="F35" s="36">
        <v>0.11</v>
      </c>
      <c r="G35" s="37">
        <v>0.52</v>
      </c>
      <c r="H35" s="37">
        <v>0.38</v>
      </c>
      <c r="I35" s="37">
        <v>0.36</v>
      </c>
      <c r="J35" s="38">
        <v>0.7</v>
      </c>
      <c r="K35" s="22"/>
      <c r="L35" s="22"/>
      <c r="M35" s="22"/>
      <c r="N35" s="22"/>
      <c r="O35" s="22"/>
      <c r="P35" s="22"/>
    </row>
    <row r="36" spans="1:16" ht="39" customHeight="1" x14ac:dyDescent="0.15">
      <c r="A36" s="22"/>
      <c r="B36" s="35"/>
      <c r="C36" s="1200" t="s">
        <v>561</v>
      </c>
      <c r="D36" s="1201"/>
      <c r="E36" s="1202"/>
      <c r="F36" s="36">
        <v>1.62</v>
      </c>
      <c r="G36" s="37">
        <v>1.17</v>
      </c>
      <c r="H36" s="37">
        <v>2.77</v>
      </c>
      <c r="I36" s="37">
        <v>2.34</v>
      </c>
      <c r="J36" s="38">
        <v>0.59</v>
      </c>
      <c r="K36" s="22"/>
      <c r="L36" s="22"/>
      <c r="M36" s="22"/>
      <c r="N36" s="22"/>
      <c r="O36" s="22"/>
      <c r="P36" s="22"/>
    </row>
    <row r="37" spans="1:16" ht="39" customHeight="1" x14ac:dyDescent="0.15">
      <c r="A37" s="22"/>
      <c r="B37" s="35"/>
      <c r="C37" s="1200" t="s">
        <v>562</v>
      </c>
      <c r="D37" s="1201"/>
      <c r="E37" s="1202"/>
      <c r="F37" s="36">
        <v>0.3</v>
      </c>
      <c r="G37" s="37">
        <v>0.02</v>
      </c>
      <c r="H37" s="37">
        <v>0.78</v>
      </c>
      <c r="I37" s="37">
        <v>1.18</v>
      </c>
      <c r="J37" s="38">
        <v>0.37</v>
      </c>
      <c r="K37" s="22"/>
      <c r="L37" s="22"/>
      <c r="M37" s="22"/>
      <c r="N37" s="22"/>
      <c r="O37" s="22"/>
      <c r="P37" s="22"/>
    </row>
    <row r="38" spans="1:16" ht="39" customHeight="1" x14ac:dyDescent="0.15">
      <c r="A38" s="22"/>
      <c r="B38" s="35"/>
      <c r="C38" s="1200" t="s">
        <v>563</v>
      </c>
      <c r="D38" s="1201"/>
      <c r="E38" s="1202"/>
      <c r="F38" s="36">
        <v>0.08</v>
      </c>
      <c r="G38" s="37">
        <v>7.0000000000000007E-2</v>
      </c>
      <c r="H38" s="37">
        <v>0.1</v>
      </c>
      <c r="I38" s="37">
        <v>0.1</v>
      </c>
      <c r="J38" s="38">
        <v>0.13</v>
      </c>
      <c r="K38" s="22"/>
      <c r="L38" s="22"/>
      <c r="M38" s="22"/>
      <c r="N38" s="22"/>
      <c r="O38" s="22"/>
      <c r="P38" s="22"/>
    </row>
    <row r="39" spans="1:16" ht="39" customHeight="1" x14ac:dyDescent="0.15">
      <c r="A39" s="22"/>
      <c r="B39" s="35"/>
      <c r="C39" s="1200" t="s">
        <v>564</v>
      </c>
      <c r="D39" s="1201"/>
      <c r="E39" s="1202"/>
      <c r="F39" s="36">
        <v>0.22</v>
      </c>
      <c r="G39" s="37">
        <v>0</v>
      </c>
      <c r="H39" s="37">
        <v>0.02</v>
      </c>
      <c r="I39" s="37">
        <v>0.04</v>
      </c>
      <c r="J39" s="38">
        <v>0.13</v>
      </c>
      <c r="K39" s="22"/>
      <c r="L39" s="22"/>
      <c r="M39" s="22"/>
      <c r="N39" s="22"/>
      <c r="O39" s="22"/>
      <c r="P39" s="22"/>
    </row>
    <row r="40" spans="1:16" ht="39" customHeight="1" x14ac:dyDescent="0.15">
      <c r="A40" s="22"/>
      <c r="B40" s="35"/>
      <c r="C40" s="1200" t="s">
        <v>565</v>
      </c>
      <c r="D40" s="1201"/>
      <c r="E40" s="1202"/>
      <c r="F40" s="36">
        <v>0</v>
      </c>
      <c r="G40" s="37">
        <v>0</v>
      </c>
      <c r="H40" s="37">
        <v>0</v>
      </c>
      <c r="I40" s="37">
        <v>0</v>
      </c>
      <c r="J40" s="38">
        <v>0.03</v>
      </c>
      <c r="K40" s="22"/>
      <c r="L40" s="22"/>
      <c r="M40" s="22"/>
      <c r="N40" s="22"/>
      <c r="O40" s="22"/>
      <c r="P40" s="22"/>
    </row>
    <row r="41" spans="1:16" ht="39" customHeight="1" x14ac:dyDescent="0.15">
      <c r="A41" s="22"/>
      <c r="B41" s="35"/>
      <c r="C41" s="1200" t="s">
        <v>566</v>
      </c>
      <c r="D41" s="1201"/>
      <c r="E41" s="1202"/>
      <c r="F41" s="36">
        <v>0.01</v>
      </c>
      <c r="G41" s="37">
        <v>0.01</v>
      </c>
      <c r="H41" s="37">
        <v>0</v>
      </c>
      <c r="I41" s="37">
        <v>0</v>
      </c>
      <c r="J41" s="38">
        <v>0.02</v>
      </c>
      <c r="K41" s="22"/>
      <c r="L41" s="22"/>
      <c r="M41" s="22"/>
      <c r="N41" s="22"/>
      <c r="O41" s="22"/>
      <c r="P41" s="22"/>
    </row>
    <row r="42" spans="1:16" ht="39" customHeight="1" x14ac:dyDescent="0.15">
      <c r="A42" s="22"/>
      <c r="B42" s="39"/>
      <c r="C42" s="1200" t="s">
        <v>567</v>
      </c>
      <c r="D42" s="1201"/>
      <c r="E42" s="1202"/>
      <c r="F42" s="36" t="s">
        <v>513</v>
      </c>
      <c r="G42" s="37" t="s">
        <v>513</v>
      </c>
      <c r="H42" s="37" t="s">
        <v>513</v>
      </c>
      <c r="I42" s="37" t="s">
        <v>513</v>
      </c>
      <c r="J42" s="38" t="s">
        <v>513</v>
      </c>
      <c r="K42" s="22"/>
      <c r="L42" s="22"/>
      <c r="M42" s="22"/>
      <c r="N42" s="22"/>
      <c r="O42" s="22"/>
      <c r="P42" s="22"/>
    </row>
    <row r="43" spans="1:16" ht="39" customHeight="1" thickBot="1" x14ac:dyDescent="0.2">
      <c r="A43" s="22"/>
      <c r="B43" s="40"/>
      <c r="C43" s="1203" t="s">
        <v>568</v>
      </c>
      <c r="D43" s="1204"/>
      <c r="E43" s="1205"/>
      <c r="F43" s="41">
        <v>0.01</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kKGy9PCPzLfwsWKJ9JoFOsDmAUW6mDoQ0nRlb8lh3FaRmZZlI5CkJbpTPDeElnKbbnUcZCxu0CelHFxBs9VqEA==" saltValue="QTPgP2Fpd1U+KNTcRjnnF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554</v>
      </c>
      <c r="L44" s="56" t="s">
        <v>555</v>
      </c>
      <c r="M44" s="56" t="s">
        <v>556</v>
      </c>
      <c r="N44" s="56" t="s">
        <v>557</v>
      </c>
      <c r="O44" s="57" t="s">
        <v>558</v>
      </c>
      <c r="P44" s="48"/>
      <c r="Q44" s="48"/>
      <c r="R44" s="48"/>
      <c r="S44" s="48"/>
      <c r="T44" s="48"/>
      <c r="U44" s="48"/>
    </row>
    <row r="45" spans="1:21" ht="30.75" customHeight="1" x14ac:dyDescent="0.15">
      <c r="A45" s="48"/>
      <c r="B45" s="1226" t="s">
        <v>10</v>
      </c>
      <c r="C45" s="1227"/>
      <c r="D45" s="58"/>
      <c r="E45" s="1232" t="s">
        <v>11</v>
      </c>
      <c r="F45" s="1232"/>
      <c r="G45" s="1232"/>
      <c r="H45" s="1232"/>
      <c r="I45" s="1232"/>
      <c r="J45" s="1233"/>
      <c r="K45" s="59">
        <v>4622</v>
      </c>
      <c r="L45" s="60">
        <v>4539</v>
      </c>
      <c r="M45" s="60">
        <v>4413</v>
      </c>
      <c r="N45" s="60">
        <v>4231</v>
      </c>
      <c r="O45" s="61">
        <v>4166</v>
      </c>
      <c r="P45" s="48"/>
      <c r="Q45" s="48"/>
      <c r="R45" s="48"/>
      <c r="S45" s="48"/>
      <c r="T45" s="48"/>
      <c r="U45" s="48"/>
    </row>
    <row r="46" spans="1:21" ht="30.75" customHeight="1" x14ac:dyDescent="0.15">
      <c r="A46" s="48"/>
      <c r="B46" s="1228"/>
      <c r="C46" s="1229"/>
      <c r="D46" s="62"/>
      <c r="E46" s="1210" t="s">
        <v>12</v>
      </c>
      <c r="F46" s="1210"/>
      <c r="G46" s="1210"/>
      <c r="H46" s="1210"/>
      <c r="I46" s="1210"/>
      <c r="J46" s="1211"/>
      <c r="K46" s="63" t="s">
        <v>513</v>
      </c>
      <c r="L46" s="64" t="s">
        <v>513</v>
      </c>
      <c r="M46" s="64" t="s">
        <v>513</v>
      </c>
      <c r="N46" s="64" t="s">
        <v>513</v>
      </c>
      <c r="O46" s="65" t="s">
        <v>513</v>
      </c>
      <c r="P46" s="48"/>
      <c r="Q46" s="48"/>
      <c r="R46" s="48"/>
      <c r="S46" s="48"/>
      <c r="T46" s="48"/>
      <c r="U46" s="48"/>
    </row>
    <row r="47" spans="1:21" ht="30.75" customHeight="1" x14ac:dyDescent="0.15">
      <c r="A47" s="48"/>
      <c r="B47" s="1228"/>
      <c r="C47" s="1229"/>
      <c r="D47" s="62"/>
      <c r="E47" s="1210" t="s">
        <v>13</v>
      </c>
      <c r="F47" s="1210"/>
      <c r="G47" s="1210"/>
      <c r="H47" s="1210"/>
      <c r="I47" s="1210"/>
      <c r="J47" s="1211"/>
      <c r="K47" s="63" t="s">
        <v>513</v>
      </c>
      <c r="L47" s="64" t="s">
        <v>513</v>
      </c>
      <c r="M47" s="64" t="s">
        <v>513</v>
      </c>
      <c r="N47" s="64" t="s">
        <v>513</v>
      </c>
      <c r="O47" s="65" t="s">
        <v>513</v>
      </c>
      <c r="P47" s="48"/>
      <c r="Q47" s="48"/>
      <c r="R47" s="48"/>
      <c r="S47" s="48"/>
      <c r="T47" s="48"/>
      <c r="U47" s="48"/>
    </row>
    <row r="48" spans="1:21" ht="30.75" customHeight="1" x14ac:dyDescent="0.15">
      <c r="A48" s="48"/>
      <c r="B48" s="1228"/>
      <c r="C48" s="1229"/>
      <c r="D48" s="62"/>
      <c r="E48" s="1210" t="s">
        <v>14</v>
      </c>
      <c r="F48" s="1210"/>
      <c r="G48" s="1210"/>
      <c r="H48" s="1210"/>
      <c r="I48" s="1210"/>
      <c r="J48" s="1211"/>
      <c r="K48" s="63">
        <v>1438</v>
      </c>
      <c r="L48" s="64">
        <v>1436</v>
      </c>
      <c r="M48" s="64">
        <v>1348</v>
      </c>
      <c r="N48" s="64">
        <v>1375</v>
      </c>
      <c r="O48" s="65">
        <v>1345</v>
      </c>
      <c r="P48" s="48"/>
      <c r="Q48" s="48"/>
      <c r="R48" s="48"/>
      <c r="S48" s="48"/>
      <c r="T48" s="48"/>
      <c r="U48" s="48"/>
    </row>
    <row r="49" spans="1:21" ht="30.75" customHeight="1" x14ac:dyDescent="0.15">
      <c r="A49" s="48"/>
      <c r="B49" s="1228"/>
      <c r="C49" s="1229"/>
      <c r="D49" s="62"/>
      <c r="E49" s="1210" t="s">
        <v>15</v>
      </c>
      <c r="F49" s="1210"/>
      <c r="G49" s="1210"/>
      <c r="H49" s="1210"/>
      <c r="I49" s="1210"/>
      <c r="J49" s="1211"/>
      <c r="K49" s="63">
        <v>836</v>
      </c>
      <c r="L49" s="64">
        <v>936</v>
      </c>
      <c r="M49" s="64">
        <v>967</v>
      </c>
      <c r="N49" s="64">
        <v>961</v>
      </c>
      <c r="O49" s="65">
        <v>968</v>
      </c>
      <c r="P49" s="48"/>
      <c r="Q49" s="48"/>
      <c r="R49" s="48"/>
      <c r="S49" s="48"/>
      <c r="T49" s="48"/>
      <c r="U49" s="48"/>
    </row>
    <row r="50" spans="1:21" ht="30.75" customHeight="1" x14ac:dyDescent="0.15">
      <c r="A50" s="48"/>
      <c r="B50" s="1228"/>
      <c r="C50" s="1229"/>
      <c r="D50" s="62"/>
      <c r="E50" s="1210" t="s">
        <v>16</v>
      </c>
      <c r="F50" s="1210"/>
      <c r="G50" s="1210"/>
      <c r="H50" s="1210"/>
      <c r="I50" s="1210"/>
      <c r="J50" s="1211"/>
      <c r="K50" s="63" t="s">
        <v>513</v>
      </c>
      <c r="L50" s="64" t="s">
        <v>513</v>
      </c>
      <c r="M50" s="64" t="s">
        <v>513</v>
      </c>
      <c r="N50" s="64" t="s">
        <v>513</v>
      </c>
      <c r="O50" s="65" t="s">
        <v>513</v>
      </c>
      <c r="P50" s="48"/>
      <c r="Q50" s="48"/>
      <c r="R50" s="48"/>
      <c r="S50" s="48"/>
      <c r="T50" s="48"/>
      <c r="U50" s="48"/>
    </row>
    <row r="51" spans="1:21" ht="30.75" customHeight="1" x14ac:dyDescent="0.15">
      <c r="A51" s="48"/>
      <c r="B51" s="1230"/>
      <c r="C51" s="1231"/>
      <c r="D51" s="66"/>
      <c r="E51" s="1210" t="s">
        <v>17</v>
      </c>
      <c r="F51" s="1210"/>
      <c r="G51" s="1210"/>
      <c r="H51" s="1210"/>
      <c r="I51" s="1210"/>
      <c r="J51" s="1211"/>
      <c r="K51" s="63">
        <v>3</v>
      </c>
      <c r="L51" s="64">
        <v>2</v>
      </c>
      <c r="M51" s="64">
        <v>2</v>
      </c>
      <c r="N51" s="64">
        <v>1</v>
      </c>
      <c r="O51" s="65">
        <v>0</v>
      </c>
      <c r="P51" s="48"/>
      <c r="Q51" s="48"/>
      <c r="R51" s="48"/>
      <c r="S51" s="48"/>
      <c r="T51" s="48"/>
      <c r="U51" s="48"/>
    </row>
    <row r="52" spans="1:21" ht="30.75" customHeight="1" x14ac:dyDescent="0.15">
      <c r="A52" s="48"/>
      <c r="B52" s="1208" t="s">
        <v>18</v>
      </c>
      <c r="C52" s="1209"/>
      <c r="D52" s="66"/>
      <c r="E52" s="1210" t="s">
        <v>19</v>
      </c>
      <c r="F52" s="1210"/>
      <c r="G52" s="1210"/>
      <c r="H52" s="1210"/>
      <c r="I52" s="1210"/>
      <c r="J52" s="1211"/>
      <c r="K52" s="63">
        <v>4490</v>
      </c>
      <c r="L52" s="64">
        <v>4549</v>
      </c>
      <c r="M52" s="64">
        <v>4623</v>
      </c>
      <c r="N52" s="64">
        <v>4726</v>
      </c>
      <c r="O52" s="65">
        <v>4562</v>
      </c>
      <c r="P52" s="48"/>
      <c r="Q52" s="48"/>
      <c r="R52" s="48"/>
      <c r="S52" s="48"/>
      <c r="T52" s="48"/>
      <c r="U52" s="48"/>
    </row>
    <row r="53" spans="1:21" ht="30.75" customHeight="1" thickBot="1" x14ac:dyDescent="0.2">
      <c r="A53" s="48"/>
      <c r="B53" s="1212" t="s">
        <v>20</v>
      </c>
      <c r="C53" s="1213"/>
      <c r="D53" s="67"/>
      <c r="E53" s="1214" t="s">
        <v>21</v>
      </c>
      <c r="F53" s="1214"/>
      <c r="G53" s="1214"/>
      <c r="H53" s="1214"/>
      <c r="I53" s="1214"/>
      <c r="J53" s="1215"/>
      <c r="K53" s="68">
        <v>2409</v>
      </c>
      <c r="L53" s="69">
        <v>2364</v>
      </c>
      <c r="M53" s="69">
        <v>2107</v>
      </c>
      <c r="N53" s="69">
        <v>1842</v>
      </c>
      <c r="O53" s="70">
        <v>1917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6" t="s">
        <v>24</v>
      </c>
      <c r="C57" s="1217"/>
      <c r="D57" s="1220" t="s">
        <v>25</v>
      </c>
      <c r="E57" s="1221"/>
      <c r="F57" s="1221"/>
      <c r="G57" s="1221"/>
      <c r="H57" s="1221"/>
      <c r="I57" s="1221"/>
      <c r="J57" s="1222"/>
      <c r="K57" s="82" t="s">
        <v>610</v>
      </c>
      <c r="L57" s="83" t="s">
        <v>612</v>
      </c>
      <c r="M57" s="83" t="s">
        <v>610</v>
      </c>
      <c r="N57" s="83" t="s">
        <v>610</v>
      </c>
      <c r="O57" s="84" t="s">
        <v>613</v>
      </c>
    </row>
    <row r="58" spans="1:21" ht="31.5" customHeight="1" thickBot="1" x14ac:dyDescent="0.2">
      <c r="B58" s="1218"/>
      <c r="C58" s="1219"/>
      <c r="D58" s="1223" t="s">
        <v>26</v>
      </c>
      <c r="E58" s="1224"/>
      <c r="F58" s="1224"/>
      <c r="G58" s="1224"/>
      <c r="H58" s="1224"/>
      <c r="I58" s="1224"/>
      <c r="J58" s="1225"/>
      <c r="K58" s="85" t="s">
        <v>611</v>
      </c>
      <c r="L58" s="86" t="s">
        <v>613</v>
      </c>
      <c r="M58" s="86" t="s">
        <v>610</v>
      </c>
      <c r="N58" s="86" t="s">
        <v>611</v>
      </c>
      <c r="O58" s="87" t="s">
        <v>610</v>
      </c>
    </row>
    <row r="59" spans="1:21" ht="24" customHeight="1" x14ac:dyDescent="0.15">
      <c r="B59" s="88"/>
      <c r="C59" s="88"/>
      <c r="D59" s="89" t="s">
        <v>27</v>
      </c>
      <c r="E59" s="90"/>
      <c r="F59" s="90"/>
      <c r="G59" s="90"/>
      <c r="H59" s="90"/>
      <c r="I59" s="90"/>
      <c r="J59" s="90"/>
      <c r="K59" s="90"/>
      <c r="L59" s="90"/>
      <c r="M59" s="90"/>
      <c r="N59" s="90"/>
      <c r="O59" s="90"/>
    </row>
    <row r="60" spans="1:21" ht="24" customHeight="1" x14ac:dyDescent="0.15">
      <c r="B60" s="91"/>
      <c r="C60" s="91"/>
      <c r="D60" s="89" t="s">
        <v>28</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SNcPYonNOKg9O6aAgAxf0Xyr3jWEGGU28taK6O8m8MTnUoAYa5/hpbVFmPZRm9MsDCYpIGprnVvau3aHKVPHw==" saltValue="AURtRmq7PShGJbNjC2sA5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8</v>
      </c>
    </row>
    <row r="40" spans="2:13" ht="27.75" customHeight="1" thickBot="1" x14ac:dyDescent="0.2">
      <c r="B40" s="94" t="s">
        <v>9</v>
      </c>
      <c r="C40" s="95"/>
      <c r="D40" s="95"/>
      <c r="E40" s="96"/>
      <c r="F40" s="96"/>
      <c r="G40" s="96"/>
      <c r="H40" s="97" t="s">
        <v>2</v>
      </c>
      <c r="I40" s="98" t="s">
        <v>554</v>
      </c>
      <c r="J40" s="99" t="s">
        <v>555</v>
      </c>
      <c r="K40" s="99" t="s">
        <v>556</v>
      </c>
      <c r="L40" s="99" t="s">
        <v>557</v>
      </c>
      <c r="M40" s="100" t="s">
        <v>558</v>
      </c>
    </row>
    <row r="41" spans="2:13" ht="27.75" customHeight="1" x14ac:dyDescent="0.15">
      <c r="B41" s="1246" t="s">
        <v>29</v>
      </c>
      <c r="C41" s="1247"/>
      <c r="D41" s="101"/>
      <c r="E41" s="1248" t="s">
        <v>30</v>
      </c>
      <c r="F41" s="1248"/>
      <c r="G41" s="1248"/>
      <c r="H41" s="1249"/>
      <c r="I41" s="102">
        <v>46048</v>
      </c>
      <c r="J41" s="103">
        <v>47068</v>
      </c>
      <c r="K41" s="103">
        <v>44889</v>
      </c>
      <c r="L41" s="103">
        <v>43855</v>
      </c>
      <c r="M41" s="104">
        <v>40994</v>
      </c>
    </row>
    <row r="42" spans="2:13" ht="27.75" customHeight="1" x14ac:dyDescent="0.15">
      <c r="B42" s="1236"/>
      <c r="C42" s="1237"/>
      <c r="D42" s="105"/>
      <c r="E42" s="1240" t="s">
        <v>31</v>
      </c>
      <c r="F42" s="1240"/>
      <c r="G42" s="1240"/>
      <c r="H42" s="1241"/>
      <c r="I42" s="106" t="s">
        <v>513</v>
      </c>
      <c r="J42" s="107" t="s">
        <v>513</v>
      </c>
      <c r="K42" s="107" t="s">
        <v>513</v>
      </c>
      <c r="L42" s="107" t="s">
        <v>513</v>
      </c>
      <c r="M42" s="108" t="s">
        <v>513</v>
      </c>
    </row>
    <row r="43" spans="2:13" ht="27.75" customHeight="1" x14ac:dyDescent="0.15">
      <c r="B43" s="1236"/>
      <c r="C43" s="1237"/>
      <c r="D43" s="105"/>
      <c r="E43" s="1240" t="s">
        <v>32</v>
      </c>
      <c r="F43" s="1240"/>
      <c r="G43" s="1240"/>
      <c r="H43" s="1241"/>
      <c r="I43" s="106">
        <v>24075</v>
      </c>
      <c r="J43" s="107">
        <v>22963</v>
      </c>
      <c r="K43" s="107">
        <v>22275</v>
      </c>
      <c r="L43" s="107">
        <v>21581</v>
      </c>
      <c r="M43" s="108">
        <v>21174</v>
      </c>
    </row>
    <row r="44" spans="2:13" ht="27.75" customHeight="1" x14ac:dyDescent="0.15">
      <c r="B44" s="1236"/>
      <c r="C44" s="1237"/>
      <c r="D44" s="105"/>
      <c r="E44" s="1240" t="s">
        <v>33</v>
      </c>
      <c r="F44" s="1240"/>
      <c r="G44" s="1240"/>
      <c r="H44" s="1241"/>
      <c r="I44" s="106">
        <v>11781</v>
      </c>
      <c r="J44" s="107">
        <v>11282</v>
      </c>
      <c r="K44" s="107">
        <v>10758</v>
      </c>
      <c r="L44" s="107">
        <v>10082</v>
      </c>
      <c r="M44" s="108">
        <v>9455</v>
      </c>
    </row>
    <row r="45" spans="2:13" ht="27.75" customHeight="1" x14ac:dyDescent="0.15">
      <c r="B45" s="1236"/>
      <c r="C45" s="1237"/>
      <c r="D45" s="105"/>
      <c r="E45" s="1240" t="s">
        <v>34</v>
      </c>
      <c r="F45" s="1240"/>
      <c r="G45" s="1240"/>
      <c r="H45" s="1241"/>
      <c r="I45" s="106">
        <v>6046</v>
      </c>
      <c r="J45" s="107">
        <v>5704</v>
      </c>
      <c r="K45" s="107">
        <v>5302</v>
      </c>
      <c r="L45" s="107">
        <v>5352</v>
      </c>
      <c r="M45" s="108">
        <v>5061</v>
      </c>
    </row>
    <row r="46" spans="2:13" ht="27.75" customHeight="1" x14ac:dyDescent="0.15">
      <c r="B46" s="1236"/>
      <c r="C46" s="1237"/>
      <c r="D46" s="109"/>
      <c r="E46" s="1240" t="s">
        <v>35</v>
      </c>
      <c r="F46" s="1240"/>
      <c r="G46" s="1240"/>
      <c r="H46" s="1241"/>
      <c r="I46" s="106" t="s">
        <v>513</v>
      </c>
      <c r="J46" s="107" t="s">
        <v>513</v>
      </c>
      <c r="K46" s="107" t="s">
        <v>513</v>
      </c>
      <c r="L46" s="107" t="s">
        <v>513</v>
      </c>
      <c r="M46" s="108" t="s">
        <v>513</v>
      </c>
    </row>
    <row r="47" spans="2:13" ht="27.75" customHeight="1" x14ac:dyDescent="0.15">
      <c r="B47" s="1236"/>
      <c r="C47" s="1237"/>
      <c r="D47" s="110"/>
      <c r="E47" s="1250" t="s">
        <v>36</v>
      </c>
      <c r="F47" s="1251"/>
      <c r="G47" s="1251"/>
      <c r="H47" s="1252"/>
      <c r="I47" s="106" t="s">
        <v>513</v>
      </c>
      <c r="J47" s="107" t="s">
        <v>513</v>
      </c>
      <c r="K47" s="107" t="s">
        <v>513</v>
      </c>
      <c r="L47" s="107" t="s">
        <v>513</v>
      </c>
      <c r="M47" s="108" t="s">
        <v>513</v>
      </c>
    </row>
    <row r="48" spans="2:13" ht="27.75" customHeight="1" x14ac:dyDescent="0.15">
      <c r="B48" s="1236"/>
      <c r="C48" s="1237"/>
      <c r="D48" s="105"/>
      <c r="E48" s="1240" t="s">
        <v>37</v>
      </c>
      <c r="F48" s="1240"/>
      <c r="G48" s="1240"/>
      <c r="H48" s="1241"/>
      <c r="I48" s="106" t="s">
        <v>513</v>
      </c>
      <c r="J48" s="107" t="s">
        <v>513</v>
      </c>
      <c r="K48" s="107" t="s">
        <v>513</v>
      </c>
      <c r="L48" s="107" t="s">
        <v>513</v>
      </c>
      <c r="M48" s="108" t="s">
        <v>513</v>
      </c>
    </row>
    <row r="49" spans="2:13" ht="27.75" customHeight="1" x14ac:dyDescent="0.15">
      <c r="B49" s="1238"/>
      <c r="C49" s="1239"/>
      <c r="D49" s="105"/>
      <c r="E49" s="1240" t="s">
        <v>38</v>
      </c>
      <c r="F49" s="1240"/>
      <c r="G49" s="1240"/>
      <c r="H49" s="1241"/>
      <c r="I49" s="106" t="s">
        <v>513</v>
      </c>
      <c r="J49" s="107" t="s">
        <v>513</v>
      </c>
      <c r="K49" s="107" t="s">
        <v>513</v>
      </c>
      <c r="L49" s="107" t="s">
        <v>513</v>
      </c>
      <c r="M49" s="108" t="s">
        <v>513</v>
      </c>
    </row>
    <row r="50" spans="2:13" ht="27.75" customHeight="1" x14ac:dyDescent="0.15">
      <c r="B50" s="1234" t="s">
        <v>39</v>
      </c>
      <c r="C50" s="1235"/>
      <c r="D50" s="111"/>
      <c r="E50" s="1240" t="s">
        <v>40</v>
      </c>
      <c r="F50" s="1240"/>
      <c r="G50" s="1240"/>
      <c r="H50" s="1241"/>
      <c r="I50" s="106">
        <v>8770</v>
      </c>
      <c r="J50" s="107">
        <v>9074</v>
      </c>
      <c r="K50" s="107">
        <v>8879</v>
      </c>
      <c r="L50" s="107">
        <v>9356</v>
      </c>
      <c r="M50" s="108">
        <v>9853</v>
      </c>
    </row>
    <row r="51" spans="2:13" ht="27.75" customHeight="1" x14ac:dyDescent="0.15">
      <c r="B51" s="1236"/>
      <c r="C51" s="1237"/>
      <c r="D51" s="105"/>
      <c r="E51" s="1240" t="s">
        <v>41</v>
      </c>
      <c r="F51" s="1240"/>
      <c r="G51" s="1240"/>
      <c r="H51" s="1241"/>
      <c r="I51" s="106">
        <v>3493</v>
      </c>
      <c r="J51" s="107">
        <v>4594</v>
      </c>
      <c r="K51" s="107">
        <v>4238</v>
      </c>
      <c r="L51" s="107">
        <v>3813</v>
      </c>
      <c r="M51" s="108">
        <v>3466</v>
      </c>
    </row>
    <row r="52" spans="2:13" ht="27.75" customHeight="1" x14ac:dyDescent="0.15">
      <c r="B52" s="1238"/>
      <c r="C52" s="1239"/>
      <c r="D52" s="105"/>
      <c r="E52" s="1240" t="s">
        <v>42</v>
      </c>
      <c r="F52" s="1240"/>
      <c r="G52" s="1240"/>
      <c r="H52" s="1241"/>
      <c r="I52" s="106">
        <v>44283</v>
      </c>
      <c r="J52" s="107">
        <v>44323</v>
      </c>
      <c r="K52" s="107">
        <v>43113</v>
      </c>
      <c r="L52" s="107">
        <v>42376</v>
      </c>
      <c r="M52" s="108">
        <v>40609</v>
      </c>
    </row>
    <row r="53" spans="2:13" ht="27.75" customHeight="1" thickBot="1" x14ac:dyDescent="0.2">
      <c r="B53" s="1242" t="s">
        <v>43</v>
      </c>
      <c r="C53" s="1243"/>
      <c r="D53" s="112"/>
      <c r="E53" s="1244" t="s">
        <v>44</v>
      </c>
      <c r="F53" s="1244"/>
      <c r="G53" s="1244"/>
      <c r="H53" s="1245"/>
      <c r="I53" s="113">
        <v>31404</v>
      </c>
      <c r="J53" s="114">
        <v>29027</v>
      </c>
      <c r="K53" s="114">
        <v>26994</v>
      </c>
      <c r="L53" s="114">
        <v>25327</v>
      </c>
      <c r="M53" s="115">
        <v>22756</v>
      </c>
    </row>
    <row r="54" spans="2:13" ht="27.75" customHeight="1" x14ac:dyDescent="0.15">
      <c r="B54" s="116" t="s">
        <v>45</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dFEhgVggaUz/5IDN+HTF+N5Rka/kuBWgnA+Yg0Pp3r6R5rZ3rD3l6uoO+YhSLzfIXAtc26u0h7J7wo6F1vfBUg==" saltValue="vexyeHhoAdMqH9tFb7xZo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2" sqref="F62"/>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46</v>
      </c>
    </row>
    <row r="54" spans="2:8" ht="29.25" customHeight="1" thickBot="1" x14ac:dyDescent="0.25">
      <c r="B54" s="121" t="s">
        <v>1</v>
      </c>
      <c r="C54" s="122"/>
      <c r="D54" s="122"/>
      <c r="E54" s="123" t="s">
        <v>2</v>
      </c>
      <c r="F54" s="124" t="s">
        <v>556</v>
      </c>
      <c r="G54" s="124" t="s">
        <v>557</v>
      </c>
      <c r="H54" s="125" t="s">
        <v>558</v>
      </c>
    </row>
    <row r="55" spans="2:8" ht="52.5" customHeight="1" x14ac:dyDescent="0.15">
      <c r="B55" s="126"/>
      <c r="C55" s="1261" t="s">
        <v>47</v>
      </c>
      <c r="D55" s="1261"/>
      <c r="E55" s="1262"/>
      <c r="F55" s="127">
        <v>2428</v>
      </c>
      <c r="G55" s="127">
        <v>2680</v>
      </c>
      <c r="H55" s="128">
        <v>2888</v>
      </c>
    </row>
    <row r="56" spans="2:8" ht="52.5" customHeight="1" x14ac:dyDescent="0.15">
      <c r="B56" s="129"/>
      <c r="C56" s="1263" t="s">
        <v>48</v>
      </c>
      <c r="D56" s="1263"/>
      <c r="E56" s="1264"/>
      <c r="F56" s="130">
        <v>2268</v>
      </c>
      <c r="G56" s="130">
        <v>2370</v>
      </c>
      <c r="H56" s="131">
        <v>2376</v>
      </c>
    </row>
    <row r="57" spans="2:8" ht="53.25" customHeight="1" x14ac:dyDescent="0.15">
      <c r="B57" s="129"/>
      <c r="C57" s="1265" t="s">
        <v>49</v>
      </c>
      <c r="D57" s="1265"/>
      <c r="E57" s="1266"/>
      <c r="F57" s="132">
        <v>6711</v>
      </c>
      <c r="G57" s="132">
        <v>7453</v>
      </c>
      <c r="H57" s="133">
        <v>7515</v>
      </c>
    </row>
    <row r="58" spans="2:8" ht="45.75" customHeight="1" x14ac:dyDescent="0.15">
      <c r="B58" s="134"/>
      <c r="C58" s="1253" t="s">
        <v>603</v>
      </c>
      <c r="D58" s="1254"/>
      <c r="E58" s="1255"/>
      <c r="F58" s="135">
        <v>2549</v>
      </c>
      <c r="G58" s="135">
        <v>3088</v>
      </c>
      <c r="H58" s="136">
        <v>2868</v>
      </c>
    </row>
    <row r="59" spans="2:8" ht="45.75" customHeight="1" x14ac:dyDescent="0.15">
      <c r="B59" s="134"/>
      <c r="C59" s="1253" t="s">
        <v>602</v>
      </c>
      <c r="D59" s="1254"/>
      <c r="E59" s="1255"/>
      <c r="F59" s="135">
        <v>1980</v>
      </c>
      <c r="G59" s="135">
        <v>2114</v>
      </c>
      <c r="H59" s="136">
        <v>2339</v>
      </c>
    </row>
    <row r="60" spans="2:8" ht="45.75" customHeight="1" x14ac:dyDescent="0.15">
      <c r="B60" s="134"/>
      <c r="C60" s="1253" t="s">
        <v>604</v>
      </c>
      <c r="D60" s="1254"/>
      <c r="E60" s="1255"/>
      <c r="F60" s="135">
        <v>762</v>
      </c>
      <c r="G60" s="135">
        <v>914</v>
      </c>
      <c r="H60" s="136">
        <v>1057</v>
      </c>
    </row>
    <row r="61" spans="2:8" ht="45.75" customHeight="1" x14ac:dyDescent="0.15">
      <c r="B61" s="134"/>
      <c r="C61" s="1253" t="s">
        <v>605</v>
      </c>
      <c r="D61" s="1254"/>
      <c r="E61" s="1255"/>
      <c r="F61" s="135">
        <v>482</v>
      </c>
      <c r="G61" s="135">
        <v>419</v>
      </c>
      <c r="H61" s="136">
        <v>446</v>
      </c>
    </row>
    <row r="62" spans="2:8" ht="45.75" customHeight="1" thickBot="1" x14ac:dyDescent="0.2">
      <c r="B62" s="137"/>
      <c r="C62" s="1256" t="s">
        <v>606</v>
      </c>
      <c r="D62" s="1257"/>
      <c r="E62" s="1258"/>
      <c r="F62" s="138">
        <v>402</v>
      </c>
      <c r="G62" s="138">
        <v>402</v>
      </c>
      <c r="H62" s="139">
        <v>302</v>
      </c>
    </row>
    <row r="63" spans="2:8" ht="52.5" customHeight="1" thickBot="1" x14ac:dyDescent="0.2">
      <c r="B63" s="140"/>
      <c r="C63" s="1259" t="s">
        <v>50</v>
      </c>
      <c r="D63" s="1259"/>
      <c r="E63" s="1260"/>
      <c r="F63" s="141">
        <v>11408</v>
      </c>
      <c r="G63" s="141">
        <v>12503</v>
      </c>
      <c r="H63" s="142">
        <v>12779</v>
      </c>
    </row>
    <row r="64" spans="2:8" ht="15" customHeight="1" x14ac:dyDescent="0.15"/>
    <row r="65" ht="0" hidden="1" customHeight="1" x14ac:dyDescent="0.15"/>
    <row r="66" ht="0" hidden="1" customHeight="1" x14ac:dyDescent="0.15"/>
  </sheetData>
  <sheetProtection algorithmName="SHA-512" hashValue="FLjGJExguBg0N1m/KKDvrhxJPa6lq4K0cAMFnK72Zfz3o6Sw5zgipjCuAviYXAVKKR52b1WXNwRSH2V/isDEfg==" saltValue="rDV4CrL0qZdqptuIISZEZ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opLeftCell="AE1" zoomScale="73" zoomScaleNormal="73" zoomScaleSheetLayoutView="55" workbookViewId="0">
      <selection activeCell="AN65" sqref="AN65:DC69"/>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614</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614</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615</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616</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617</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618</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554</v>
      </c>
      <c r="BQ50" s="1301"/>
      <c r="BR50" s="1301"/>
      <c r="BS50" s="1301"/>
      <c r="BT50" s="1301"/>
      <c r="BU50" s="1301"/>
      <c r="BV50" s="1301"/>
      <c r="BW50" s="1301"/>
      <c r="BX50" s="1301" t="s">
        <v>555</v>
      </c>
      <c r="BY50" s="1301"/>
      <c r="BZ50" s="1301"/>
      <c r="CA50" s="1301"/>
      <c r="CB50" s="1301"/>
      <c r="CC50" s="1301"/>
      <c r="CD50" s="1301"/>
      <c r="CE50" s="1301"/>
      <c r="CF50" s="1301" t="s">
        <v>556</v>
      </c>
      <c r="CG50" s="1301"/>
      <c r="CH50" s="1301"/>
      <c r="CI50" s="1301"/>
      <c r="CJ50" s="1301"/>
      <c r="CK50" s="1301"/>
      <c r="CL50" s="1301"/>
      <c r="CM50" s="1301"/>
      <c r="CN50" s="1301" t="s">
        <v>557</v>
      </c>
      <c r="CO50" s="1301"/>
      <c r="CP50" s="1301"/>
      <c r="CQ50" s="1301"/>
      <c r="CR50" s="1301"/>
      <c r="CS50" s="1301"/>
      <c r="CT50" s="1301"/>
      <c r="CU50" s="1301"/>
      <c r="CV50" s="1301" t="s">
        <v>558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619</v>
      </c>
      <c r="AO51" s="1305"/>
      <c r="AP51" s="1305"/>
      <c r="AQ51" s="1305"/>
      <c r="AR51" s="1305"/>
      <c r="AS51" s="1305"/>
      <c r="AT51" s="1305"/>
      <c r="AU51" s="1305"/>
      <c r="AV51" s="1305"/>
      <c r="AW51" s="1305"/>
      <c r="AX51" s="1305"/>
      <c r="AY51" s="1305"/>
      <c r="AZ51" s="1305"/>
      <c r="BA51" s="1305"/>
      <c r="BB51" s="1305" t="s">
        <v>620</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200.1</v>
      </c>
      <c r="CG51" s="1307"/>
      <c r="CH51" s="1307"/>
      <c r="CI51" s="1307"/>
      <c r="CJ51" s="1307"/>
      <c r="CK51" s="1307"/>
      <c r="CL51" s="1307"/>
      <c r="CM51" s="1307"/>
      <c r="CN51" s="1307">
        <v>191.6</v>
      </c>
      <c r="CO51" s="1307"/>
      <c r="CP51" s="1307"/>
      <c r="CQ51" s="1307"/>
      <c r="CR51" s="1307"/>
      <c r="CS51" s="1307"/>
      <c r="CT51" s="1307"/>
      <c r="CU51" s="1307"/>
      <c r="CV51" s="1306"/>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621</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89.7</v>
      </c>
      <c r="CG53" s="1307"/>
      <c r="CH53" s="1307"/>
      <c r="CI53" s="1307"/>
      <c r="CJ53" s="1307"/>
      <c r="CK53" s="1307"/>
      <c r="CL53" s="1307"/>
      <c r="CM53" s="1307"/>
      <c r="CN53" s="1307">
        <v>89.8</v>
      </c>
      <c r="CO53" s="1307"/>
      <c r="CP53" s="1307"/>
      <c r="CQ53" s="1307"/>
      <c r="CR53" s="1307"/>
      <c r="CS53" s="1307"/>
      <c r="CT53" s="1307"/>
      <c r="CU53" s="1307"/>
      <c r="CV53" s="1306"/>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622</v>
      </c>
      <c r="AO55" s="1301"/>
      <c r="AP55" s="1301"/>
      <c r="AQ55" s="1301"/>
      <c r="AR55" s="1301"/>
      <c r="AS55" s="1301"/>
      <c r="AT55" s="1301"/>
      <c r="AU55" s="1301"/>
      <c r="AV55" s="1301"/>
      <c r="AW55" s="1301"/>
      <c r="AX55" s="1301"/>
      <c r="AY55" s="1301"/>
      <c r="AZ55" s="1301"/>
      <c r="BA55" s="1301"/>
      <c r="BB55" s="1305" t="s">
        <v>620</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54.6</v>
      </c>
      <c r="CG55" s="1307"/>
      <c r="CH55" s="1307"/>
      <c r="CI55" s="1307"/>
      <c r="CJ55" s="1307"/>
      <c r="CK55" s="1307"/>
      <c r="CL55" s="1307"/>
      <c r="CM55" s="1307"/>
      <c r="CN55" s="1307">
        <v>53.2</v>
      </c>
      <c r="CO55" s="1307"/>
      <c r="CP55" s="1307"/>
      <c r="CQ55" s="1307"/>
      <c r="CR55" s="1307"/>
      <c r="CS55" s="1307"/>
      <c r="CT55" s="1307"/>
      <c r="CU55" s="1307"/>
      <c r="CV55" s="1306"/>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621</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58.3</v>
      </c>
      <c r="CG57" s="1307"/>
      <c r="CH57" s="1307"/>
      <c r="CI57" s="1307"/>
      <c r="CJ57" s="1307"/>
      <c r="CK57" s="1307"/>
      <c r="CL57" s="1307"/>
      <c r="CM57" s="1307"/>
      <c r="CN57" s="1307">
        <v>59.6</v>
      </c>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623</v>
      </c>
    </row>
    <row r="64" spans="1:109" x14ac:dyDescent="0.15">
      <c r="B64" s="1276"/>
      <c r="G64" s="1283"/>
      <c r="I64" s="1317"/>
      <c r="J64" s="1317"/>
      <c r="K64" s="1317"/>
      <c r="L64" s="1317"/>
      <c r="M64" s="1317"/>
      <c r="N64" s="1318"/>
      <c r="AM64" s="1283"/>
      <c r="AN64" s="1283" t="s">
        <v>616</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624</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618</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554</v>
      </c>
      <c r="BQ72" s="1301"/>
      <c r="BR72" s="1301"/>
      <c r="BS72" s="1301"/>
      <c r="BT72" s="1301"/>
      <c r="BU72" s="1301"/>
      <c r="BV72" s="1301"/>
      <c r="BW72" s="1301"/>
      <c r="BX72" s="1301" t="s">
        <v>555</v>
      </c>
      <c r="BY72" s="1301"/>
      <c r="BZ72" s="1301"/>
      <c r="CA72" s="1301"/>
      <c r="CB72" s="1301"/>
      <c r="CC72" s="1301"/>
      <c r="CD72" s="1301"/>
      <c r="CE72" s="1301"/>
      <c r="CF72" s="1301" t="s">
        <v>556</v>
      </c>
      <c r="CG72" s="1301"/>
      <c r="CH72" s="1301"/>
      <c r="CI72" s="1301"/>
      <c r="CJ72" s="1301"/>
      <c r="CK72" s="1301"/>
      <c r="CL72" s="1301"/>
      <c r="CM72" s="1301"/>
      <c r="CN72" s="1301" t="s">
        <v>557</v>
      </c>
      <c r="CO72" s="1301"/>
      <c r="CP72" s="1301"/>
      <c r="CQ72" s="1301"/>
      <c r="CR72" s="1301"/>
      <c r="CS72" s="1301"/>
      <c r="CT72" s="1301"/>
      <c r="CU72" s="1301"/>
      <c r="CV72" s="1301" t="s">
        <v>558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619</v>
      </c>
      <c r="AO73" s="1305"/>
      <c r="AP73" s="1305"/>
      <c r="AQ73" s="1305"/>
      <c r="AR73" s="1305"/>
      <c r="AS73" s="1305"/>
      <c r="AT73" s="1305"/>
      <c r="AU73" s="1305"/>
      <c r="AV73" s="1305"/>
      <c r="AW73" s="1305"/>
      <c r="AX73" s="1305"/>
      <c r="AY73" s="1305"/>
      <c r="AZ73" s="1305"/>
      <c r="BA73" s="1305"/>
      <c r="BB73" s="1305" t="s">
        <v>620</v>
      </c>
      <c r="BC73" s="1305"/>
      <c r="BD73" s="1305"/>
      <c r="BE73" s="1305"/>
      <c r="BF73" s="1305"/>
      <c r="BG73" s="1305"/>
      <c r="BH73" s="1305"/>
      <c r="BI73" s="1305"/>
      <c r="BJ73" s="1305"/>
      <c r="BK73" s="1305"/>
      <c r="BL73" s="1305"/>
      <c r="BM73" s="1305"/>
      <c r="BN73" s="1305"/>
      <c r="BO73" s="1305"/>
      <c r="BP73" s="1307">
        <v>229.2</v>
      </c>
      <c r="BQ73" s="1307"/>
      <c r="BR73" s="1307"/>
      <c r="BS73" s="1307"/>
      <c r="BT73" s="1307"/>
      <c r="BU73" s="1307"/>
      <c r="BV73" s="1307"/>
      <c r="BW73" s="1307"/>
      <c r="BX73" s="1307">
        <v>208.8</v>
      </c>
      <c r="BY73" s="1307"/>
      <c r="BZ73" s="1307"/>
      <c r="CA73" s="1307"/>
      <c r="CB73" s="1307"/>
      <c r="CC73" s="1307"/>
      <c r="CD73" s="1307"/>
      <c r="CE73" s="1307"/>
      <c r="CF73" s="1307">
        <v>200.1</v>
      </c>
      <c r="CG73" s="1307"/>
      <c r="CH73" s="1307"/>
      <c r="CI73" s="1307"/>
      <c r="CJ73" s="1307"/>
      <c r="CK73" s="1307"/>
      <c r="CL73" s="1307"/>
      <c r="CM73" s="1307"/>
      <c r="CN73" s="1307">
        <v>191.6</v>
      </c>
      <c r="CO73" s="1307"/>
      <c r="CP73" s="1307"/>
      <c r="CQ73" s="1307"/>
      <c r="CR73" s="1307"/>
      <c r="CS73" s="1307"/>
      <c r="CT73" s="1307"/>
      <c r="CU73" s="1307"/>
      <c r="CV73" s="1307">
        <v>173.9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625</v>
      </c>
      <c r="BC75" s="1305"/>
      <c r="BD75" s="1305"/>
      <c r="BE75" s="1305"/>
      <c r="BF75" s="1305"/>
      <c r="BG75" s="1305"/>
      <c r="BH75" s="1305"/>
      <c r="BI75" s="1305"/>
      <c r="BJ75" s="1305"/>
      <c r="BK75" s="1305"/>
      <c r="BL75" s="1305"/>
      <c r="BM75" s="1305"/>
      <c r="BN75" s="1305"/>
      <c r="BO75" s="1305"/>
      <c r="BP75" s="1307">
        <v>19.7</v>
      </c>
      <c r="BQ75" s="1307"/>
      <c r="BR75" s="1307"/>
      <c r="BS75" s="1307"/>
      <c r="BT75" s="1307"/>
      <c r="BU75" s="1307"/>
      <c r="BV75" s="1307"/>
      <c r="BW75" s="1307"/>
      <c r="BX75" s="1307">
        <v>18.399999999999999</v>
      </c>
      <c r="BY75" s="1307"/>
      <c r="BZ75" s="1307"/>
      <c r="CA75" s="1307"/>
      <c r="CB75" s="1307"/>
      <c r="CC75" s="1307"/>
      <c r="CD75" s="1307"/>
      <c r="CE75" s="1307"/>
      <c r="CF75" s="1307">
        <v>16.7</v>
      </c>
      <c r="CG75" s="1307"/>
      <c r="CH75" s="1307"/>
      <c r="CI75" s="1307"/>
      <c r="CJ75" s="1307"/>
      <c r="CK75" s="1307"/>
      <c r="CL75" s="1307"/>
      <c r="CM75" s="1307"/>
      <c r="CN75" s="1307">
        <v>15.5</v>
      </c>
      <c r="CO75" s="1307"/>
      <c r="CP75" s="1307"/>
      <c r="CQ75" s="1307"/>
      <c r="CR75" s="1307"/>
      <c r="CS75" s="1307"/>
      <c r="CT75" s="1307"/>
      <c r="CU75" s="1307"/>
      <c r="CV75" s="1307">
        <v>14.7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622</v>
      </c>
      <c r="AO77" s="1301"/>
      <c r="AP77" s="1301"/>
      <c r="AQ77" s="1301"/>
      <c r="AR77" s="1301"/>
      <c r="AS77" s="1301"/>
      <c r="AT77" s="1301"/>
      <c r="AU77" s="1301"/>
      <c r="AV77" s="1301"/>
      <c r="AW77" s="1301"/>
      <c r="AX77" s="1301"/>
      <c r="AY77" s="1301"/>
      <c r="AZ77" s="1301"/>
      <c r="BA77" s="1301"/>
      <c r="BB77" s="1305" t="s">
        <v>620</v>
      </c>
      <c r="BC77" s="1305"/>
      <c r="BD77" s="1305"/>
      <c r="BE77" s="1305"/>
      <c r="BF77" s="1305"/>
      <c r="BG77" s="1305"/>
      <c r="BH77" s="1305"/>
      <c r="BI77" s="1305"/>
      <c r="BJ77" s="1305"/>
      <c r="BK77" s="1305"/>
      <c r="BL77" s="1305"/>
      <c r="BM77" s="1305"/>
      <c r="BN77" s="1305"/>
      <c r="BO77" s="1305"/>
      <c r="BP77" s="1307">
        <v>60.8</v>
      </c>
      <c r="BQ77" s="1307"/>
      <c r="BR77" s="1307"/>
      <c r="BS77" s="1307"/>
      <c r="BT77" s="1307"/>
      <c r="BU77" s="1307"/>
      <c r="BV77" s="1307"/>
      <c r="BW77" s="1307"/>
      <c r="BX77" s="1307">
        <v>58.5</v>
      </c>
      <c r="BY77" s="1307"/>
      <c r="BZ77" s="1307"/>
      <c r="CA77" s="1307"/>
      <c r="CB77" s="1307"/>
      <c r="CC77" s="1307"/>
      <c r="CD77" s="1307"/>
      <c r="CE77" s="1307"/>
      <c r="CF77" s="1307">
        <v>54.6</v>
      </c>
      <c r="CG77" s="1307"/>
      <c r="CH77" s="1307"/>
      <c r="CI77" s="1307"/>
      <c r="CJ77" s="1307"/>
      <c r="CK77" s="1307"/>
      <c r="CL77" s="1307"/>
      <c r="CM77" s="1307"/>
      <c r="CN77" s="1307">
        <v>53.2</v>
      </c>
      <c r="CO77" s="1307"/>
      <c r="CP77" s="1307"/>
      <c r="CQ77" s="1307"/>
      <c r="CR77" s="1307"/>
      <c r="CS77" s="1307"/>
      <c r="CT77" s="1307"/>
      <c r="CU77" s="1307"/>
      <c r="CV77" s="1307">
        <v>47.9</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625</v>
      </c>
      <c r="BC79" s="1305"/>
      <c r="BD79" s="1305"/>
      <c r="BE79" s="1305"/>
      <c r="BF79" s="1305"/>
      <c r="BG79" s="1305"/>
      <c r="BH79" s="1305"/>
      <c r="BI79" s="1305"/>
      <c r="BJ79" s="1305"/>
      <c r="BK79" s="1305"/>
      <c r="BL79" s="1305"/>
      <c r="BM79" s="1305"/>
      <c r="BN79" s="1305"/>
      <c r="BO79" s="1305"/>
      <c r="BP79" s="1307">
        <v>11.1</v>
      </c>
      <c r="BQ79" s="1307"/>
      <c r="BR79" s="1307"/>
      <c r="BS79" s="1307"/>
      <c r="BT79" s="1307"/>
      <c r="BU79" s="1307"/>
      <c r="BV79" s="1307"/>
      <c r="BW79" s="1307"/>
      <c r="BX79" s="1307">
        <v>10.7</v>
      </c>
      <c r="BY79" s="1307"/>
      <c r="BZ79" s="1307"/>
      <c r="CA79" s="1307"/>
      <c r="CB79" s="1307"/>
      <c r="CC79" s="1307"/>
      <c r="CD79" s="1307"/>
      <c r="CE79" s="1307"/>
      <c r="CF79" s="1307">
        <v>10</v>
      </c>
      <c r="CG79" s="1307"/>
      <c r="CH79" s="1307"/>
      <c r="CI79" s="1307"/>
      <c r="CJ79" s="1307"/>
      <c r="CK79" s="1307"/>
      <c r="CL79" s="1307"/>
      <c r="CM79" s="1307"/>
      <c r="CN79" s="1307">
        <v>9.8000000000000007</v>
      </c>
      <c r="CO79" s="1307"/>
      <c r="CP79" s="1307"/>
      <c r="CQ79" s="1307"/>
      <c r="CR79" s="1307"/>
      <c r="CS79" s="1307"/>
      <c r="CT79" s="1307"/>
      <c r="CU79" s="1307"/>
      <c r="CV79" s="1307">
        <v>9.6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TlQbCB3gOv4mGmPUnfHO2ALsZD5y4H24TtwJyqqqyOjNjFwjSO2CrhmA1DXULtgbBI54DKmPEUv/fotAS0Tvig==" saltValue="OT0J/2xdJe9NP2/2pSJPw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82"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VceGIRfty+ohO7fxVoBdejoLdf1ZZYNI4zzuHDOutZIV5pyli+2FzgZ6cdfXGCwuqdRE7sZceHD1yO3y3EFWg==" saltValue="O+fGn/uw0F+/KVXQcXLmN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DR135"/>
  <sheetViews>
    <sheetView showGridLines="0" tabSelected="1" topLeftCell="AI94"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nZbsXJMSUJoDKpror6wCweuhOVqnSusTdpbBPwFTIfty5/uYLNm0qW+IoHt41JkX0gbMRmsPAOEMklY2JI99eA==" saltValue="G4ik7eYpLI4LaygjOvNSg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51</v>
      </c>
      <c r="E2" s="154"/>
      <c r="F2" s="155" t="s">
        <v>552</v>
      </c>
      <c r="G2" s="156"/>
      <c r="H2" s="157"/>
    </row>
    <row r="3" spans="1:8" x14ac:dyDescent="0.15">
      <c r="A3" s="153" t="s">
        <v>545</v>
      </c>
      <c r="B3" s="158"/>
      <c r="C3" s="159"/>
      <c r="D3" s="160">
        <v>57371</v>
      </c>
      <c r="E3" s="161"/>
      <c r="F3" s="162">
        <v>106614</v>
      </c>
      <c r="G3" s="163"/>
      <c r="H3" s="164"/>
    </row>
    <row r="4" spans="1:8" x14ac:dyDescent="0.15">
      <c r="A4" s="165"/>
      <c r="B4" s="166"/>
      <c r="C4" s="167"/>
      <c r="D4" s="168">
        <v>27325</v>
      </c>
      <c r="E4" s="169"/>
      <c r="F4" s="170">
        <v>45545</v>
      </c>
      <c r="G4" s="171"/>
      <c r="H4" s="172"/>
    </row>
    <row r="5" spans="1:8" x14ac:dyDescent="0.15">
      <c r="A5" s="153" t="s">
        <v>547</v>
      </c>
      <c r="B5" s="158"/>
      <c r="C5" s="159"/>
      <c r="D5" s="160">
        <v>89865</v>
      </c>
      <c r="E5" s="161"/>
      <c r="F5" s="162">
        <v>85459</v>
      </c>
      <c r="G5" s="163"/>
      <c r="H5" s="164"/>
    </row>
    <row r="6" spans="1:8" x14ac:dyDescent="0.15">
      <c r="A6" s="165"/>
      <c r="B6" s="166"/>
      <c r="C6" s="167"/>
      <c r="D6" s="168">
        <v>62150</v>
      </c>
      <c r="E6" s="169"/>
      <c r="F6" s="170">
        <v>44378</v>
      </c>
      <c r="G6" s="171"/>
      <c r="H6" s="172"/>
    </row>
    <row r="7" spans="1:8" x14ac:dyDescent="0.15">
      <c r="A7" s="153" t="s">
        <v>548</v>
      </c>
      <c r="B7" s="158"/>
      <c r="C7" s="159"/>
      <c r="D7" s="160">
        <v>60654</v>
      </c>
      <c r="E7" s="161"/>
      <c r="F7" s="162">
        <v>83280</v>
      </c>
      <c r="G7" s="163"/>
      <c r="H7" s="164"/>
    </row>
    <row r="8" spans="1:8" x14ac:dyDescent="0.15">
      <c r="A8" s="165"/>
      <c r="B8" s="166"/>
      <c r="C8" s="167"/>
      <c r="D8" s="168">
        <v>36800</v>
      </c>
      <c r="E8" s="169"/>
      <c r="F8" s="170">
        <v>43123</v>
      </c>
      <c r="G8" s="171"/>
      <c r="H8" s="172"/>
    </row>
    <row r="9" spans="1:8" x14ac:dyDescent="0.15">
      <c r="A9" s="153" t="s">
        <v>549</v>
      </c>
      <c r="B9" s="158"/>
      <c r="C9" s="159"/>
      <c r="D9" s="160">
        <v>81881</v>
      </c>
      <c r="E9" s="161"/>
      <c r="F9" s="162">
        <v>88968</v>
      </c>
      <c r="G9" s="163"/>
      <c r="H9" s="164"/>
    </row>
    <row r="10" spans="1:8" x14ac:dyDescent="0.15">
      <c r="A10" s="165"/>
      <c r="B10" s="166"/>
      <c r="C10" s="167"/>
      <c r="D10" s="168">
        <v>46459</v>
      </c>
      <c r="E10" s="169"/>
      <c r="F10" s="170">
        <v>45482</v>
      </c>
      <c r="G10" s="171"/>
      <c r="H10" s="172"/>
    </row>
    <row r="11" spans="1:8" x14ac:dyDescent="0.15">
      <c r="A11" s="153" t="s">
        <v>550</v>
      </c>
      <c r="B11" s="158"/>
      <c r="C11" s="159"/>
      <c r="D11" s="160">
        <v>52302</v>
      </c>
      <c r="E11" s="161"/>
      <c r="F11" s="162">
        <v>85173</v>
      </c>
      <c r="G11" s="163"/>
      <c r="H11" s="164"/>
    </row>
    <row r="12" spans="1:8" x14ac:dyDescent="0.15">
      <c r="A12" s="165"/>
      <c r="B12" s="166"/>
      <c r="C12" s="173"/>
      <c r="D12" s="168">
        <v>31299</v>
      </c>
      <c r="E12" s="169"/>
      <c r="F12" s="170">
        <v>43913</v>
      </c>
      <c r="G12" s="171"/>
      <c r="H12" s="172"/>
    </row>
    <row r="13" spans="1:8" x14ac:dyDescent="0.15">
      <c r="A13" s="153"/>
      <c r="B13" s="158"/>
      <c r="C13" s="174"/>
      <c r="D13" s="175">
        <v>68415</v>
      </c>
      <c r="E13" s="176"/>
      <c r="F13" s="177">
        <v>89899</v>
      </c>
      <c r="G13" s="178"/>
      <c r="H13" s="164"/>
    </row>
    <row r="14" spans="1:8" x14ac:dyDescent="0.15">
      <c r="A14" s="165"/>
      <c r="B14" s="166"/>
      <c r="C14" s="167"/>
      <c r="D14" s="168">
        <v>40807</v>
      </c>
      <c r="E14" s="169"/>
      <c r="F14" s="170">
        <v>44488</v>
      </c>
      <c r="G14" s="171"/>
      <c r="H14" s="172"/>
    </row>
    <row r="17" spans="1:11" x14ac:dyDescent="0.15">
      <c r="A17" s="149" t="s">
        <v>52</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53</v>
      </c>
      <c r="B19" s="179">
        <f>ROUND(VALUE(SUBSTITUTE(実質収支比率等に係る経年分析!F$48,"▲","-")),2)</f>
        <v>1.62</v>
      </c>
      <c r="C19" s="179">
        <f>ROUND(VALUE(SUBSTITUTE(実質収支比率等に係る経年分析!G$48,"▲","-")),2)</f>
        <v>1.17</v>
      </c>
      <c r="D19" s="179">
        <f>ROUND(VALUE(SUBSTITUTE(実質収支比率等に係る経年分析!H$48,"▲","-")),2)</f>
        <v>2.77</v>
      </c>
      <c r="E19" s="179">
        <f>ROUND(VALUE(SUBSTITUTE(実質収支比率等に係る経年分析!I$48,"▲","-")),2)</f>
        <v>2.34</v>
      </c>
      <c r="F19" s="179">
        <f>ROUND(VALUE(SUBSTITUTE(実質収支比率等に係る経年分析!J$48,"▲","-")),2)</f>
        <v>0.6</v>
      </c>
    </row>
    <row r="20" spans="1:11" x14ac:dyDescent="0.15">
      <c r="A20" s="179" t="s">
        <v>54</v>
      </c>
      <c r="B20" s="179">
        <f>ROUND(VALUE(SUBSTITUTE(実質収支比率等に係る経年分析!F$47,"▲","-")),2)</f>
        <v>13.82</v>
      </c>
      <c r="C20" s="179">
        <f>ROUND(VALUE(SUBSTITUTE(実質収支比率等に係る経年分析!G$47,"▲","-")),2)</f>
        <v>12.75</v>
      </c>
      <c r="D20" s="179">
        <f>ROUND(VALUE(SUBSTITUTE(実質収支比率等に係る経年分析!H$47,"▲","-")),2)</f>
        <v>13.71</v>
      </c>
      <c r="E20" s="179">
        <f>ROUND(VALUE(SUBSTITUTE(実質収支比率等に係る経年分析!I$47,"▲","-")),2)</f>
        <v>15.34</v>
      </c>
      <c r="F20" s="179">
        <f>ROUND(VALUE(SUBSTITUTE(実質収支比率等に係る経年分析!J$47,"▲","-")),2)</f>
        <v>16.82</v>
      </c>
    </row>
    <row r="21" spans="1:11" x14ac:dyDescent="0.15">
      <c r="A21" s="179" t="s">
        <v>55</v>
      </c>
      <c r="B21" s="179">
        <f>IF(ISNUMBER(VALUE(SUBSTITUTE(実質収支比率等に係る経年分析!F$49,"▲","-"))),ROUND(VALUE(SUBSTITUTE(実質収支比率等に係る経年分析!F$49,"▲","-")),2),NA())</f>
        <v>6.11</v>
      </c>
      <c r="C21" s="179">
        <f>IF(ISNUMBER(VALUE(SUBSTITUTE(実質収支比率等に係る経年分析!G$49,"▲","-"))),ROUND(VALUE(SUBSTITUTE(実質収支比率等に係る経年分析!G$49,"▲","-")),2),NA())</f>
        <v>4.4400000000000004</v>
      </c>
      <c r="D21" s="179">
        <f>IF(ISNUMBER(VALUE(SUBSTITUTE(実質収支比率等に係る経年分析!H$49,"▲","-"))),ROUND(VALUE(SUBSTITUTE(実質収支比率等に係る経年分析!H$49,"▲","-")),2),NA())</f>
        <v>9.14</v>
      </c>
      <c r="E21" s="179">
        <f>IF(ISNUMBER(VALUE(SUBSTITUTE(実質収支比率等に係る経年分析!I$49,"▲","-"))),ROUND(VALUE(SUBSTITUTE(実質収支比率等に係る経年分析!I$49,"▲","-")),2),NA())</f>
        <v>6.8</v>
      </c>
      <c r="F21" s="179">
        <f>IF(ISNUMBER(VALUE(SUBSTITUTE(実質収支比率等に係る経年分析!J$49,"▲","-"))),ROUND(VALUE(SUBSTITUTE(実質収支比率等に係る経年分析!J$49,"▲","-")),2),NA())</f>
        <v>6.93</v>
      </c>
    </row>
    <row r="24" spans="1:11" x14ac:dyDescent="0.15">
      <c r="A24" s="149" t="s">
        <v>56</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57</v>
      </c>
      <c r="C26" s="180" t="s">
        <v>58</v>
      </c>
      <c r="D26" s="180" t="s">
        <v>57</v>
      </c>
      <c r="E26" s="180" t="s">
        <v>58</v>
      </c>
      <c r="F26" s="180" t="s">
        <v>57</v>
      </c>
      <c r="G26" s="180" t="s">
        <v>58</v>
      </c>
      <c r="H26" s="180" t="s">
        <v>57</v>
      </c>
      <c r="I26" s="180" t="s">
        <v>58</v>
      </c>
      <c r="J26" s="180" t="s">
        <v>57</v>
      </c>
      <c r="K26" s="180" t="s">
        <v>58</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産地直売所事業特別会計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0.01</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0.02</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0.03</v>
      </c>
    </row>
    <row r="31" spans="1:11" x14ac:dyDescent="0.15">
      <c r="A31" s="180" t="str">
        <f>IF(連結実質赤字比率に係る赤字・黒字の構成分析!C$39="",NA(),連結実質赤字比率に係る赤字・黒字の構成分析!C$39)</f>
        <v>住宅用地造成事業等特別会計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0.22</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0.04</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0.13</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0.08</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0.13</v>
      </c>
    </row>
    <row r="33" spans="1:16" x14ac:dyDescent="0.15">
      <c r="A33" s="180" t="str">
        <f>IF(連結実質赤字比率に係る赤字・黒字の構成分析!C$37="",NA(),連結実質赤字比率に係る赤字・黒字の構成分析!C$37)</f>
        <v>国民健康保険特別会計（事業勘定）</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0.78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1.18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0.37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1.62</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1.17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2.34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0.59</v>
      </c>
    </row>
    <row r="35" spans="1:16" x14ac:dyDescent="0.15">
      <c r="A35" s="180" t="str">
        <f>IF(連結実質赤字比率に係る赤字・黒字の構成分析!C$35="",NA(),連結実質赤字比率に係る赤字・黒字の構成分析!C$35)</f>
        <v>介護保険特別会計（保険事業勘定）</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0.11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0.52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0.38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0.36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0.7</v>
      </c>
    </row>
    <row r="36" spans="1:16" x14ac:dyDescent="0.15">
      <c r="A36" s="180" t="str">
        <f>IF(連結実質赤字比率に係る赤字・黒字の構成分析!C$34="",NA(),連結実質赤字比率に係る赤字・黒字の構成分析!C$34)</f>
        <v>公共下水道事業特別会計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1.1599999999999999</v>
      </c>
    </row>
    <row r="39" spans="1:16" x14ac:dyDescent="0.15">
      <c r="A39" s="149" t="s">
        <v>59</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60</v>
      </c>
      <c r="C41" s="181"/>
      <c r="D41" s="181" t="s">
        <v>61</v>
      </c>
      <c r="E41" s="181" t="s">
        <v>60</v>
      </c>
      <c r="F41" s="181"/>
      <c r="G41" s="181" t="s">
        <v>61</v>
      </c>
      <c r="H41" s="181" t="s">
        <v>60</v>
      </c>
      <c r="I41" s="181"/>
      <c r="J41" s="181" t="s">
        <v>61</v>
      </c>
      <c r="K41" s="181" t="s">
        <v>60</v>
      </c>
      <c r="L41" s="181"/>
      <c r="M41" s="181" t="s">
        <v>61</v>
      </c>
      <c r="N41" s="181" t="s">
        <v>60</v>
      </c>
      <c r="O41" s="181"/>
      <c r="P41" s="181" t="s">
        <v>61</v>
      </c>
    </row>
    <row r="42" spans="1:16" x14ac:dyDescent="0.15">
      <c r="A42" s="181" t="s">
        <v>62</v>
      </c>
      <c r="B42" s="181"/>
      <c r="C42" s="181"/>
      <c r="D42" s="181">
        <f>'実質公債費比率（分子）の構造'!K$52</f>
        <v>4490</v>
      </c>
      <c r="E42" s="181"/>
      <c r="F42" s="181"/>
      <c r="G42" s="181">
        <f>'実質公債費比率（分子）の構造'!L$52</f>
        <v>4549</v>
      </c>
      <c r="H42" s="181"/>
      <c r="I42" s="181"/>
      <c r="J42" s="181">
        <f>'実質公債費比率（分子）の構造'!M$52</f>
        <v>4623</v>
      </c>
      <c r="K42" s="181"/>
      <c r="L42" s="181"/>
      <c r="M42" s="181">
        <f>'実質公債費比率（分子）の構造'!N$52</f>
        <v>4726</v>
      </c>
      <c r="N42" s="181"/>
      <c r="O42" s="181"/>
      <c r="P42" s="181">
        <f>'実質公債費比率（分子）の構造'!O$52</f>
        <v>4562</v>
      </c>
    </row>
    <row r="43" spans="1:16" x14ac:dyDescent="0.15">
      <c r="A43" s="181" t="s">
        <v>63</v>
      </c>
      <c r="B43" s="181">
        <f>'実質公債費比率（分子）の構造'!K$51</f>
        <v>3</v>
      </c>
      <c r="C43" s="181"/>
      <c r="D43" s="181"/>
      <c r="E43" s="181">
        <f>'実質公債費比率（分子）の構造'!L$51</f>
        <v>2</v>
      </c>
      <c r="F43" s="181"/>
      <c r="G43" s="181"/>
      <c r="H43" s="181">
        <f>'実質公債費比率（分子）の構造'!M$51</f>
        <v>2</v>
      </c>
      <c r="I43" s="181"/>
      <c r="J43" s="181"/>
      <c r="K43" s="181">
        <f>'実質公債費比率（分子）の構造'!N$51</f>
        <v>1</v>
      </c>
      <c r="L43" s="181"/>
      <c r="M43" s="181"/>
      <c r="N43" s="181">
        <f>'実質公債費比率（分子）の構造'!O$51</f>
        <v>0</v>
      </c>
      <c r="O43" s="181"/>
      <c r="P43" s="181"/>
    </row>
    <row r="44" spans="1:16" x14ac:dyDescent="0.15">
      <c r="A44" s="181" t="s">
        <v>64</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65</v>
      </c>
      <c r="B45" s="181">
        <f>'実質公債費比率（分子）の構造'!K$49</f>
        <v>836</v>
      </c>
      <c r="C45" s="181"/>
      <c r="D45" s="181"/>
      <c r="E45" s="181">
        <f>'実質公債費比率（分子）の構造'!L$49</f>
        <v>936</v>
      </c>
      <c r="F45" s="181"/>
      <c r="G45" s="181"/>
      <c r="H45" s="181">
        <f>'実質公債費比率（分子）の構造'!M$49</f>
        <v>967</v>
      </c>
      <c r="I45" s="181"/>
      <c r="J45" s="181"/>
      <c r="K45" s="181">
        <f>'実質公債費比率（分子）の構造'!N$49</f>
        <v>961</v>
      </c>
      <c r="L45" s="181"/>
      <c r="M45" s="181"/>
      <c r="N45" s="181">
        <f>'実質公債費比率（分子）の構造'!O$49</f>
        <v>968</v>
      </c>
      <c r="O45" s="181"/>
      <c r="P45" s="181"/>
    </row>
    <row r="46" spans="1:16" x14ac:dyDescent="0.15">
      <c r="A46" s="181" t="s">
        <v>66</v>
      </c>
      <c r="B46" s="181">
        <f>'実質公債費比率（分子）の構造'!K$48</f>
        <v>1438</v>
      </c>
      <c r="C46" s="181"/>
      <c r="D46" s="181"/>
      <c r="E46" s="181">
        <f>'実質公債費比率（分子）の構造'!L$48</f>
        <v>1436</v>
      </c>
      <c r="F46" s="181"/>
      <c r="G46" s="181"/>
      <c r="H46" s="181">
        <f>'実質公債費比率（分子）の構造'!M$48</f>
        <v>1348</v>
      </c>
      <c r="I46" s="181"/>
      <c r="J46" s="181"/>
      <c r="K46" s="181">
        <f>'実質公債費比率（分子）の構造'!N$48</f>
        <v>1375</v>
      </c>
      <c r="L46" s="181"/>
      <c r="M46" s="181"/>
      <c r="N46" s="181">
        <f>'実質公債費比率（分子）の構造'!O$48</f>
        <v>1345</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4622</v>
      </c>
      <c r="C49" s="181"/>
      <c r="D49" s="181"/>
      <c r="E49" s="181">
        <f>'実質公債費比率（分子）の構造'!L$45</f>
        <v>4539</v>
      </c>
      <c r="F49" s="181"/>
      <c r="G49" s="181"/>
      <c r="H49" s="181">
        <f>'実質公債費比率（分子）の構造'!M$45</f>
        <v>4413</v>
      </c>
      <c r="I49" s="181"/>
      <c r="J49" s="181"/>
      <c r="K49" s="181">
        <f>'実質公債費比率（分子）の構造'!N$45</f>
        <v>4231</v>
      </c>
      <c r="L49" s="181"/>
      <c r="M49" s="181"/>
      <c r="N49" s="181">
        <f>'実質公債費比率（分子）の構造'!O$45</f>
        <v>4166</v>
      </c>
      <c r="O49" s="181"/>
      <c r="P49" s="181"/>
    </row>
    <row r="50" spans="1:16" x14ac:dyDescent="0.15">
      <c r="A50" s="181" t="s">
        <v>70</v>
      </c>
      <c r="B50" s="181" t="e">
        <f>NA()</f>
        <v>#N/A</v>
      </c>
      <c r="C50" s="181">
        <f>IF(ISNUMBER('実質公債費比率（分子）の構造'!K$53),'実質公債費比率（分子）の構造'!K$53,NA())</f>
        <v>2409</v>
      </c>
      <c r="D50" s="181" t="e">
        <f>NA()</f>
        <v>#N/A</v>
      </c>
      <c r="E50" s="181" t="e">
        <f>NA()</f>
        <v>#N/A</v>
      </c>
      <c r="F50" s="181">
        <f>IF(ISNUMBER('実質公債費比率（分子）の構造'!L$53),'実質公債費比率（分子）の構造'!L$53,NA())</f>
        <v>2364</v>
      </c>
      <c r="G50" s="181" t="e">
        <f>NA()</f>
        <v>#N/A</v>
      </c>
      <c r="H50" s="181" t="e">
        <f>NA()</f>
        <v>#N/A</v>
      </c>
      <c r="I50" s="181">
        <f>IF(ISNUMBER('実質公債費比率（分子）の構造'!M$53),'実質公債費比率（分子）の構造'!M$53,NA())</f>
        <v>2107</v>
      </c>
      <c r="J50" s="181" t="e">
        <f>NA()</f>
        <v>#N/A</v>
      </c>
      <c r="K50" s="181" t="e">
        <f>NA()</f>
        <v>#N/A</v>
      </c>
      <c r="L50" s="181">
        <f>IF(ISNUMBER('実質公債費比率（分子）の構造'!N$53),'実質公債費比率（分子）の構造'!N$53,NA())</f>
        <v>1842</v>
      </c>
      <c r="M50" s="181" t="e">
        <f>NA()</f>
        <v>#N/A</v>
      </c>
      <c r="N50" s="181" t="e">
        <f>NA()</f>
        <v>#N/A</v>
      </c>
      <c r="O50" s="181">
        <f>IF(ISNUMBER('実質公債費比率（分子）の構造'!O$53),'実質公債費比率（分子）の構造'!O$53,NA())</f>
        <v>1917</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42</v>
      </c>
      <c r="B56" s="180"/>
      <c r="C56" s="180"/>
      <c r="D56" s="180">
        <f>'将来負担比率（分子）の構造'!I$52</f>
        <v>44283</v>
      </c>
      <c r="E56" s="180"/>
      <c r="F56" s="180"/>
      <c r="G56" s="180">
        <f>'将来負担比率（分子）の構造'!J$52</f>
        <v>44323</v>
      </c>
      <c r="H56" s="180"/>
      <c r="I56" s="180"/>
      <c r="J56" s="180">
        <f>'将来負担比率（分子）の構造'!K$52</f>
        <v>43113</v>
      </c>
      <c r="K56" s="180"/>
      <c r="L56" s="180"/>
      <c r="M56" s="180">
        <f>'将来負担比率（分子）の構造'!L$52</f>
        <v>42376</v>
      </c>
      <c r="N56" s="180"/>
      <c r="O56" s="180"/>
      <c r="P56" s="180">
        <f>'将来負担比率（分子）の構造'!M$52</f>
        <v>40609</v>
      </c>
    </row>
    <row r="57" spans="1:16" x14ac:dyDescent="0.15">
      <c r="A57" s="180" t="s">
        <v>41</v>
      </c>
      <c r="B57" s="180"/>
      <c r="C57" s="180"/>
      <c r="D57" s="180">
        <f>'将来負担比率（分子）の構造'!I$51</f>
        <v>3493</v>
      </c>
      <c r="E57" s="180"/>
      <c r="F57" s="180"/>
      <c r="G57" s="180">
        <f>'将来負担比率（分子）の構造'!J$51</f>
        <v>4594</v>
      </c>
      <c r="H57" s="180"/>
      <c r="I57" s="180"/>
      <c r="J57" s="180">
        <f>'将来負担比率（分子）の構造'!K$51</f>
        <v>4238</v>
      </c>
      <c r="K57" s="180"/>
      <c r="L57" s="180"/>
      <c r="M57" s="180">
        <f>'将来負担比率（分子）の構造'!L$51</f>
        <v>3813</v>
      </c>
      <c r="N57" s="180"/>
      <c r="O57" s="180"/>
      <c r="P57" s="180">
        <f>'将来負担比率（分子）の構造'!M$51</f>
        <v>3466</v>
      </c>
    </row>
    <row r="58" spans="1:16" x14ac:dyDescent="0.15">
      <c r="A58" s="180" t="s">
        <v>40</v>
      </c>
      <c r="B58" s="180"/>
      <c r="C58" s="180"/>
      <c r="D58" s="180">
        <f>'将来負担比率（分子）の構造'!I$50</f>
        <v>8770</v>
      </c>
      <c r="E58" s="180"/>
      <c r="F58" s="180"/>
      <c r="G58" s="180">
        <f>'将来負担比率（分子）の構造'!J$50</f>
        <v>9074</v>
      </c>
      <c r="H58" s="180"/>
      <c r="I58" s="180"/>
      <c r="J58" s="180">
        <f>'将来負担比率（分子）の構造'!K$50</f>
        <v>8879</v>
      </c>
      <c r="K58" s="180"/>
      <c r="L58" s="180"/>
      <c r="M58" s="180">
        <f>'将来負担比率（分子）の構造'!L$50</f>
        <v>9356</v>
      </c>
      <c r="N58" s="180"/>
      <c r="O58" s="180"/>
      <c r="P58" s="180">
        <f>'将来負担比率（分子）の構造'!M$50</f>
        <v>9853</v>
      </c>
    </row>
    <row r="59" spans="1:16" x14ac:dyDescent="0.15">
      <c r="A59" s="180" t="s">
        <v>38</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37</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35</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34</v>
      </c>
      <c r="B62" s="180">
        <f>'将来負担比率（分子）の構造'!I$45</f>
        <v>6046</v>
      </c>
      <c r="C62" s="180"/>
      <c r="D62" s="180"/>
      <c r="E62" s="180">
        <f>'将来負担比率（分子）の構造'!J$45</f>
        <v>5704</v>
      </c>
      <c r="F62" s="180"/>
      <c r="G62" s="180"/>
      <c r="H62" s="180">
        <f>'将来負担比率（分子）の構造'!K$45</f>
        <v>5302</v>
      </c>
      <c r="I62" s="180"/>
      <c r="J62" s="180"/>
      <c r="K62" s="180">
        <f>'将来負担比率（分子）の構造'!L$45</f>
        <v>5352</v>
      </c>
      <c r="L62" s="180"/>
      <c r="M62" s="180"/>
      <c r="N62" s="180">
        <f>'将来負担比率（分子）の構造'!M$45</f>
        <v>5061</v>
      </c>
      <c r="O62" s="180"/>
      <c r="P62" s="180"/>
    </row>
    <row r="63" spans="1:16" x14ac:dyDescent="0.15">
      <c r="A63" s="180" t="s">
        <v>33</v>
      </c>
      <c r="B63" s="180">
        <f>'将来負担比率（分子）の構造'!I$44</f>
        <v>11781</v>
      </c>
      <c r="C63" s="180"/>
      <c r="D63" s="180"/>
      <c r="E63" s="180">
        <f>'将来負担比率（分子）の構造'!J$44</f>
        <v>11282</v>
      </c>
      <c r="F63" s="180"/>
      <c r="G63" s="180"/>
      <c r="H63" s="180">
        <f>'将来負担比率（分子）の構造'!K$44</f>
        <v>10758</v>
      </c>
      <c r="I63" s="180"/>
      <c r="J63" s="180"/>
      <c r="K63" s="180">
        <f>'将来負担比率（分子）の構造'!L$44</f>
        <v>10082</v>
      </c>
      <c r="L63" s="180"/>
      <c r="M63" s="180"/>
      <c r="N63" s="180">
        <f>'将来負担比率（分子）の構造'!M$44</f>
        <v>9455</v>
      </c>
      <c r="O63" s="180"/>
      <c r="P63" s="180"/>
    </row>
    <row r="64" spans="1:16" x14ac:dyDescent="0.15">
      <c r="A64" s="180" t="s">
        <v>32</v>
      </c>
      <c r="B64" s="180">
        <f>'将来負担比率（分子）の構造'!I$43</f>
        <v>24075</v>
      </c>
      <c r="C64" s="180"/>
      <c r="D64" s="180"/>
      <c r="E64" s="180">
        <f>'将来負担比率（分子）の構造'!J$43</f>
        <v>22963</v>
      </c>
      <c r="F64" s="180"/>
      <c r="G64" s="180"/>
      <c r="H64" s="180">
        <f>'将来負担比率（分子）の構造'!K$43</f>
        <v>22275</v>
      </c>
      <c r="I64" s="180"/>
      <c r="J64" s="180"/>
      <c r="K64" s="180">
        <f>'将来負担比率（分子）の構造'!L$43</f>
        <v>21581</v>
      </c>
      <c r="L64" s="180"/>
      <c r="M64" s="180"/>
      <c r="N64" s="180">
        <f>'将来負担比率（分子）の構造'!M$43</f>
        <v>21174</v>
      </c>
      <c r="O64" s="180"/>
      <c r="P64" s="180"/>
    </row>
    <row r="65" spans="1:16" x14ac:dyDescent="0.15">
      <c r="A65" s="180" t="s">
        <v>31</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30</v>
      </c>
      <c r="B66" s="180">
        <f>'将来負担比率（分子）の構造'!I$41</f>
        <v>46048</v>
      </c>
      <c r="C66" s="180"/>
      <c r="D66" s="180"/>
      <c r="E66" s="180">
        <f>'将来負担比率（分子）の構造'!J$41</f>
        <v>47068</v>
      </c>
      <c r="F66" s="180"/>
      <c r="G66" s="180"/>
      <c r="H66" s="180">
        <f>'将来負担比率（分子）の構造'!K$41</f>
        <v>44889</v>
      </c>
      <c r="I66" s="180"/>
      <c r="J66" s="180"/>
      <c r="K66" s="180">
        <f>'将来負担比率（分子）の構造'!L$41</f>
        <v>43855</v>
      </c>
      <c r="L66" s="180"/>
      <c r="M66" s="180"/>
      <c r="N66" s="180">
        <f>'将来負担比率（分子）の構造'!M$41</f>
        <v>40994</v>
      </c>
      <c r="O66" s="180"/>
      <c r="P66" s="180"/>
    </row>
    <row r="67" spans="1:16" x14ac:dyDescent="0.15">
      <c r="A67" s="180" t="s">
        <v>74</v>
      </c>
      <c r="B67" s="180" t="e">
        <f>NA()</f>
        <v>#N/A</v>
      </c>
      <c r="C67" s="180">
        <f>IF(ISNUMBER('将来負担比率（分子）の構造'!I$53), IF('将来負担比率（分子）の構造'!I$53 &lt; 0, 0, '将来負担比率（分子）の構造'!I$53), NA())</f>
        <v>31404</v>
      </c>
      <c r="D67" s="180" t="e">
        <f>NA()</f>
        <v>#N/A</v>
      </c>
      <c r="E67" s="180" t="e">
        <f>NA()</f>
        <v>#N/A</v>
      </c>
      <c r="F67" s="180">
        <f>IF(ISNUMBER('将来負担比率（分子）の構造'!J$53), IF('将来負担比率（分子）の構造'!J$53 &lt; 0, 0, '将来負担比率（分子）の構造'!J$53), NA())</f>
        <v>29027</v>
      </c>
      <c r="G67" s="180" t="e">
        <f>NA()</f>
        <v>#N/A</v>
      </c>
      <c r="H67" s="180" t="e">
        <f>NA()</f>
        <v>#N/A</v>
      </c>
      <c r="I67" s="180">
        <f>IF(ISNUMBER('将来負担比率（分子）の構造'!K$53), IF('将来負担比率（分子）の構造'!K$53 &lt; 0, 0, '将来負担比率（分子）の構造'!K$53), NA())</f>
        <v>26994</v>
      </c>
      <c r="J67" s="180" t="e">
        <f>NA()</f>
        <v>#N/A</v>
      </c>
      <c r="K67" s="180" t="e">
        <f>NA()</f>
        <v>#N/A</v>
      </c>
      <c r="L67" s="180">
        <f>IF(ISNUMBER('将来負担比率（分子）の構造'!L$53), IF('将来負担比率（分子）の構造'!L$53 &lt; 0, 0, '将来負担比率（分子）の構造'!L$53), NA())</f>
        <v>25327</v>
      </c>
      <c r="M67" s="180" t="e">
        <f>NA()</f>
        <v>#N/A</v>
      </c>
      <c r="N67" s="180" t="e">
        <f>NA()</f>
        <v>#N/A</v>
      </c>
      <c r="O67" s="180">
        <f>IF(ISNUMBER('将来負担比率（分子）の構造'!M$53), IF('将来負担比率（分子）の構造'!M$53 &lt; 0, 0, '将来負担比率（分子）の構造'!M$53), NA())</f>
        <v>22756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2428</v>
      </c>
      <c r="C72" s="184">
        <f>基金残高に係る経年分析!G55</f>
        <v>2680</v>
      </c>
      <c r="D72" s="184">
        <f>基金残高に係る経年分析!H55</f>
        <v>2888</v>
      </c>
    </row>
    <row r="73" spans="1:16" x14ac:dyDescent="0.15">
      <c r="A73" s="183" t="s">
        <v>77</v>
      </c>
      <c r="B73" s="184">
        <f>基金残高に係る経年分析!F56</f>
        <v>2268</v>
      </c>
      <c r="C73" s="184">
        <f>基金残高に係る経年分析!G56</f>
        <v>2370</v>
      </c>
      <c r="D73" s="184">
        <f>基金残高に係る経年分析!H56</f>
        <v>2376</v>
      </c>
    </row>
    <row r="74" spans="1:16" x14ac:dyDescent="0.15">
      <c r="A74" s="183" t="s">
        <v>78</v>
      </c>
      <c r="B74" s="184">
        <f>基金残高に係る経年分析!F57</f>
        <v>6711</v>
      </c>
      <c r="C74" s="184">
        <f>基金残高に係る経年分析!G57</f>
        <v>7453</v>
      </c>
      <c r="D74" s="184">
        <f>基金残高に係る経年分析!H57</f>
        <v>7515</v>
      </c>
    </row>
  </sheetData>
  <sheetProtection algorithmName="SHA-512" hashValue="DbnNG54ZoxHd5E+o4C8io1WmxlSiOqSzcqdMKHUJRj0QLGbuGtvNcIBvA03TU6HCUosee/HrweeZBfNKtPynlA==" saltValue="6f+/WE0XznuiJ2PKoJHm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0605</cp:lastModifiedBy>
  <cp:lastPrinted>2020-03-02T02:41:39Z</cp:lastPrinted>
  <dcterms:created xsi:type="dcterms:W3CDTF">2020-02-10T04:53:03Z</dcterms:created>
  <dcterms:modified xsi:type="dcterms:W3CDTF">2020-09-01T23:32:04Z</dcterms:modified>
  <cp:category/>
</cp:coreProperties>
</file>