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共有\総務部\財政課共有\R2年度\03_照会（兵庫県）\20200820_【作業依頼：916〆】平成30年度財政状況資料集の作成について（2回目）\"/>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4" i="12" l="1"/>
  <c r="AA33" i="12"/>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C37" i="10"/>
  <c r="CO36" i="10"/>
  <c r="BE36" i="10"/>
  <c r="BE35" i="10"/>
  <c r="BE34" i="10"/>
  <c r="C34" i="10"/>
  <c r="C35" i="10" l="1"/>
  <c r="C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W34" i="10"/>
  <c r="BW35" i="10" s="1"/>
  <c r="BW36" i="10" s="1"/>
  <c r="BW37" i="10" s="1"/>
  <c r="CO34" i="10" l="1"/>
  <c r="CO35" i="10" s="1"/>
</calcChain>
</file>

<file path=xl/sharedStrings.xml><?xml version="1.0" encoding="utf-8"?>
<sst xmlns="http://schemas.openxmlformats.org/spreadsheetml/2006/main" count="1112" uniqueCount="601">
  <si>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</si>
  <si>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</si>
  <si>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</si>
  <si>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</si>
  <si>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</si>
  <si>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</si>
  <si>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</si>
  <si>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</si>
  <si>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</si>
  <si>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</si>
  <si>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</si>
  <si>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</si>
  <si>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</si>
  <si>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</si>
  <si>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</si>
  <si>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</si>
  <si>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</si>
  <si>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</si>
  <si>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</si>
  <si>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</si>
  <si>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</si>
  <si>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</si>
  <si>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</si>
  <si>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</si>
  <si>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</si>
  <si>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</si>
  <si>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</si>
  <si>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</si>
  <si>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</si>
  <si>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</si>
  <si>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</si>
  <si>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</si>
  <si>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</si>
  <si>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</si>
  <si>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</si>
  <si>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</si>
  <si>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</si>
  <si>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</si>
  <si>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</si>
  <si>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</si>
  <si>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</si>
  <si>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</si>
  <si>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</si>
  <si>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</si>
  <si>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</si>
  <si>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</si>
  <si>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</si>
  <si>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</si>
  <si>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</si>
  <si>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</si>
  <si>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</si>
  <si>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</si>
  <si>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</si>
  <si>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</si>
  <si>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</si>
  <si>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</si>
  <si>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</si>
  <si>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</si>
  <si>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</si>
  <si>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</si>
  <si>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</si>
  <si>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</si>
  <si>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</si>
  <si>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</si>
  <si>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</si>
  <si>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</si>
  <si>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</si>
  <si>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</si>
  <si>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</si>
  <si>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</si>
  <si>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</si>
  <si>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</si>
  <si>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</si>
  <si>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</si>
  <si>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</si>
  <si>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</si>
  <si>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</si>
  <si>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</si>
  <si>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</si>
  <si>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</si>
  <si>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</si>
  <si>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</si>
  <si>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</si>
  <si>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</si>
  <si>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</si>
  <si>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</si>
  <si>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</si>
  <si>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</si>
  <si>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</si>
  <si>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</si>
  <si>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</si>
  <si>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</si>
  <si>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</si>
  <si>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</si>
  <si>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</si>
  <si>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</si>
  <si>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</si>
  <si>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</si>
  <si>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赤穂市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</si>
  <si>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</si>
  <si>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</si>
  <si>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</si>
  <si>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</si>
  <si>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</si>
  <si>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</si>
  <si>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</si>
  <si>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</si>
  <si>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</si>
  <si>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</si>
  <si>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</si>
  <si>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</si>
  <si>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</si>
  <si>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</si>
  <si>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</si>
  <si>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</si>
  <si>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</si>
  <si>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</si>
  <si>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</si>
  <si>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</si>
  <si>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</si>
  <si>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</si>
  <si>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</si>
  <si>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</si>
  <si>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</si>
  <si>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</si>
  <si>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</si>
  <si>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</si>
  <si>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</si>
  <si>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</si>
  <si>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</si>
  <si>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</si>
  <si>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</si>
  <si>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</si>
  <si>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</si>
  <si>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</si>
  <si>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</si>
  <si>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</si>
  <si>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</si>
  <si>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</si>
  <si>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</si>
  <si>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</si>
  <si>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</si>
  <si>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</si>
  <si>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</si>
  <si>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</si>
  <si>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</si>
  <si>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</si>
  <si>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</si>
  <si>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</si>
  <si>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</si>
  <si>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</si>
  <si>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</si>
  <si>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</si>
  <si>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</si>
  <si>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</si>
  <si>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</si>
  <si>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</si>
  <si>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</si>
  <si>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</si>
  <si>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</si>
  <si>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</si>
  <si>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</si>
  <si>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</si>
  <si>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</si>
  <si>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</si>
  <si>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</si>
  <si>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</si>
  <si>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</si>
  <si>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</si>
  <si>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</si>
  <si>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</si>
  <si>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</si>
  <si>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</si>
  <si>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</si>
  <si>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</si>
  <si>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</si>
  <si>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</si>
  <si>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</si>
  <si>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</si>
  <si>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</si>
  <si>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</si>
  <si>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</si>
  <si>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</si>
  <si>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</si>
  <si>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</si>
  <si>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</si>
  <si>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</si>
  <si>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</si>
  <si>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</si>
  <si>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</si>
  <si>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</si>
  <si>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</si>
  <si>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</si>
  <si>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</si>
  <si>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</si>
  <si>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</si>
  <si>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</si>
  <si>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</si>
  <si>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</si>
  <si>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</si>
  <si>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</si>
  <si>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</si>
  <si>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</si>
  <si>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</si>
  <si>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</si>
  <si>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</si>
  <si>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</si>
  <si>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</si>
  <si>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</si>
  <si>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</si>
  <si>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兵庫県赤穂市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</si>
  <si>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</si>
  <si>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</si>
  <si>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</si>
  <si>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</si>
  <si>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</si>
  <si>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</si>
  <si>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</si>
  <si>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</si>
  <si>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</si>
  <si>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</si>
  <si>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</si>
  <si>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</si>
  <si>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</si>
  <si>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</si>
  <si>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</si>
  <si>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</si>
  <si>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</si>
  <si>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</si>
  <si>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</si>
  <si>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</si>
  <si>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</si>
  <si>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</si>
  <si>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</si>
  <si>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</si>
  <si>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</si>
  <si>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</si>
  <si>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</si>
  <si>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</si>
  <si>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</si>
  <si>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</si>
  <si>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</si>
  <si>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</si>
  <si>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</si>
  <si>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</si>
  <si>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</si>
  <si>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</si>
  <si>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</si>
  <si>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</si>
  <si>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</si>
  <si>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</si>
  <si>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</si>
  <si>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</si>
  <si>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</si>
  <si>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</si>
  <si>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</si>
  <si>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</si>
  <si>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</si>
  <si>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</si>
  <si>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</si>
  <si>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</si>
  <si>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</si>
  <si>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</si>
  <si>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</si>
  <si>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</si>
  <si>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</si>
  <si>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</si>
  <si>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</si>
  <si>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</si>
  <si>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</si>
  <si>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</si>
  <si>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</si>
  <si>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</si>
  <si>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</si>
  <si>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</si>
  <si>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</si>
  <si>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</si>
  <si>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</si>
  <si>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</si>
  <si>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</si>
  <si>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</si>
  <si>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</si>
  <si>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</si>
  <si>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</si>
  <si>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</si>
  <si>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</si>
  <si>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</si>
  <si>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</si>
  <si>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</si>
  <si>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</si>
  <si>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</si>
  <si>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</si>
  <si>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t>
    <phoneticPr fontId="5"/>
  </si>
  <si>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</si>
  <si>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</si>
  <si>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</si>
  <si>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</si>
  <si>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</si>
  <si>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</si>
  <si>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</si>
  <si>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</si>
  <si>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</si>
  <si>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</si>
  <si>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</si>
  <si>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</si>
  <si>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</si>
  <si>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</si>
  <si>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</si>
  <si>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</si>
  <si>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</si>
  <si>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</si>
  <si>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</si>
  <si>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</si>
  <si>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</si>
  <si>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</si>
  <si>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</si>
  <si>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</si>
  <si>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</si>
  <si>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</si>
  <si>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</si>
  <si>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</si>
  <si>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</si>
  <si>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</si>
  <si>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</si>
  <si>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</si>
  <si>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</si>
  <si>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</si>
  <si>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</si>
  <si>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</si>
  <si>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</si>
  <si>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</si>
  <si>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</si>
  <si>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</si>
  <si>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</si>
  <si>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駐車場整備</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</si>
  <si>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</si>
  <si>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</si>
  <si>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</si>
  <si>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</si>
  <si>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</si>
  <si>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</si>
  <si>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</si>
  <si>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</si>
  <si>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</si>
  <si>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</si>
  <si>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</si>
  <si>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</si>
  <si>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</si>
  <si>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</si>
  <si>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</si>
  <si>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</si>
  <si>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</si>
  <si>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</si>
  <si>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</si>
  <si>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</si>
  <si>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</si>
  <si>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</si>
  <si>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</si>
  <si>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</si>
  <si>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</si>
  <si>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兵庫県赤穂市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</si>
  <si>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</si>
  <si>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</si>
  <si>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</si>
  <si>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</si>
  <si>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</si>
  <si>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</si>
  <si>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</si>
  <si>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</si>
  <si>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</si>
  <si>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</si>
  <si>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</si>
  <si>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</si>
  <si>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</si>
  <si>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</si>
  <si>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</si>
  <si>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</si>
  <si>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</si>
  <si>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</si>
  <si>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</si>
  <si>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</si>
  <si>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墓地公園整備事業特別会計</t>
    <phoneticPr fontId="5"/>
  </si>
  <si>
    <t>職員退職手当管理特別会計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</si>
  <si>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</si>
  <si>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</si>
  <si>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</si>
  <si>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</si>
  <si>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</si>
  <si>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</si>
  <si>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</si>
  <si>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</si>
  <si>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</si>
  <si>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</si>
  <si>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</si>
  <si>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</si>
  <si>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</si>
  <si>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</si>
  <si>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</si>
  <si>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</si>
  <si>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</si>
  <si>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</si>
  <si>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</si>
  <si>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</si>
  <si>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病院事業会計</t>
    <phoneticPr fontId="5"/>
  </si>
  <si>
    <t>介護老人保健施設事業会計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</si>
  <si>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</si>
  <si>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</si>
  <si>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</si>
  <si>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</si>
  <si>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</si>
  <si>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</si>
  <si>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</si>
  <si>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</si>
  <si>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</si>
  <si>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</si>
  <si>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</si>
  <si>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</si>
  <si>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</si>
  <si>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</si>
  <si>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</si>
  <si>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</si>
  <si>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</si>
  <si>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</si>
  <si>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</si>
  <si>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</si>
  <si>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</si>
  <si>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</si>
  <si>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</si>
  <si>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</si>
  <si>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</si>
  <si>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</si>
  <si>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</si>
  <si>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</si>
  <si>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</si>
  <si>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</si>
  <si>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</si>
  <si>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</si>
  <si>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</si>
  <si>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</si>
  <si>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</si>
  <si>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</si>
  <si>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</si>
  <si>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</si>
  <si>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</si>
  <si>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</si>
  <si>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</si>
  <si>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</si>
  <si>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</si>
  <si>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</si>
  <si>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</si>
  <si>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</si>
  <si>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</si>
  <si>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</si>
  <si>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</si>
  <si>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</si>
  <si>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</si>
  <si>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</si>
  <si>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</si>
  <si>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</si>
  <si>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</si>
  <si>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</si>
  <si>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</si>
  <si>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</si>
  <si>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</si>
  <si>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</si>
  <si>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</si>
  <si>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</si>
  <si>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</si>
  <si>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</si>
  <si>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駐車場事業特別会計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</si>
  <si>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</si>
  <si>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</si>
  <si>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</si>
  <si>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</si>
  <si>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</si>
  <si>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</si>
  <si>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</si>
  <si>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</si>
  <si>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</si>
  <si>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</si>
  <si>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</si>
  <si>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</si>
  <si>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</si>
  <si>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</si>
  <si>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</si>
  <si>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</si>
  <si>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</si>
  <si>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</si>
  <si>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</si>
  <si>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</si>
  <si>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</si>
  <si>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</si>
  <si>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</si>
  <si>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</si>
  <si>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</si>
  <si>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</si>
  <si>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</si>
  <si>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</si>
  <si>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</si>
  <si>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</si>
  <si>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</si>
  <si>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</si>
  <si>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</si>
  <si>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</si>
  <si>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</si>
  <si>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</si>
  <si>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</si>
  <si>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</si>
  <si>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</si>
  <si>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</si>
  <si>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</si>
  <si>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</si>
  <si>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</si>
  <si>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</si>
  <si>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</si>
  <si>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</si>
  <si>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</si>
  <si>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</si>
  <si>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</si>
  <si>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</si>
  <si>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</si>
  <si>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</si>
  <si>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</si>
  <si>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</si>
  <si>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</si>
  <si>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</si>
  <si>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</si>
  <si>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</si>
  <si>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</si>
  <si>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</si>
  <si>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</si>
  <si>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</si>
  <si>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</si>
  <si>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</si>
  <si>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</si>
  <si>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</si>
  <si>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</si>
  <si>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</si>
  <si>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</si>
  <si>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</si>
  <si>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</si>
  <si>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</si>
  <si>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</si>
  <si>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</si>
  <si>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</si>
  <si>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</si>
  <si>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</si>
  <si>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</si>
  <si>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</si>
  <si>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</si>
  <si>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</si>
  <si>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</si>
  <si>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</si>
  <si>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</si>
  <si>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</si>
  <si>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</si>
  <si>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2.86</t>
  </si>
  <si>
    <t>▲ 3.93</t>
  </si>
  <si>
    <t>水道事業会計</t>
  </si>
  <si>
    <t>国民健康保険事業特別会計</t>
  </si>
  <si>
    <t>介護保険特別会計</t>
  </si>
  <si>
    <t>下水道事業会計</t>
  </si>
  <si>
    <t>病院事業会計</t>
  </si>
  <si>
    <t>一般会計</t>
  </si>
  <si>
    <t>介護老人保健施設事業会計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</si>
  <si>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</si>
  <si>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</si>
  <si>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</si>
  <si>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</si>
  <si>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</si>
  <si>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</si>
  <si>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</si>
  <si>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</si>
  <si>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健康管理施設整備基金</t>
    <rPh sb="0" eb="2">
      <t>ケンコウ</t>
    </rPh>
    <rPh sb="2" eb="4">
      <t>カンリ</t>
    </rPh>
    <rPh sb="4" eb="6">
      <t>シセツ</t>
    </rPh>
    <rPh sb="6" eb="8">
      <t>セイビ</t>
    </rPh>
    <rPh sb="8" eb="10">
      <t>キキン</t>
    </rPh>
    <phoneticPr fontId="18"/>
  </si>
  <si>
    <t>都市施設等整備事業基金</t>
    <rPh sb="0" eb="2">
      <t>トシ</t>
    </rPh>
    <rPh sb="2" eb="4">
      <t>シセツ</t>
    </rPh>
    <rPh sb="4" eb="5">
      <t>トウ</t>
    </rPh>
    <rPh sb="5" eb="7">
      <t>セイビ</t>
    </rPh>
    <rPh sb="7" eb="9">
      <t>ジギョウ</t>
    </rPh>
    <rPh sb="9" eb="11">
      <t>キキン</t>
    </rPh>
    <phoneticPr fontId="18"/>
  </si>
  <si>
    <t>地域福祉基金</t>
    <rPh sb="0" eb="2">
      <t>チイキ</t>
    </rPh>
    <rPh sb="2" eb="4">
      <t>フクシ</t>
    </rPh>
    <rPh sb="4" eb="6">
      <t>キキン</t>
    </rPh>
    <phoneticPr fontId="18"/>
  </si>
  <si>
    <t>高山墓園管理基金</t>
    <rPh sb="0" eb="2">
      <t>タカヤマ</t>
    </rPh>
    <rPh sb="2" eb="4">
      <t>ボエン</t>
    </rPh>
    <rPh sb="4" eb="6">
      <t>カンリ</t>
    </rPh>
    <rPh sb="6" eb="8">
      <t>キキン</t>
    </rPh>
    <phoneticPr fontId="18"/>
  </si>
  <si>
    <t>田淵基金</t>
    <rPh sb="0" eb="2">
      <t>タブチ</t>
    </rPh>
    <rPh sb="2" eb="4">
      <t>キキン</t>
    </rPh>
    <phoneticPr fontId="18"/>
  </si>
  <si>
    <t>-</t>
    <phoneticPr fontId="2"/>
  </si>
  <si>
    <t>-</t>
    <phoneticPr fontId="2"/>
  </si>
  <si>
    <t>赤相農業共済組合</t>
  </si>
  <si>
    <t>安室ダム水道用水供給企業団</t>
  </si>
  <si>
    <t>兵庫県後期高齢者医療広域連合（一般会計）</t>
  </si>
  <si>
    <t>兵庫県後期高齢者医療広域連合（特別会計）</t>
  </si>
  <si>
    <t>赤穂市文化とみどり財団</t>
  </si>
  <si>
    <t>赤穂駅周辺整備株式会社</t>
  </si>
  <si>
    <t>○</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</si>
  <si>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</si>
  <si>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</si>
  <si>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</si>
  <si>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</si>
  <si>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</si>
  <si>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</si>
  <si>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</si>
  <si>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</si>
  <si>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</si>
  <si>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</si>
  <si>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</si>
  <si>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</si>
  <si>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類似団体と比較すると、将来負担比率と有形固定資産減価償却率がともに高い値となっている。有形固定資産減価償却率は公共施設の老朽化が進んでいることが要因であり、今後、施設の長寿命化対策等における地方債を活用した投資的事業については、将来負担比率の動向に留意した財政運営を行う必要がある。
</t>
    <rPh sb="87" eb="88">
      <t>カ</t>
    </rPh>
    <rPh sb="95" eb="98">
      <t>チホウサイ</t>
    </rPh>
    <rPh sb="99" eb="101">
      <t>カツヨウ</t>
    </rPh>
    <phoneticPr fontId="5"/>
  </si>
  <si>
    <t>将来負担比率については、類似団体平均よりも高い水準にあるが、昨年度と比較して、第三セクター等改革推進債を繰上償還したことなどから地方債残高が減少し、また、市民病院の第二期基本構想事業の完了に伴う企業債の新規発行が減少したことなどから、公営企業債等繰入見込額が減少したことにより比率が減少した。
実質公債費比率については、市民病院の第二期基本構想事業による医療機器整備に係る公営企業債の元金償還の開始などにより増加に転じた。</t>
    <rPh sb="0" eb="2">
      <t>ショウライ</t>
    </rPh>
    <rPh sb="2" eb="4">
      <t>フタン</t>
    </rPh>
    <rPh sb="4" eb="6">
      <t>ヒリツ</t>
    </rPh>
    <rPh sb="12" eb="14">
      <t>ルイジ</t>
    </rPh>
    <rPh sb="14" eb="16">
      <t>ダンタイ</t>
    </rPh>
    <rPh sb="16" eb="18">
      <t>ヘイキン</t>
    </rPh>
    <rPh sb="21" eb="22">
      <t>タカ</t>
    </rPh>
    <rPh sb="23" eb="25">
      <t>スイジュン</t>
    </rPh>
    <rPh sb="30" eb="33">
      <t>サクネンド</t>
    </rPh>
    <rPh sb="34" eb="36">
      <t>ヒカク</t>
    </rPh>
    <rPh sb="39" eb="41">
      <t>ダイサン</t>
    </rPh>
    <rPh sb="45" eb="46">
      <t>トウ</t>
    </rPh>
    <rPh sb="46" eb="48">
      <t>カイカク</t>
    </rPh>
    <rPh sb="48" eb="50">
      <t>スイシン</t>
    </rPh>
    <rPh sb="50" eb="51">
      <t>サイ</t>
    </rPh>
    <rPh sb="52" eb="54">
      <t>クリアゲ</t>
    </rPh>
    <rPh sb="54" eb="56">
      <t>ショウカン</t>
    </rPh>
    <rPh sb="64" eb="69">
      <t>チホウサイザンダカ</t>
    </rPh>
    <rPh sb="70" eb="72">
      <t>ゲンショウ</t>
    </rPh>
    <rPh sb="77" eb="79">
      <t>シミン</t>
    </rPh>
    <rPh sb="79" eb="81">
      <t>ビョウイン</t>
    </rPh>
    <rPh sb="82" eb="84">
      <t>ダイニ</t>
    </rPh>
    <rPh sb="84" eb="85">
      <t>キ</t>
    </rPh>
    <rPh sb="85" eb="87">
      <t>キホン</t>
    </rPh>
    <rPh sb="87" eb="89">
      <t>コウソウ</t>
    </rPh>
    <rPh sb="89" eb="91">
      <t>ジギョウ</t>
    </rPh>
    <rPh sb="92" eb="94">
      <t>カンリョウ</t>
    </rPh>
    <rPh sb="95" eb="96">
      <t>トモナ</t>
    </rPh>
    <rPh sb="97" eb="99">
      <t>キギョウ</t>
    </rPh>
    <rPh sb="99" eb="100">
      <t>サイ</t>
    </rPh>
    <rPh sb="101" eb="103">
      <t>シンキ</t>
    </rPh>
    <rPh sb="103" eb="105">
      <t>ハッコウ</t>
    </rPh>
    <rPh sb="106" eb="108">
      <t>ゲンショウ</t>
    </rPh>
    <rPh sb="117" eb="119">
      <t>コウエイ</t>
    </rPh>
    <rPh sb="119" eb="121">
      <t>キギョウ</t>
    </rPh>
    <rPh sb="121" eb="122">
      <t>サイ</t>
    </rPh>
    <rPh sb="122" eb="123">
      <t>トウ</t>
    </rPh>
    <rPh sb="123" eb="125">
      <t>クリイレ</t>
    </rPh>
    <rPh sb="125" eb="127">
      <t>ミコミ</t>
    </rPh>
    <rPh sb="127" eb="128">
      <t>ガク</t>
    </rPh>
    <rPh sb="129" eb="131">
      <t>ゲンショウ</t>
    </rPh>
    <rPh sb="138" eb="140">
      <t>ヒリツ</t>
    </rPh>
    <rPh sb="141" eb="143">
      <t>ゲンショウ</t>
    </rPh>
    <rPh sb="147" eb="149">
      <t>ジッシツ</t>
    </rPh>
    <rPh sb="149" eb="152">
      <t>コウサイヒ</t>
    </rPh>
    <rPh sb="152" eb="154">
      <t>ヒリツ</t>
    </rPh>
    <rPh sb="160" eb="162">
      <t>シミン</t>
    </rPh>
    <rPh sb="162" eb="164">
      <t>ビョウイン</t>
    </rPh>
    <rPh sb="165" eb="167">
      <t>ダイニ</t>
    </rPh>
    <rPh sb="167" eb="168">
      <t>キ</t>
    </rPh>
    <rPh sb="168" eb="170">
      <t>キホン</t>
    </rPh>
    <rPh sb="170" eb="172">
      <t>コウソウ</t>
    </rPh>
    <rPh sb="172" eb="174">
      <t>ジギョウ</t>
    </rPh>
    <rPh sb="177" eb="179">
      <t>イリョウ</t>
    </rPh>
    <rPh sb="179" eb="181">
      <t>キキ</t>
    </rPh>
    <rPh sb="181" eb="183">
      <t>セイビ</t>
    </rPh>
    <rPh sb="184" eb="185">
      <t>カカ</t>
    </rPh>
    <rPh sb="186" eb="188">
      <t>コウエイ</t>
    </rPh>
    <rPh sb="188" eb="190">
      <t>キギョウ</t>
    </rPh>
    <rPh sb="190" eb="191">
      <t>サイ</t>
    </rPh>
    <rPh sb="192" eb="194">
      <t>ガンキン</t>
    </rPh>
    <rPh sb="194" eb="196">
      <t>ショウカン</t>
    </rPh>
    <rPh sb="197" eb="199">
      <t>カイシ</t>
    </rPh>
    <rPh sb="204" eb="206">
      <t>ゾウカ</t>
    </rPh>
    <rPh sb="207" eb="208">
      <t>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</si>
</sst>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03"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87" fontId="33" fillId="0" borderId="116" xfId="12" quotePrefix="1"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57944</c:v>
                </c:pt>
                <c:pt idx="1">
                  <c:v>81768</c:v>
                </c:pt>
                <c:pt idx="2">
                  <c:v>65876</c:v>
                </c:pt>
                <c:pt idx="3">
                  <c:v>68468</c:v>
                </c:pt>
                <c:pt idx="4">
                  <c:v>69729</c:v>
                </c:pt>
              </c:numCache>
            </c:numRef>
          </c:val>
          <c:smooth val="0"/>
          <c:extLst>
            <c:ext xmlns:c16="http://schemas.microsoft.com/office/drawing/2014/chart" uri="{C3380CC4-5D6E-409C-BE32-E72D297353CC}">
              <c16:uniqueId val="{00000000-8BB6-493F-BDEC-93D1CD4ADBA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87674</c:v>
                </c:pt>
                <c:pt idx="1">
                  <c:v>114882</c:v>
                </c:pt>
                <c:pt idx="2">
                  <c:v>69694</c:v>
                </c:pt>
                <c:pt idx="3">
                  <c:v>63767</c:v>
                </c:pt>
                <c:pt idx="4">
                  <c:v>60577</c:v>
                </c:pt>
              </c:numCache>
            </c:numRef>
          </c:val>
          <c:smooth val="0"/>
          <c:extLst>
            <c:ext xmlns:c16="http://schemas.microsoft.com/office/drawing/2014/chart" uri="{C3380CC4-5D6E-409C-BE32-E72D297353CC}">
              <c16:uniqueId val="{00000001-8BB6-493F-BDEC-93D1CD4ADBA6}"/>
            </c:ext>
          </c:extLst>
        </c:ser>
        <c:dLbls>
          <c:showLegendKey val="0"/>
          <c:showVal val="0"/>
          <c:showCatName val="0"/>
          <c:showSerName val="0"/>
          <c:showPercent val="0"/>
          <c:showBubbleSize val="0"/>
        </c:dLbls>
        <c:marker val="1"/>
        <c:smooth val="0"/>
        <c:axId val="327075696"/>
        <c:axId val="302333760"/>
      </c:lineChart>
      <c:catAx>
        <c:axId val="3270756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2333760"/>
        <c:crosses val="autoZero"/>
        <c:auto val="1"/>
        <c:lblAlgn val="ctr"/>
        <c:lblOffset val="100"/>
        <c:tickLblSkip val="1"/>
        <c:tickMarkSkip val="1"/>
        <c:noMultiLvlLbl val="0"/>
      </c:catAx>
      <c:valAx>
        <c:axId val="3023337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7075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2.3199999999999998</c:v>
                </c:pt>
                <c:pt idx="1">
                  <c:v>3.21</c:v>
                </c:pt>
                <c:pt idx="2">
                  <c:v>0.94</c:v>
                </c:pt>
                <c:pt idx="3">
                  <c:v>1.1599999999999999</c:v>
                </c:pt>
                <c:pt idx="4">
                  <c:v>0.45</c:v>
                </c:pt>
              </c:numCache>
            </c:numRef>
          </c:val>
          <c:extLst>
            <c:ext xmlns:c16="http://schemas.microsoft.com/office/drawing/2014/chart" uri="{C3380CC4-5D6E-409C-BE32-E72D297353CC}">
              <c16:uniqueId val="{00000000-8E0C-42CC-9AEA-DBCE71F882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16.12</c:v>
                </c:pt>
                <c:pt idx="1">
                  <c:v>17.88</c:v>
                </c:pt>
                <c:pt idx="2">
                  <c:v>18.940000000000001</c:v>
                </c:pt>
                <c:pt idx="3">
                  <c:v>19.46</c:v>
                </c:pt>
                <c:pt idx="4">
                  <c:v>13.91</c:v>
                </c:pt>
              </c:numCache>
            </c:numRef>
          </c:val>
          <c:extLst>
            <c:ext xmlns:c16="http://schemas.microsoft.com/office/drawing/2014/chart" uri="{C3380CC4-5D6E-409C-BE32-E72D297353CC}">
              <c16:uniqueId val="{00000001-8E0C-42CC-9AEA-DBCE71F88238}"/>
            </c:ext>
          </c:extLst>
        </c:ser>
        <c:dLbls>
          <c:showLegendKey val="0"/>
          <c:showVal val="0"/>
          <c:showCatName val="0"/>
          <c:showSerName val="0"/>
          <c:showPercent val="0"/>
          <c:showBubbleSize val="0"/>
        </c:dLbls>
        <c:gapWidth val="250"/>
        <c:overlap val="100"/>
        <c:axId val="326437440"/>
        <c:axId val="326440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0.79</c:v>
                </c:pt>
                <c:pt idx="1">
                  <c:v>1.79</c:v>
                </c:pt>
                <c:pt idx="2">
                  <c:v>-2.86</c:v>
                </c:pt>
                <c:pt idx="3">
                  <c:v>0.25</c:v>
                </c:pt>
                <c:pt idx="4">
                  <c:v>-3.93</c:v>
                </c:pt>
              </c:numCache>
            </c:numRef>
          </c:val>
          <c:smooth val="0"/>
          <c:extLst>
            <c:ext xmlns:c16="http://schemas.microsoft.com/office/drawing/2014/chart" uri="{C3380CC4-5D6E-409C-BE32-E72D297353CC}">
              <c16:uniqueId val="{00000002-8E0C-42CC-9AEA-DBCE71F88238}"/>
            </c:ext>
          </c:extLst>
        </c:ser>
        <c:dLbls>
          <c:showLegendKey val="0"/>
          <c:showVal val="0"/>
          <c:showCatName val="0"/>
          <c:showSerName val="0"/>
          <c:showPercent val="0"/>
          <c:showBubbleSize val="0"/>
        </c:dLbls>
        <c:marker val="1"/>
        <c:smooth val="0"/>
        <c:axId val="326437440"/>
        <c:axId val="326440576"/>
      </c:lineChart>
      <c:catAx>
        <c:axId val="326437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6440576"/>
        <c:crosses val="autoZero"/>
        <c:auto val="1"/>
        <c:lblAlgn val="ctr"/>
        <c:lblOffset val="100"/>
        <c:tickLblSkip val="1"/>
        <c:tickMarkSkip val="1"/>
        <c:noMultiLvlLbl val="0"/>
      </c:catAx>
      <c:valAx>
        <c:axId val="326440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6437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7.35</c:v>
                </c:pt>
                <c:pt idx="8">
                  <c:v>#N/A</c:v>
                </c:pt>
                <c:pt idx="9">
                  <c:v>0</c:v>
                </c:pt>
              </c:numCache>
            </c:numRef>
          </c:val>
          <c:extLst>
            <c:ext xmlns:c16="http://schemas.microsoft.com/office/drawing/2014/chart" uri="{C3380CC4-5D6E-409C-BE32-E72D297353CC}">
              <c16:uniqueId val="{00000000-4B0D-4F70-8D08-D1D2A5D74BF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B0D-4F70-8D08-D1D2A5D74BF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0.12</c:v>
                </c:pt>
                <c:pt idx="2">
                  <c:v>#N/A</c:v>
                </c:pt>
                <c:pt idx="3">
                  <c:v>0.11</c:v>
                </c:pt>
                <c:pt idx="4">
                  <c:v>#N/A</c:v>
                </c:pt>
                <c:pt idx="5">
                  <c:v>0.12</c:v>
                </c:pt>
                <c:pt idx="6">
                  <c:v>#N/A</c:v>
                </c:pt>
                <c:pt idx="7">
                  <c:v>0.11</c:v>
                </c:pt>
                <c:pt idx="8">
                  <c:v>#N/A</c:v>
                </c:pt>
                <c:pt idx="9">
                  <c:v>0.11</c:v>
                </c:pt>
              </c:numCache>
            </c:numRef>
          </c:val>
          <c:extLst>
            <c:ext xmlns:c16="http://schemas.microsoft.com/office/drawing/2014/chart" uri="{C3380CC4-5D6E-409C-BE32-E72D297353CC}">
              <c16:uniqueId val="{00000002-4B0D-4F70-8D08-D1D2A5D74BF9}"/>
            </c:ext>
          </c:extLst>
        </c:ser>
        <c:ser>
          <c:idx val="3"/>
          <c:order val="3"/>
          <c:tx>
            <c:strRef>
              <c:f>データシート!$A$30</c:f>
              <c:strCache>
                <c:ptCount val="1"/>
                <c:pt idx="0">
                  <c:v>介護老人保健施設事業会計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0.42</c:v>
                </c:pt>
                <c:pt idx="2">
                  <c:v>#N/A</c:v>
                </c:pt>
                <c:pt idx="3">
                  <c:v>0.37</c:v>
                </c:pt>
                <c:pt idx="4">
                  <c:v>#N/A</c:v>
                </c:pt>
                <c:pt idx="5">
                  <c:v>0.23</c:v>
                </c:pt>
                <c:pt idx="6">
                  <c:v>#N/A</c:v>
                </c:pt>
                <c:pt idx="7">
                  <c:v>0.42</c:v>
                </c:pt>
                <c:pt idx="8">
                  <c:v>#N/A</c:v>
                </c:pt>
                <c:pt idx="9">
                  <c:v>0.36</c:v>
                </c:pt>
              </c:numCache>
            </c:numRef>
          </c:val>
          <c:extLst>
            <c:ext xmlns:c16="http://schemas.microsoft.com/office/drawing/2014/chart" uri="{C3380CC4-5D6E-409C-BE32-E72D297353CC}">
              <c16:uniqueId val="{00000003-4B0D-4F70-8D08-D1D2A5D74BF9}"/>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2.3199999999999998</c:v>
                </c:pt>
                <c:pt idx="2">
                  <c:v>#N/A</c:v>
                </c:pt>
                <c:pt idx="3">
                  <c:v>3.2</c:v>
                </c:pt>
                <c:pt idx="4">
                  <c:v>#N/A</c:v>
                </c:pt>
                <c:pt idx="5">
                  <c:v>0.93</c:v>
                </c:pt>
                <c:pt idx="6">
                  <c:v>#N/A</c:v>
                </c:pt>
                <c:pt idx="7">
                  <c:v>1.1499999999999999</c:v>
                </c:pt>
                <c:pt idx="8">
                  <c:v>#N/A</c:v>
                </c:pt>
                <c:pt idx="9">
                  <c:v>0.45</c:v>
                </c:pt>
              </c:numCache>
            </c:numRef>
          </c:val>
          <c:extLst>
            <c:ext xmlns:c16="http://schemas.microsoft.com/office/drawing/2014/chart" uri="{C3380CC4-5D6E-409C-BE32-E72D297353CC}">
              <c16:uniqueId val="{00000004-4B0D-4F70-8D08-D1D2A5D74BF9}"/>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14.01</c:v>
                </c:pt>
                <c:pt idx="2">
                  <c:v>#N/A</c:v>
                </c:pt>
                <c:pt idx="3">
                  <c:v>10.68</c:v>
                </c:pt>
                <c:pt idx="4">
                  <c:v>#N/A</c:v>
                </c:pt>
                <c:pt idx="5">
                  <c:v>1.32</c:v>
                </c:pt>
                <c:pt idx="6">
                  <c:v>#N/A</c:v>
                </c:pt>
                <c:pt idx="7">
                  <c:v>6.4</c:v>
                </c:pt>
                <c:pt idx="8">
                  <c:v>#N/A</c:v>
                </c:pt>
                <c:pt idx="9">
                  <c:v>0.48</c:v>
                </c:pt>
              </c:numCache>
            </c:numRef>
          </c:val>
          <c:extLst>
            <c:ext xmlns:c16="http://schemas.microsoft.com/office/drawing/2014/chart" uri="{C3380CC4-5D6E-409C-BE32-E72D297353CC}">
              <c16:uniqueId val="{00000005-4B0D-4F70-8D08-D1D2A5D74BF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0.71</c:v>
                </c:pt>
              </c:numCache>
            </c:numRef>
          </c:val>
          <c:extLst>
            <c:ext xmlns:c16="http://schemas.microsoft.com/office/drawing/2014/chart" uri="{C3380CC4-5D6E-409C-BE32-E72D297353CC}">
              <c16:uniqueId val="{00000006-4B0D-4F70-8D08-D1D2A5D74BF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0.19</c:v>
                </c:pt>
                <c:pt idx="2">
                  <c:v>#N/A</c:v>
                </c:pt>
                <c:pt idx="3">
                  <c:v>0.23</c:v>
                </c:pt>
                <c:pt idx="4">
                  <c:v>#N/A</c:v>
                </c:pt>
                <c:pt idx="5">
                  <c:v>0.98</c:v>
                </c:pt>
                <c:pt idx="6">
                  <c:v>#N/A</c:v>
                </c:pt>
                <c:pt idx="7">
                  <c:v>1.02</c:v>
                </c:pt>
                <c:pt idx="8">
                  <c:v>#N/A</c:v>
                </c:pt>
                <c:pt idx="9">
                  <c:v>0.93</c:v>
                </c:pt>
              </c:numCache>
            </c:numRef>
          </c:val>
          <c:extLst>
            <c:ext xmlns:c16="http://schemas.microsoft.com/office/drawing/2014/chart" uri="{C3380CC4-5D6E-409C-BE32-E72D297353CC}">
              <c16:uniqueId val="{00000007-4B0D-4F70-8D08-D1D2A5D74BF9}"/>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0.06</c:v>
                </c:pt>
                <c:pt idx="2">
                  <c:v>#N/A</c:v>
                </c:pt>
                <c:pt idx="3">
                  <c:v>0.05</c:v>
                </c:pt>
                <c:pt idx="4">
                  <c:v>#N/A</c:v>
                </c:pt>
                <c:pt idx="5">
                  <c:v>0.6</c:v>
                </c:pt>
                <c:pt idx="6">
                  <c:v>#N/A</c:v>
                </c:pt>
                <c:pt idx="7">
                  <c:v>2.37</c:v>
                </c:pt>
                <c:pt idx="8">
                  <c:v>#N/A</c:v>
                </c:pt>
                <c:pt idx="9">
                  <c:v>1.43</c:v>
                </c:pt>
              </c:numCache>
            </c:numRef>
          </c:val>
          <c:extLst>
            <c:ext xmlns:c16="http://schemas.microsoft.com/office/drawing/2014/chart" uri="{C3380CC4-5D6E-409C-BE32-E72D297353CC}">
              <c16:uniqueId val="{00000008-4B0D-4F70-8D08-D1D2A5D74BF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5.33</c:v>
                </c:pt>
                <c:pt idx="2">
                  <c:v>#N/A</c:v>
                </c:pt>
                <c:pt idx="3">
                  <c:v>5.09</c:v>
                </c:pt>
                <c:pt idx="4">
                  <c:v>#N/A</c:v>
                </c:pt>
                <c:pt idx="5">
                  <c:v>4.46</c:v>
                </c:pt>
                <c:pt idx="6">
                  <c:v>#N/A</c:v>
                </c:pt>
                <c:pt idx="7">
                  <c:v>6.56</c:v>
                </c:pt>
                <c:pt idx="8">
                  <c:v>#N/A</c:v>
                </c:pt>
                <c:pt idx="9">
                  <c:v>7.71</c:v>
                </c:pt>
              </c:numCache>
            </c:numRef>
          </c:val>
          <c:extLst>
            <c:ext xmlns:c16="http://schemas.microsoft.com/office/drawing/2014/chart" uri="{C3380CC4-5D6E-409C-BE32-E72D297353CC}">
              <c16:uniqueId val="{00000009-4B0D-4F70-8D08-D1D2A5D74BF9}"/>
            </c:ext>
          </c:extLst>
        </c:ser>
        <c:dLbls>
          <c:showLegendKey val="0"/>
          <c:showVal val="0"/>
          <c:showCatName val="0"/>
          <c:showSerName val="0"/>
          <c:showPercent val="0"/>
          <c:showBubbleSize val="0"/>
        </c:dLbls>
        <c:gapWidth val="150"/>
        <c:overlap val="100"/>
        <c:axId val="302328272"/>
        <c:axId val="415237336"/>
      </c:barChart>
      <c:catAx>
        <c:axId val="302328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5237336"/>
        <c:crosses val="autoZero"/>
        <c:auto val="1"/>
        <c:lblAlgn val="ctr"/>
        <c:lblOffset val="100"/>
        <c:tickLblSkip val="1"/>
        <c:tickMarkSkip val="1"/>
        <c:noMultiLvlLbl val="0"/>
      </c:catAx>
      <c:valAx>
        <c:axId val="415237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2328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2999</c:v>
                </c:pt>
                <c:pt idx="5">
                  <c:v>2898</c:v>
                </c:pt>
                <c:pt idx="8">
                  <c:v>2884</c:v>
                </c:pt>
                <c:pt idx="11">
                  <c:v>2791</c:v>
                </c:pt>
                <c:pt idx="14">
                  <c:v>2771</c:v>
                </c:pt>
              </c:numCache>
            </c:numRef>
          </c:val>
          <c:extLst>
            <c:ext xmlns:c16="http://schemas.microsoft.com/office/drawing/2014/chart" uri="{C3380CC4-5D6E-409C-BE32-E72D297353CC}">
              <c16:uniqueId val="{00000000-B19C-4E1E-AEC7-1791AEF817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19C-4E1E-AEC7-1791AEF817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B19C-4E1E-AEC7-1791AEF817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26</c:v>
                </c:pt>
                <c:pt idx="3">
                  <c:v>27</c:v>
                </c:pt>
                <c:pt idx="6">
                  <c:v>27</c:v>
                </c:pt>
                <c:pt idx="9">
                  <c:v>26</c:v>
                </c:pt>
                <c:pt idx="12">
                  <c:v>23</c:v>
                </c:pt>
              </c:numCache>
            </c:numRef>
          </c:val>
          <c:extLst>
            <c:ext xmlns:c16="http://schemas.microsoft.com/office/drawing/2014/chart" uri="{C3380CC4-5D6E-409C-BE32-E72D297353CC}">
              <c16:uniqueId val="{00000003-B19C-4E1E-AEC7-1791AEF817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1302</c:v>
                </c:pt>
                <c:pt idx="3">
                  <c:v>1321</c:v>
                </c:pt>
                <c:pt idx="6">
                  <c:v>1359</c:v>
                </c:pt>
                <c:pt idx="9">
                  <c:v>1342</c:v>
                </c:pt>
                <c:pt idx="12">
                  <c:v>1415</c:v>
                </c:pt>
              </c:numCache>
            </c:numRef>
          </c:val>
          <c:extLst>
            <c:ext xmlns:c16="http://schemas.microsoft.com/office/drawing/2014/chart" uri="{C3380CC4-5D6E-409C-BE32-E72D297353CC}">
              <c16:uniqueId val="{00000004-B19C-4E1E-AEC7-1791AEF817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9C-4E1E-AEC7-1791AEF817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9C-4E1E-AEC7-1791AEF817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2628</c:v>
                </c:pt>
                <c:pt idx="3">
                  <c:v>2530</c:v>
                </c:pt>
                <c:pt idx="6">
                  <c:v>2412</c:v>
                </c:pt>
                <c:pt idx="9">
                  <c:v>2414</c:v>
                </c:pt>
                <c:pt idx="12">
                  <c:v>2519</c:v>
                </c:pt>
              </c:numCache>
            </c:numRef>
          </c:val>
          <c:extLst>
            <c:ext xmlns:c16="http://schemas.microsoft.com/office/drawing/2014/chart" uri="{C3380CC4-5D6E-409C-BE32-E72D297353CC}">
              <c16:uniqueId val="{00000007-B19C-4E1E-AEC7-1791AEF817DB}"/>
            </c:ext>
          </c:extLst>
        </c:ser>
        <c:dLbls>
          <c:showLegendKey val="0"/>
          <c:showVal val="0"/>
          <c:showCatName val="0"/>
          <c:showSerName val="0"/>
          <c:showPercent val="0"/>
          <c:showBubbleSize val="0"/>
        </c:dLbls>
        <c:gapWidth val="100"/>
        <c:overlap val="100"/>
        <c:axId val="415240864"/>
        <c:axId val="415243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958</c:v>
                </c:pt>
                <c:pt idx="2">
                  <c:v>#N/A</c:v>
                </c:pt>
                <c:pt idx="3">
                  <c:v>#N/A</c:v>
                </c:pt>
                <c:pt idx="4">
                  <c:v>981</c:v>
                </c:pt>
                <c:pt idx="5">
                  <c:v>#N/A</c:v>
                </c:pt>
                <c:pt idx="6">
                  <c:v>#N/A</c:v>
                </c:pt>
                <c:pt idx="7">
                  <c:v>915</c:v>
                </c:pt>
                <c:pt idx="8">
                  <c:v>#N/A</c:v>
                </c:pt>
                <c:pt idx="9">
                  <c:v>#N/A</c:v>
                </c:pt>
                <c:pt idx="10">
                  <c:v>992</c:v>
                </c:pt>
                <c:pt idx="11">
                  <c:v>#N/A</c:v>
                </c:pt>
                <c:pt idx="12">
                  <c:v>#N/A</c:v>
                </c:pt>
                <c:pt idx="13">
                  <c:v>1187</c:v>
                </c:pt>
                <c:pt idx="14">
                  <c:v>#N/A</c:v>
                </c:pt>
              </c:numCache>
            </c:numRef>
          </c:val>
          <c:smooth val="0"/>
          <c:extLst>
            <c:ext xmlns:c16="http://schemas.microsoft.com/office/drawing/2014/chart" uri="{C3380CC4-5D6E-409C-BE32-E72D297353CC}">
              <c16:uniqueId val="{00000008-B19C-4E1E-AEC7-1791AEF817DB}"/>
            </c:ext>
          </c:extLst>
        </c:ser>
        <c:dLbls>
          <c:showLegendKey val="0"/>
          <c:showVal val="0"/>
          <c:showCatName val="0"/>
          <c:showSerName val="0"/>
          <c:showPercent val="0"/>
          <c:showBubbleSize val="0"/>
        </c:dLbls>
        <c:marker val="1"/>
        <c:smooth val="0"/>
        <c:axId val="415240864"/>
        <c:axId val="415243608"/>
      </c:lineChart>
      <c:catAx>
        <c:axId val="415240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5243608"/>
        <c:crosses val="autoZero"/>
        <c:auto val="1"/>
        <c:lblAlgn val="ctr"/>
        <c:lblOffset val="100"/>
        <c:tickLblSkip val="1"/>
        <c:tickMarkSkip val="1"/>
        <c:noMultiLvlLbl val="0"/>
      </c:catAx>
      <c:valAx>
        <c:axId val="415243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5240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26063</c:v>
                </c:pt>
                <c:pt idx="5">
                  <c:v>26185</c:v>
                </c:pt>
                <c:pt idx="8">
                  <c:v>26591</c:v>
                </c:pt>
                <c:pt idx="11">
                  <c:v>26442</c:v>
                </c:pt>
                <c:pt idx="14">
                  <c:v>26196</c:v>
                </c:pt>
              </c:numCache>
            </c:numRef>
          </c:val>
          <c:extLst>
            <c:ext xmlns:c16="http://schemas.microsoft.com/office/drawing/2014/chart" uri="{C3380CC4-5D6E-409C-BE32-E72D297353CC}">
              <c16:uniqueId val="{00000000-74D0-4A0F-8CC5-07C9521A26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6477</c:v>
                </c:pt>
                <c:pt idx="5">
                  <c:v>6674</c:v>
                </c:pt>
                <c:pt idx="8">
                  <c:v>6735</c:v>
                </c:pt>
                <c:pt idx="11">
                  <c:v>7050</c:v>
                </c:pt>
                <c:pt idx="14">
                  <c:v>7409</c:v>
                </c:pt>
              </c:numCache>
            </c:numRef>
          </c:val>
          <c:extLst>
            <c:ext xmlns:c16="http://schemas.microsoft.com/office/drawing/2014/chart" uri="{C3380CC4-5D6E-409C-BE32-E72D297353CC}">
              <c16:uniqueId val="{00000001-74D0-4A0F-8CC5-07C9521A26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4165</c:v>
                </c:pt>
                <c:pt idx="5">
                  <c:v>4261</c:v>
                </c:pt>
                <c:pt idx="8">
                  <c:v>4447</c:v>
                </c:pt>
                <c:pt idx="11">
                  <c:v>4635</c:v>
                </c:pt>
                <c:pt idx="14">
                  <c:v>4072</c:v>
                </c:pt>
              </c:numCache>
            </c:numRef>
          </c:val>
          <c:extLst>
            <c:ext xmlns:c16="http://schemas.microsoft.com/office/drawing/2014/chart" uri="{C3380CC4-5D6E-409C-BE32-E72D297353CC}">
              <c16:uniqueId val="{00000002-74D0-4A0F-8CC5-07C9521A26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4D0-4A0F-8CC5-07C9521A26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4D0-4A0F-8CC5-07C9521A26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D0-4A0F-8CC5-07C9521A26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3209</c:v>
                </c:pt>
                <c:pt idx="3">
                  <c:v>3177</c:v>
                </c:pt>
                <c:pt idx="6">
                  <c:v>3175</c:v>
                </c:pt>
                <c:pt idx="9">
                  <c:v>3179</c:v>
                </c:pt>
                <c:pt idx="12">
                  <c:v>2982</c:v>
                </c:pt>
              </c:numCache>
            </c:numRef>
          </c:val>
          <c:extLst>
            <c:ext xmlns:c16="http://schemas.microsoft.com/office/drawing/2014/chart" uri="{C3380CC4-5D6E-409C-BE32-E72D297353CC}">
              <c16:uniqueId val="{00000006-74D0-4A0F-8CC5-07C9521A26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233</c:v>
                </c:pt>
                <c:pt idx="3">
                  <c:v>204</c:v>
                </c:pt>
                <c:pt idx="6">
                  <c:v>175</c:v>
                </c:pt>
                <c:pt idx="9">
                  <c:v>147</c:v>
                </c:pt>
                <c:pt idx="12">
                  <c:v>123</c:v>
                </c:pt>
              </c:numCache>
            </c:numRef>
          </c:val>
          <c:extLst>
            <c:ext xmlns:c16="http://schemas.microsoft.com/office/drawing/2014/chart" uri="{C3380CC4-5D6E-409C-BE32-E72D297353CC}">
              <c16:uniqueId val="{00000007-74D0-4A0F-8CC5-07C9521A26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18134</c:v>
                </c:pt>
                <c:pt idx="3">
                  <c:v>17735</c:v>
                </c:pt>
                <c:pt idx="6">
                  <c:v>17351</c:v>
                </c:pt>
                <c:pt idx="9">
                  <c:v>18315</c:v>
                </c:pt>
                <c:pt idx="12">
                  <c:v>17434</c:v>
                </c:pt>
              </c:numCache>
            </c:numRef>
          </c:val>
          <c:extLst>
            <c:ext xmlns:c16="http://schemas.microsoft.com/office/drawing/2014/chart" uri="{C3380CC4-5D6E-409C-BE32-E72D297353CC}">
              <c16:uniqueId val="{00000008-74D0-4A0F-8CC5-07C9521A26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c:v>
                </c:pt>
                <c:pt idx="3">
                  <c:v>3</c:v>
                </c:pt>
                <c:pt idx="6">
                  <c:v>1</c:v>
                </c:pt>
                <c:pt idx="9">
                  <c:v>2</c:v>
                </c:pt>
                <c:pt idx="12">
                  <c:v>5</c:v>
                </c:pt>
              </c:numCache>
            </c:numRef>
          </c:val>
          <c:extLst>
            <c:ext xmlns:c16="http://schemas.microsoft.com/office/drawing/2014/chart" uri="{C3380CC4-5D6E-409C-BE32-E72D297353CC}">
              <c16:uniqueId val="{00000009-74D0-4A0F-8CC5-07C9521A26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28202</c:v>
                </c:pt>
                <c:pt idx="3">
                  <c:v>30065</c:v>
                </c:pt>
                <c:pt idx="6">
                  <c:v>30274</c:v>
                </c:pt>
                <c:pt idx="9">
                  <c:v>30433</c:v>
                </c:pt>
                <c:pt idx="12">
                  <c:v>30183</c:v>
                </c:pt>
              </c:numCache>
            </c:numRef>
          </c:val>
          <c:extLst>
            <c:ext xmlns:c16="http://schemas.microsoft.com/office/drawing/2014/chart" uri="{C3380CC4-5D6E-409C-BE32-E72D297353CC}">
              <c16:uniqueId val="{0000000A-74D0-4A0F-8CC5-07C9521A26DC}"/>
            </c:ext>
          </c:extLst>
        </c:ser>
        <c:dLbls>
          <c:showLegendKey val="0"/>
          <c:showVal val="0"/>
          <c:showCatName val="0"/>
          <c:showSerName val="0"/>
          <c:showPercent val="0"/>
          <c:showBubbleSize val="0"/>
        </c:dLbls>
        <c:gapWidth val="100"/>
        <c:overlap val="100"/>
        <c:axId val="415241256"/>
        <c:axId val="415240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13077</c:v>
                </c:pt>
                <c:pt idx="2">
                  <c:v>#N/A</c:v>
                </c:pt>
                <c:pt idx="3">
                  <c:v>#N/A</c:v>
                </c:pt>
                <c:pt idx="4">
                  <c:v>14064</c:v>
                </c:pt>
                <c:pt idx="5">
                  <c:v>#N/A</c:v>
                </c:pt>
                <c:pt idx="6">
                  <c:v>#N/A</c:v>
                </c:pt>
                <c:pt idx="7">
                  <c:v>13202</c:v>
                </c:pt>
                <c:pt idx="8">
                  <c:v>#N/A</c:v>
                </c:pt>
                <c:pt idx="9">
                  <c:v>#N/A</c:v>
                </c:pt>
                <c:pt idx="10">
                  <c:v>13949</c:v>
                </c:pt>
                <c:pt idx="11">
                  <c:v>#N/A</c:v>
                </c:pt>
                <c:pt idx="12">
                  <c:v>#N/A</c:v>
                </c:pt>
                <c:pt idx="13">
                  <c:v>13050</c:v>
                </c:pt>
                <c:pt idx="14">
                  <c:v>#N/A</c:v>
                </c:pt>
              </c:numCache>
            </c:numRef>
          </c:val>
          <c:smooth val="0"/>
          <c:extLst>
            <c:ext xmlns:c16="http://schemas.microsoft.com/office/drawing/2014/chart" uri="{C3380CC4-5D6E-409C-BE32-E72D297353CC}">
              <c16:uniqueId val="{0000000B-74D0-4A0F-8CC5-07C9521A26DC}"/>
            </c:ext>
          </c:extLst>
        </c:ser>
        <c:dLbls>
          <c:showLegendKey val="0"/>
          <c:showVal val="0"/>
          <c:showCatName val="0"/>
          <c:showSerName val="0"/>
          <c:showPercent val="0"/>
          <c:showBubbleSize val="0"/>
        </c:dLbls>
        <c:marker val="1"/>
        <c:smooth val="0"/>
        <c:axId val="415241256"/>
        <c:axId val="415240080"/>
      </c:lineChart>
      <c:catAx>
        <c:axId val="415241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5240080"/>
        <c:crosses val="autoZero"/>
        <c:auto val="1"/>
        <c:lblAlgn val="ctr"/>
        <c:lblOffset val="100"/>
        <c:tickLblSkip val="1"/>
        <c:tickMarkSkip val="1"/>
        <c:noMultiLvlLbl val="0"/>
      </c:catAx>
      <c:valAx>
        <c:axId val="415240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5241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2341</c:v>
                </c:pt>
                <c:pt idx="1">
                  <c:v>2403</c:v>
                </c:pt>
                <c:pt idx="2">
                  <c:v>1713</c:v>
                </c:pt>
              </c:numCache>
            </c:numRef>
          </c:val>
          <c:extLst>
            <c:ext xmlns:c16="http://schemas.microsoft.com/office/drawing/2014/chart" uri="{C3380CC4-5D6E-409C-BE32-E72D297353CC}">
              <c16:uniqueId val="{00000000-C2D9-431D-8F1F-21E593FAE5A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350</c:v>
                </c:pt>
                <c:pt idx="1">
                  <c:v>350</c:v>
                </c:pt>
                <c:pt idx="2">
                  <c:v>351</c:v>
                </c:pt>
              </c:numCache>
            </c:numRef>
          </c:val>
          <c:extLst>
            <c:ext xmlns:c16="http://schemas.microsoft.com/office/drawing/2014/chart" uri="{C3380CC4-5D6E-409C-BE32-E72D297353CC}">
              <c16:uniqueId val="{00000001-C2D9-431D-8F1F-21E593FAE5A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1684</c:v>
                </c:pt>
                <c:pt idx="1">
                  <c:v>1668</c:v>
                </c:pt>
                <c:pt idx="2">
                  <c:v>1633</c:v>
                </c:pt>
              </c:numCache>
            </c:numRef>
          </c:val>
          <c:extLst>
            <c:ext xmlns:c16="http://schemas.microsoft.com/office/drawing/2014/chart" uri="{C3380CC4-5D6E-409C-BE32-E72D297353CC}">
              <c16:uniqueId val="{00000002-C2D9-431D-8F1F-21E593FAE5AC}"/>
            </c:ext>
          </c:extLst>
        </c:ser>
        <c:dLbls>
          <c:showLegendKey val="0"/>
          <c:showVal val="0"/>
          <c:showCatName val="0"/>
          <c:showSerName val="0"/>
          <c:showPercent val="0"/>
          <c:showBubbleSize val="0"/>
        </c:dLbls>
        <c:gapWidth val="120"/>
        <c:overlap val="100"/>
        <c:axId val="415237728"/>
        <c:axId val="415242040"/>
      </c:barChart>
      <c:catAx>
        <c:axId val="415237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5242040"/>
        <c:crosses val="autoZero"/>
        <c:auto val="1"/>
        <c:lblAlgn val="ctr"/>
        <c:lblOffset val="100"/>
        <c:tickLblSkip val="1"/>
        <c:tickMarkSkip val="1"/>
        <c:noMultiLvlLbl val="0"/>
      </c:catAx>
      <c:valAx>
        <c:axId val="4152420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5237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{BE1EE711-1774-483C-A1AF-0FC69431B392}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8F1-4DC9-A83F-CDC1E23221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{D578E99B-B136-4CBB-88CD-2814F4CE92EF}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F1-4DC9-A83F-CDC1E23221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{4BB2F227-AD84-4304-B110-EC4306767AF7}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F1-4DC9-A83F-CDC1E23221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{DF664564-B952-4524-90FF-501BB2924017}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F1-4DC9-A83F-CDC1E23221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{5CDC243D-F436-476F-821B-DA9D8D94D197}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F1-4DC9-A83F-CDC1E232213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{064AC317-CB55-4E29-89A1-2CF050D5F43E}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8F1-4DC9-A83F-CDC1E232213F}"/>
                </c:ext>
              </c:extLst>
            </c:dLbl>
            <c:dLbl>
              <c:idx val="16"/>
              <c:layout>
                <c:manualLayout>
                  <c:x val="-3.7855335385697846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{650FFBD2-8547-4691-BD6B-13798EE904AA}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8F1-4DC9-A83F-CDC1E232213F}"/>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{F290029F-569E-4E77-98A8-6B3366BC4846}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8F1-4DC9-A83F-CDC1E232213F}"/>
                </c:ext>
              </c:extLst>
            </c:dLbl>
            <c:dLbl>
              <c:idx val="32"/>
              <c:layout>
                <c:manualLayout>
                  <c:x val="-2.6435065553446758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{83177898-849F-4902-AE99-D4626A726A3A}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8F1-4DC9-A83F-CDC1E23221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79.099999999999994</c:v>
                </c:pt>
                <c:pt idx="24">
                  <c:v>77.3</c:v>
                </c:pt>
                <c:pt idx="32">
                  <c:v>79.599999999999994</c:v>
                </c:pt>
              </c:numCache>
            </c:numRef>
          </c:xVal>
          <c:yVal>
            <c:numRef>
              <c:f>公会計指標分析・財政指標組合せ分析表!$BP$51:$DC$51</c:f>
              <c:numCache>
                <c:formatCode>#,##0.0;"▲ "#,##0.0</c:formatCode>
                <c:ptCount val="40"/>
                <c:pt idx="16">
                  <c:v>129.9</c:v>
                </c:pt>
                <c:pt idx="24">
                  <c:v>136.4</c:v>
                </c:pt>
                <c:pt idx="32">
                  <c:v>128.30000000000001</c:v>
                </c:pt>
              </c:numCache>
            </c:numRef>
          </c:yVal>
          <c:smooth val="0"/>
          <c:extLst>
            <c:ext xmlns:c16="http://schemas.microsoft.com/office/drawing/2014/chart" uri="{C3380CC4-5D6E-409C-BE32-E72D297353CC}">
              <c16:uniqueId val="{00000009-48F1-4DC9-A83F-CDC1E232213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{7161A24A-F8A5-41C6-A29B-A7D97185CEF3}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8F1-4DC9-A83F-CDC1E232213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{DE7148A4-2EE6-45D3-B937-EE7A2AA86AEE}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F1-4DC9-A83F-CDC1E23221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{9D678399-A8BF-4612-9D5D-074E116D16FD}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F1-4DC9-A83F-CDC1E23221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{C66B7568-0AE5-4A57-9E5B-542C6D36A5D0}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F1-4DC9-A83F-CDC1E23221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{3A7BA4E1-91D2-49ED-823B-3169825A06B1}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F1-4DC9-A83F-CDC1E232213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{9122205D-94C4-4028-84DD-658247ACA24C}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8F1-4DC9-A83F-CDC1E232213F}"/>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{4C698BD6-BE31-4B6E-BE2C-A31445716992}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8F1-4DC9-A83F-CDC1E232213F}"/>
                </c:ext>
              </c:extLst>
            </c:dLbl>
            <c:dLbl>
              <c:idx val="24"/>
              <c:layout>
                <c:manualLayout>
                  <c:x val="-3.3090009415326568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{DC21D34C-2BB7-4353-8903-074F69F88658}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8F1-4DC9-A83F-CDC1E232213F}"/>
                </c:ext>
              </c:extLst>
            </c:dLbl>
            <c:dLbl>
              <c:idx val="32"/>
              <c:layout>
                <c:manualLayout>
                  <c:x val="-3.1200391523818038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{F14D3CFA-AE69-44FF-8490-C7499C153342}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8F1-4DC9-A83F-CDC1E23221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58.7</c:v>
                </c:pt>
                <c:pt idx="32">
                  <c:v>59.5</c:v>
                </c:pt>
              </c:numCache>
            </c:numRef>
          </c:xVal>
          <c:yVal>
            <c:numRef>
              <c:f>公会計指標分析・財政指標組合せ分析表!$BP$55:$DC$55</c:f>
              <c:numCache>
                <c:formatCode>#,##0.0;"▲ "#,##0.0</c:formatCode>
                <c:ptCount val="40"/>
                <c:pt idx="16">
                  <c:v>52.3</c:v>
                </c:pt>
                <c:pt idx="24">
                  <c:v>55.4</c:v>
                </c:pt>
                <c:pt idx="32">
                  <c:v>52.7</c:v>
                </c:pt>
              </c:numCache>
            </c:numRef>
          </c:yVal>
          <c:smooth val="0"/>
          <c:extLst>
            <c:ext xmlns:c16="http://schemas.microsoft.com/office/drawing/2014/chart" uri="{C3380CC4-5D6E-409C-BE32-E72D297353CC}">
              <c16:uniqueId val="{00000013-48F1-4DC9-A83F-CDC1E232213F}"/>
            </c:ext>
          </c:extLst>
        </c:ser>
        <c:dLbls>
          <c:showLegendKey val="0"/>
          <c:showVal val="1"/>
          <c:showCatName val="0"/>
          <c:showSerName val="0"/>
          <c:showPercent val="0"/>
          <c:showBubbleSize val="0"/>
        </c:dLbls>
        <c:axId val="46179840"/>
        <c:axId val="46181760"/>
      </c:scatterChart>
      <c:valAx>
        <c:axId val="46179840"/>
        <c:scaling>
          <c:orientation val="minMax"/>
          <c:max val="82"/>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1"/>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{9AB745BB-337C-4195-AA5B-D35F6FDCA2DB}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609-402B-AED7-5D7BBD2F03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{7D644F63-29D9-447E-87B6-D325D49B45DA}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09-402B-AED7-5D7BBD2F03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{AEB81D72-F7E8-45B5-80E3-4C6BD6AF54D2}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09-402B-AED7-5D7BBD2F03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{72243D9E-0717-483B-B01E-C73C3A8AA528}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09-402B-AED7-5D7BBD2F03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{75487F1C-1ACD-437E-ADD8-6D679D4AFB53}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09-402B-AED7-5D7BBD2F039D}"/>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{AF622466-04F1-4A6B-AD0C-DA06B00CF9C7}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609-402B-AED7-5D7BBD2F039D}"/>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{0EFB3116-3390-46D7-878A-F6498FD74679}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609-402B-AED7-5D7BBD2F039D}"/>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{2102DFA0-D1C6-43B2-B4EF-74A37B1EEEE3}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609-402B-AED7-5D7BBD2F039D}"/>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{838DE59D-8D50-4744-B013-E263DB6C4408}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609-402B-AED7-5D7BBD2F03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9.6999999999999993</c:v>
                </c:pt>
                <c:pt idx="16">
                  <c:v>9.4</c:v>
                </c:pt>
                <c:pt idx="24">
                  <c:v>9.4</c:v>
                </c:pt>
                <c:pt idx="32">
                  <c:v>10.1</c:v>
                </c:pt>
              </c:numCache>
            </c:numRef>
          </c:xVal>
          <c:yVal>
            <c:numRef>
              <c:f>公会計指標分析・財政指標組合せ分析表!$BP$73:$DC$73</c:f>
              <c:numCache>
                <c:formatCode>#,##0.0;"▲ "#,##0.0</c:formatCode>
                <c:ptCount val="40"/>
                <c:pt idx="0">
                  <c:v>131.80000000000001</c:v>
                </c:pt>
                <c:pt idx="8">
                  <c:v>138.4</c:v>
                </c:pt>
                <c:pt idx="16">
                  <c:v>129.9</c:v>
                </c:pt>
                <c:pt idx="24">
                  <c:v>136.4</c:v>
                </c:pt>
                <c:pt idx="32">
                  <c:v>128.30000000000001</c:v>
                </c:pt>
              </c:numCache>
            </c:numRef>
          </c:yVal>
          <c:smooth val="0"/>
          <c:extLst>
            <c:ext xmlns:c16="http://schemas.microsoft.com/office/drawing/2014/chart" uri="{C3380CC4-5D6E-409C-BE32-E72D297353CC}">
              <c16:uniqueId val="{00000009-2609-402B-AED7-5D7BBD2F039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{0DC0A333-8042-438E-9666-FE3B8FAF4E74}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609-402B-AED7-5D7BBD2F039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{8D47C152-B9FE-4F8D-BB01-4C05D3208F8B}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09-402B-AED7-5D7BBD2F03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{52D983CF-9346-4937-8CFA-4DAE5B7C290F}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09-402B-AED7-5D7BBD2F03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{1735B27B-FEE7-4955-9857-67C1FEA5240A}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09-402B-AED7-5D7BBD2F03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{A89A1E43-8ED3-454F-ADB2-168C46E42016}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09-402B-AED7-5D7BBD2F039D}"/>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{6534C098-8BA6-4F28-9378-A563901C73C5}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609-402B-AED7-5D7BBD2F039D}"/>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{C6B1B337-E834-46C5-88DE-4392416B294C}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609-402B-AED7-5D7BBD2F039D}"/>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{34F81E51-53E4-4037-BF5D-2753E6C07CA4}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609-402B-AED7-5D7BBD2F039D}"/>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{8E2B513C-F96D-4D79-BC64-9610FDFCBD94}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609-402B-AED7-5D7BBD2F03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9.4</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44.4</c:v>
                </c:pt>
                <c:pt idx="8">
                  <c:v>56.8</c:v>
                </c:pt>
                <c:pt idx="16">
                  <c:v>52.3</c:v>
                </c:pt>
                <c:pt idx="24">
                  <c:v>55.4</c:v>
                </c:pt>
                <c:pt idx="32">
                  <c:v>52.7</c:v>
                </c:pt>
              </c:numCache>
            </c:numRef>
          </c:yVal>
          <c:smooth val="0"/>
          <c:extLst>
            <c:ext xmlns:c16="http://schemas.microsoft.com/office/drawing/2014/chart" uri="{C3380CC4-5D6E-409C-BE32-E72D297353CC}">
              <c16:uniqueId val="{00000013-2609-402B-AED7-5D7BBD2F039D}"/>
            </c:ext>
          </c:extLst>
        </c:ser>
        <c:dLbls>
          <c:showLegendKey val="0"/>
          <c:showVal val="1"/>
          <c:showCatName val="0"/>
          <c:showSerName val="0"/>
          <c:showPercent val="0"/>
          <c:showBubbleSize val="0"/>
        </c:dLbls>
        <c:axId val="84219776"/>
        <c:axId val="84234240"/>
      </c:scatterChart>
      <c:valAx>
        <c:axId val="84219776"/>
        <c:scaling>
          <c:orientation val="minMax"/>
          <c:max val="10.299999999999999"/>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55"/>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47,839
47,474
126.85
21,145,343
21,051,393
55,935
12,313,943
30,158,188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高い数値となっているが、前年度と変化がないため、今後も徴収体制の強化による市税等の確保、計画的な定員管理、事務事業の整理合理化、投資的事業の必要性・効果等を考慮した実施等により、財政体質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57150</xdr:rowOff>
    </xdr:to>
    <xdr:cxnSp macro="">
      <xdr:nvCxnSpPr>
        <xdr:cNvPr id="69" name="直線コネクタ 68"/>
        <xdr:cNvCxnSpPr/>
      </xdr:nvCxnSpPr>
      <xdr:spPr>
        <a:xfrm>
          <a:off x="41148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57150</xdr:rowOff>
    </xdr:to>
    <xdr:cxnSp macro="">
      <xdr:nvCxnSpPr>
        <xdr:cNvPr id="72" name="直線コネクタ 71"/>
        <xdr:cNvCxnSpPr/>
      </xdr:nvCxnSpPr>
      <xdr:spPr>
        <a:xfrm>
          <a:off x="3225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57150</xdr:rowOff>
    </xdr:to>
    <xdr:cxnSp macro="">
      <xdr:nvCxnSpPr>
        <xdr:cNvPr id="75" name="直線コネクタ 74"/>
        <xdr:cNvCxnSpPr/>
      </xdr:nvCxnSpPr>
      <xdr:spPr>
        <a:xfrm>
          <a:off x="2336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57150</xdr:rowOff>
    </xdr:to>
    <xdr:cxnSp macro="">
      <xdr:nvCxnSpPr>
        <xdr:cNvPr id="78" name="直線コネクタ 77"/>
        <xdr:cNvCxnSpPr/>
      </xdr:nvCxnSpPr>
      <xdr:spPr>
        <a:xfrm>
          <a:off x="1447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80" name="テキスト ボックス 79"/>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1" name="フローチャート: 判断 80"/>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92727</xdr:rowOff>
    </xdr:from>
    <xdr:ext cx="762000" cy="259045"/>
    <xdr:sp macro="" textlink="">
      <xdr:nvSpPr>
        <xdr:cNvPr id="82" name="テキスト ボックス 81"/>
        <xdr:cNvSpPr txBox="1"/>
      </xdr:nvSpPr>
      <xdr:spPr>
        <a:xfrm>
          <a:off x="1066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88" name="楕円 87"/>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22877</xdr:rowOff>
    </xdr:from>
    <xdr:ext cx="762000" cy="259045"/>
    <xdr:sp macro="" textlink="">
      <xdr:nvSpPr>
        <xdr:cNvPr id="89" name="財政力該当値テキスト"/>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90" name="楕円 89"/>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91" name="テキスト ボックス 90"/>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2" name="楕円 91"/>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3" name="テキスト ボックス 92"/>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4" name="楕円 93"/>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95" name="テキスト ボックス 94"/>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6" name="楕円 95"/>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7" name="テキスト ボックス 96"/>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歳入において地方交付税や地方消費税交付金等の経常一般財源が増加したものの、歳出において公債費や人件費、物件費などの経常経費が増加したことに伴い増となった。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今後も人件費等の抑制に努めるとともに、すべての事務事業について費用対効果を検証しながら、整理・合理化を図る行財政改革の取組を通じて、義務的経費の削減に努める。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20574</xdr:rowOff>
    </xdr:from>
    <xdr:to>
      <xdr:col>23</xdr:col>
      <xdr:colOff>133350</xdr:colOff>
      <xdr:row>61</xdr:row>
      <xdr:rowOff>104902</xdr:rowOff>
    </xdr:to>
    <xdr:cxnSp macro="">
      <xdr:nvCxnSpPr>
        <xdr:cNvPr id="130" name="直線コネクタ 129"/>
        <xdr:cNvCxnSpPr/>
      </xdr:nvCxnSpPr>
      <xdr:spPr>
        <a:xfrm flipV="1">
          <a:off x="4114800" y="10307574"/>
          <a:ext cx="8382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98569</xdr:rowOff>
    </xdr:from>
    <xdr:ext cx="762000" cy="259045"/>
    <xdr:sp macro="" textlink="">
      <xdr:nvSpPr>
        <xdr:cNvPr id="131" name="財政構造の弾力性平均値テキスト"/>
        <xdr:cNvSpPr txBox="1"/>
      </xdr:nvSpPr>
      <xdr:spPr>
        <a:xfrm>
          <a:off x="5041900" y="10557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104902</xdr:rowOff>
    </xdr:from>
    <xdr:to>
      <xdr:col>19</xdr:col>
      <xdr:colOff>133350</xdr:colOff>
      <xdr:row>61</xdr:row>
      <xdr:rowOff>104902</xdr:rowOff>
    </xdr:to>
    <xdr:cxnSp macro="">
      <xdr:nvCxnSpPr>
        <xdr:cNvPr id="133" name="直線コネクタ 132"/>
        <xdr:cNvCxnSpPr/>
      </xdr:nvCxnSpPr>
      <xdr:spPr>
        <a:xfrm>
          <a:off x="3225800" y="10563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61</xdr:row>
      <xdr:rowOff>104902</xdr:rowOff>
    </xdr:to>
    <xdr:cxnSp macro="">
      <xdr:nvCxnSpPr>
        <xdr:cNvPr id="136" name="直線コネクタ 135"/>
        <xdr:cNvCxnSpPr/>
      </xdr:nvCxnSpPr>
      <xdr:spPr>
        <a:xfrm>
          <a:off x="2336800" y="105537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2811</xdr:rowOff>
    </xdr:from>
    <xdr:ext cx="762000" cy="259045"/>
    <xdr:sp macro="" textlink="">
      <xdr:nvSpPr>
        <xdr:cNvPr id="138" name="テキスト ボックス 137"/>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56642</xdr:rowOff>
    </xdr:from>
    <xdr:to>
      <xdr:col>11</xdr:col>
      <xdr:colOff>31750</xdr:colOff>
      <xdr:row>61</xdr:row>
      <xdr:rowOff>95250</xdr:rowOff>
    </xdr:to>
    <xdr:cxnSp macro="">
      <xdr:nvCxnSpPr>
        <xdr:cNvPr id="139" name="直線コネクタ 138"/>
        <xdr:cNvCxnSpPr/>
      </xdr:nvCxnSpPr>
      <xdr:spPr>
        <a:xfrm>
          <a:off x="1447800" y="1051509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74185</xdr:rowOff>
    </xdr:from>
    <xdr:ext cx="762000" cy="259045"/>
    <xdr:sp macro="" textlink="">
      <xdr:nvSpPr>
        <xdr:cNvPr id="141" name="テキスト ボックス 140"/>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39624</xdr:rowOff>
    </xdr:from>
    <xdr:to>
      <xdr:col>7</xdr:col>
      <xdr:colOff>31750</xdr:colOff>
      <xdr:row>61</xdr:row>
      <xdr:rowOff>141224</xdr:rowOff>
    </xdr:to>
    <xdr:sp macro="" textlink="">
      <xdr:nvSpPr>
        <xdr:cNvPr id="142" name="フローチャート: 判断 141"/>
        <xdr:cNvSpPr/>
      </xdr:nvSpPr>
      <xdr:spPr>
        <a:xfrm>
          <a:off x="1397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126001</xdr:rowOff>
    </xdr:from>
    <xdr:ext cx="762000" cy="259045"/>
    <xdr:sp macro="" textlink="">
      <xdr:nvSpPr>
        <xdr:cNvPr id="143" name="テキスト ボックス 142"/>
        <xdr:cNvSpPr txBox="1"/>
      </xdr:nvSpPr>
      <xdr:spPr>
        <a:xfrm>
          <a:off x="1066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141224</xdr:rowOff>
    </xdr:from>
    <xdr:to>
      <xdr:col>23</xdr:col>
      <xdr:colOff>184150</xdr:colOff>
      <xdr:row>60</xdr:row>
      <xdr:rowOff>71374</xdr:rowOff>
    </xdr:to>
    <xdr:sp macro="" textlink="">
      <xdr:nvSpPr>
        <xdr:cNvPr id="149" name="楕円 148"/>
        <xdr:cNvSpPr/>
      </xdr:nvSpPr>
      <xdr:spPr>
        <a:xfrm>
          <a:off x="49022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157751</xdr:rowOff>
    </xdr:from>
    <xdr:ext cx="762000" cy="259045"/>
    <xdr:sp macro="" textlink="">
      <xdr:nvSpPr>
        <xdr:cNvPr id="150" name="財政構造の弾力性該当値テキスト"/>
        <xdr:cNvSpPr txBox="1"/>
      </xdr:nvSpPr>
      <xdr:spPr>
        <a:xfrm>
          <a:off x="5041900" y="10101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54102</xdr:rowOff>
    </xdr:from>
    <xdr:to>
      <xdr:col>19</xdr:col>
      <xdr:colOff>184150</xdr:colOff>
      <xdr:row>61</xdr:row>
      <xdr:rowOff>155702</xdr:rowOff>
    </xdr:to>
    <xdr:sp macro="" textlink="">
      <xdr:nvSpPr>
        <xdr:cNvPr id="151" name="楕円 150"/>
        <xdr:cNvSpPr/>
      </xdr:nvSpPr>
      <xdr:spPr>
        <a:xfrm>
          <a:off x="4064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165879</xdr:rowOff>
    </xdr:from>
    <xdr:ext cx="736600" cy="259045"/>
    <xdr:sp macro="" textlink="">
      <xdr:nvSpPr>
        <xdr:cNvPr id="152" name="テキスト ボックス 151"/>
        <xdr:cNvSpPr txBox="1"/>
      </xdr:nvSpPr>
      <xdr:spPr>
        <a:xfrm>
          <a:off x="3733800" y="1028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54102</xdr:rowOff>
    </xdr:from>
    <xdr:to>
      <xdr:col>15</xdr:col>
      <xdr:colOff>133350</xdr:colOff>
      <xdr:row>61</xdr:row>
      <xdr:rowOff>155702</xdr:rowOff>
    </xdr:to>
    <xdr:sp macro="" textlink="">
      <xdr:nvSpPr>
        <xdr:cNvPr id="153" name="楕円 152"/>
        <xdr:cNvSpPr/>
      </xdr:nvSpPr>
      <xdr:spPr>
        <a:xfrm>
          <a:off x="3175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165879</xdr:rowOff>
    </xdr:from>
    <xdr:ext cx="762000" cy="259045"/>
    <xdr:sp macro="" textlink="">
      <xdr:nvSpPr>
        <xdr:cNvPr id="154" name="テキスト ボックス 153"/>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55" name="楕円 154"/>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130827</xdr:rowOff>
    </xdr:from>
    <xdr:ext cx="762000" cy="259045"/>
    <xdr:sp macro="" textlink="">
      <xdr:nvSpPr>
        <xdr:cNvPr id="156" name="テキスト ボックス 155"/>
        <xdr:cNvSpPr txBox="1"/>
      </xdr:nvSpPr>
      <xdr:spPr>
        <a:xfrm>
          <a:off x="1955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5842</xdr:rowOff>
    </xdr:from>
    <xdr:to>
      <xdr:col>7</xdr:col>
      <xdr:colOff>31750</xdr:colOff>
      <xdr:row>61</xdr:row>
      <xdr:rowOff>107442</xdr:rowOff>
    </xdr:to>
    <xdr:sp macro="" textlink="">
      <xdr:nvSpPr>
        <xdr:cNvPr id="157" name="楕円 156"/>
        <xdr:cNvSpPr/>
      </xdr:nvSpPr>
      <xdr:spPr>
        <a:xfrm>
          <a:off x="1397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117619</xdr:rowOff>
    </xdr:from>
    <xdr:ext cx="762000" cy="259045"/>
    <xdr:sp macro="" textlink="">
      <xdr:nvSpPr>
        <xdr:cNvPr id="158" name="テキスト ボックス 157"/>
        <xdr:cNvSpPr txBox="1"/>
      </xdr:nvSpPr>
      <xdr:spPr>
        <a:xfrm>
          <a:off x="1066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[134,643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類似団体平均よりも低い水準となっているが、前年度と比較すると高くなっている。その主な要因は人件費であり、退職手当の増によるものである。今後も引き続き、簡素で効率的な行財政運営に努める。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7221</xdr:rowOff>
    </xdr:from>
    <xdr:to>
      <xdr:col>23</xdr:col>
      <xdr:colOff>133350</xdr:colOff>
      <xdr:row>82</xdr:row>
      <xdr:rowOff>20411</xdr:rowOff>
    </xdr:to>
    <xdr:cxnSp macro="">
      <xdr:nvCxnSpPr>
        <xdr:cNvPr id="193" name="直線コネクタ 192"/>
        <xdr:cNvCxnSpPr/>
      </xdr:nvCxnSpPr>
      <xdr:spPr>
        <a:xfrm>
          <a:off x="4114800" y="14066121"/>
          <a:ext cx="8382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150291</xdr:rowOff>
    </xdr:from>
    <xdr:ext cx="762000" cy="259045"/>
    <xdr:sp macro="" textlink="">
      <xdr:nvSpPr>
        <xdr:cNvPr id="194" name="人件費・物件費等の状況平均値テキスト"/>
        <xdr:cNvSpPr txBox="1"/>
      </xdr:nvSpPr>
      <xdr:spPr>
        <a:xfrm>
          <a:off x="5041900" y="14037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1349</xdr:rowOff>
    </xdr:from>
    <xdr:to>
      <xdr:col>19</xdr:col>
      <xdr:colOff>133350</xdr:colOff>
      <xdr:row>82</xdr:row>
      <xdr:rowOff>7221</xdr:rowOff>
    </xdr:to>
    <xdr:cxnSp macro="">
      <xdr:nvCxnSpPr>
        <xdr:cNvPr id="196" name="直線コネクタ 195"/>
        <xdr:cNvCxnSpPr/>
      </xdr:nvCxnSpPr>
      <xdr:spPr>
        <a:xfrm>
          <a:off x="3225800" y="14060249"/>
          <a:ext cx="889000" cy="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114191</xdr:rowOff>
    </xdr:from>
    <xdr:ext cx="736600" cy="259045"/>
    <xdr:sp macro="" textlink="">
      <xdr:nvSpPr>
        <xdr:cNvPr id="198" name="テキスト ボックス 197"/>
        <xdr:cNvSpPr txBox="1"/>
      </xdr:nvSpPr>
      <xdr:spPr>
        <a:xfrm>
          <a:off x="3733800" y="1417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151324</xdr:rowOff>
    </xdr:from>
    <xdr:to>
      <xdr:col>15</xdr:col>
      <xdr:colOff>82550</xdr:colOff>
      <xdr:row>82</xdr:row>
      <xdr:rowOff>1349</xdr:rowOff>
    </xdr:to>
    <xdr:cxnSp macro="">
      <xdr:nvCxnSpPr>
        <xdr:cNvPr id="199" name="直線コネクタ 198"/>
        <xdr:cNvCxnSpPr/>
      </xdr:nvCxnSpPr>
      <xdr:spPr>
        <a:xfrm>
          <a:off x="2336800" y="14038774"/>
          <a:ext cx="889000" cy="2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85073</xdr:rowOff>
    </xdr:from>
    <xdr:ext cx="762000" cy="259045"/>
    <xdr:sp macro="" textlink="">
      <xdr:nvSpPr>
        <xdr:cNvPr id="201" name="テキスト ボックス 200"/>
        <xdr:cNvSpPr txBox="1"/>
      </xdr:nvSpPr>
      <xdr:spPr>
        <a:xfrm>
          <a:off x="2844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122005</xdr:rowOff>
    </xdr:from>
    <xdr:to>
      <xdr:col>11</xdr:col>
      <xdr:colOff>31750</xdr:colOff>
      <xdr:row>81</xdr:row>
      <xdr:rowOff>151324</xdr:rowOff>
    </xdr:to>
    <xdr:cxnSp macro="">
      <xdr:nvCxnSpPr>
        <xdr:cNvPr id="202" name="直線コネクタ 201"/>
        <xdr:cNvCxnSpPr/>
      </xdr:nvCxnSpPr>
      <xdr:spPr>
        <a:xfrm>
          <a:off x="1447800" y="14009455"/>
          <a:ext cx="889000" cy="2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113747</xdr:rowOff>
    </xdr:from>
    <xdr:ext cx="762000" cy="259045"/>
    <xdr:sp macro="" textlink="">
      <xdr:nvSpPr>
        <xdr:cNvPr id="204" name="テキスト ボックス 203"/>
        <xdr:cNvSpPr txBox="1"/>
      </xdr:nvSpPr>
      <xdr:spPr>
        <a:xfrm>
          <a:off x="1955800" y="1417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117630</xdr:rowOff>
    </xdr:from>
    <xdr:to>
      <xdr:col>7</xdr:col>
      <xdr:colOff>31750</xdr:colOff>
      <xdr:row>81</xdr:row>
      <xdr:rowOff>47780</xdr:rowOff>
    </xdr:to>
    <xdr:sp macro="" textlink="">
      <xdr:nvSpPr>
        <xdr:cNvPr id="205" name="フローチャート: 判断 204"/>
        <xdr:cNvSpPr/>
      </xdr:nvSpPr>
      <xdr:spPr>
        <a:xfrm>
          <a:off x="1397000" y="1383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57957</xdr:rowOff>
    </xdr:from>
    <xdr:ext cx="762000" cy="259045"/>
    <xdr:sp macro="" textlink="">
      <xdr:nvSpPr>
        <xdr:cNvPr id="206" name="テキスト ボックス 205"/>
        <xdr:cNvSpPr txBox="1"/>
      </xdr:nvSpPr>
      <xdr:spPr>
        <a:xfrm>
          <a:off x="1066800" y="1360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141061</xdr:rowOff>
    </xdr:from>
    <xdr:to>
      <xdr:col>23</xdr:col>
      <xdr:colOff>184150</xdr:colOff>
      <xdr:row>82</xdr:row>
      <xdr:rowOff>71211</xdr:rowOff>
    </xdr:to>
    <xdr:sp macro="" textlink="">
      <xdr:nvSpPr>
        <xdr:cNvPr id="212" name="楕円 211"/>
        <xdr:cNvSpPr/>
      </xdr:nvSpPr>
      <xdr:spPr>
        <a:xfrm>
          <a:off x="4902200" y="1402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157588</xdr:rowOff>
    </xdr:from>
    <xdr:ext cx="762000" cy="259045"/>
    <xdr:sp macro="" textlink="">
      <xdr:nvSpPr>
        <xdr:cNvPr id="213" name="人件費・物件費等の状況該当値テキスト"/>
        <xdr:cNvSpPr txBox="1"/>
      </xdr:nvSpPr>
      <xdr:spPr>
        <a:xfrm>
          <a:off x="5041900" y="1387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127871</xdr:rowOff>
    </xdr:from>
    <xdr:to>
      <xdr:col>19</xdr:col>
      <xdr:colOff>184150</xdr:colOff>
      <xdr:row>82</xdr:row>
      <xdr:rowOff>58021</xdr:rowOff>
    </xdr:to>
    <xdr:sp macro="" textlink="">
      <xdr:nvSpPr>
        <xdr:cNvPr id="214" name="楕円 213"/>
        <xdr:cNvSpPr/>
      </xdr:nvSpPr>
      <xdr:spPr>
        <a:xfrm>
          <a:off x="4064000" y="1401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68198</xdr:rowOff>
    </xdr:from>
    <xdr:ext cx="736600" cy="259045"/>
    <xdr:sp macro="" textlink="">
      <xdr:nvSpPr>
        <xdr:cNvPr id="215" name="テキスト ボックス 214"/>
        <xdr:cNvSpPr txBox="1"/>
      </xdr:nvSpPr>
      <xdr:spPr>
        <a:xfrm>
          <a:off x="3733800" y="13784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121999</xdr:rowOff>
    </xdr:from>
    <xdr:to>
      <xdr:col>15</xdr:col>
      <xdr:colOff>133350</xdr:colOff>
      <xdr:row>82</xdr:row>
      <xdr:rowOff>52149</xdr:rowOff>
    </xdr:to>
    <xdr:sp macro="" textlink="">
      <xdr:nvSpPr>
        <xdr:cNvPr id="216" name="楕円 215"/>
        <xdr:cNvSpPr/>
      </xdr:nvSpPr>
      <xdr:spPr>
        <a:xfrm>
          <a:off x="3175000" y="140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62326</xdr:rowOff>
    </xdr:from>
    <xdr:ext cx="762000" cy="259045"/>
    <xdr:sp macro="" textlink="">
      <xdr:nvSpPr>
        <xdr:cNvPr id="217" name="テキスト ボックス 216"/>
        <xdr:cNvSpPr txBox="1"/>
      </xdr:nvSpPr>
      <xdr:spPr>
        <a:xfrm>
          <a:off x="2844800" y="1377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100524</xdr:rowOff>
    </xdr:from>
    <xdr:to>
      <xdr:col>11</xdr:col>
      <xdr:colOff>82550</xdr:colOff>
      <xdr:row>82</xdr:row>
      <xdr:rowOff>30674</xdr:rowOff>
    </xdr:to>
    <xdr:sp macro="" textlink="">
      <xdr:nvSpPr>
        <xdr:cNvPr id="218" name="楕円 217"/>
        <xdr:cNvSpPr/>
      </xdr:nvSpPr>
      <xdr:spPr>
        <a:xfrm>
          <a:off x="2286000" y="1398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40851</xdr:rowOff>
    </xdr:from>
    <xdr:ext cx="762000" cy="259045"/>
    <xdr:sp macro="" textlink="">
      <xdr:nvSpPr>
        <xdr:cNvPr id="219" name="テキスト ボックス 218"/>
        <xdr:cNvSpPr txBox="1"/>
      </xdr:nvSpPr>
      <xdr:spPr>
        <a:xfrm>
          <a:off x="1955800" y="1375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71205</xdr:rowOff>
    </xdr:from>
    <xdr:to>
      <xdr:col>7</xdr:col>
      <xdr:colOff>31750</xdr:colOff>
      <xdr:row>82</xdr:row>
      <xdr:rowOff>1355</xdr:rowOff>
    </xdr:to>
    <xdr:sp macro="" textlink="">
      <xdr:nvSpPr>
        <xdr:cNvPr id="220" name="楕円 219"/>
        <xdr:cNvSpPr/>
      </xdr:nvSpPr>
      <xdr:spPr>
        <a:xfrm>
          <a:off x="1397000" y="1395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157582</xdr:rowOff>
    </xdr:from>
    <xdr:ext cx="762000" cy="259045"/>
    <xdr:sp macro="" textlink="">
      <xdr:nvSpPr>
        <xdr:cNvPr id="221" name="テキスト ボックス 220"/>
        <xdr:cNvSpPr txBox="1"/>
      </xdr:nvSpPr>
      <xdr:spPr>
        <a:xfrm>
          <a:off x="1066800" y="1404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職員数の適正化や昇給昇格等の適正な運営に努めたことにより、依然低い水準となっている。今後も国の動向等を見定めながら、適正な給与水準の維持に努める。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152400</xdr:rowOff>
    </xdr:to>
    <xdr:cxnSp macro="">
      <xdr:nvCxnSpPr>
        <xdr:cNvPr id="257" name="直線コネクタ 256"/>
        <xdr:cNvCxnSpPr/>
      </xdr:nvCxnSpPr>
      <xdr:spPr>
        <a:xfrm flipV="1">
          <a:off x="16179800" y="1465670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152400</xdr:rowOff>
    </xdr:to>
    <xdr:cxnSp macro="">
      <xdr:nvCxnSpPr>
        <xdr:cNvPr id="260" name="直線コネクタ 259"/>
        <xdr:cNvCxnSpPr/>
      </xdr:nvCxnSpPr>
      <xdr:spPr>
        <a:xfrm>
          <a:off x="15290800" y="14570529"/>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2" name="テキスト ボックス 261"/>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84</xdr:row>
      <xdr:rowOff>168729</xdr:rowOff>
    </xdr:to>
    <xdr:cxnSp macro="">
      <xdr:nvCxnSpPr>
        <xdr:cNvPr id="263" name="直線コネクタ 262"/>
        <xdr:cNvCxnSpPr/>
      </xdr:nvCxnSpPr>
      <xdr:spPr>
        <a:xfrm>
          <a:off x="14401800" y="144671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84</xdr:row>
      <xdr:rowOff>151493</xdr:rowOff>
    </xdr:to>
    <xdr:cxnSp macro="">
      <xdr:nvCxnSpPr>
        <xdr:cNvPr id="266" name="直線コネクタ 265"/>
        <xdr:cNvCxnSpPr/>
      </xdr:nvCxnSpPr>
      <xdr:spPr>
        <a:xfrm flipV="1">
          <a:off x="13512800" y="144671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8" name="テキスト ボックス 267"/>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69" name="フローチャート: 判断 268"/>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70" name="テキスト ボックス 269"/>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6" name="楕円 275"/>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77" name="給与水準   （国との比較）該当値テキスト"/>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8" name="楕円 277"/>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9" name="テキスト ボックス 278"/>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0" name="楕円 279"/>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1" name="テキスト ボックス 280"/>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2" name="楕円 281"/>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83" name="テキスト ボックス 282"/>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84" name="楕円 283"/>
        <xdr:cNvSpPr/>
      </xdr:nvSpPr>
      <xdr:spPr>
        <a:xfrm>
          <a:off x="13462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85" name="テキスト ボックス 284"/>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多くなっているが、その主な要因は上郡町の消防事務を受託していることや、幼稚園・保育所・学校給食センターなどの子育て関連事業を市直営により実施しているためである。このような特殊要因があるものの、定員適正化計画に基づく、退職者に対する採用数の抑制や再任用職員の活用、民間委託の推進等により、今後も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47081</xdr:rowOff>
    </xdr:from>
    <xdr:to>
      <xdr:col>81</xdr:col>
      <xdr:colOff>44450</xdr:colOff>
      <xdr:row>63</xdr:row>
      <xdr:rowOff>64316</xdr:rowOff>
    </xdr:to>
    <xdr:cxnSp macro="">
      <xdr:nvCxnSpPr>
        <xdr:cNvPr id="322" name="直線コネクタ 321"/>
        <xdr:cNvCxnSpPr/>
      </xdr:nvCxnSpPr>
      <xdr:spPr>
        <a:xfrm>
          <a:off x="16179800" y="10848431"/>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143708</xdr:rowOff>
    </xdr:from>
    <xdr:ext cx="762000" cy="259045"/>
    <xdr:sp macro="" textlink="">
      <xdr:nvSpPr>
        <xdr:cNvPr id="323" name="定員管理の状況平均値テキスト"/>
        <xdr:cNvSpPr txBox="1"/>
      </xdr:nvSpPr>
      <xdr:spPr>
        <a:xfrm>
          <a:off x="17106900" y="1043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47081</xdr:rowOff>
    </xdr:from>
    <xdr:to>
      <xdr:col>77</xdr:col>
      <xdr:colOff>44450</xdr:colOff>
      <xdr:row>63</xdr:row>
      <xdr:rowOff>74658</xdr:rowOff>
    </xdr:to>
    <xdr:cxnSp macro="">
      <xdr:nvCxnSpPr>
        <xdr:cNvPr id="325" name="直線コネクタ 324"/>
        <xdr:cNvCxnSpPr/>
      </xdr:nvCxnSpPr>
      <xdr:spPr>
        <a:xfrm flipV="1">
          <a:off x="15290800" y="10848431"/>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7" name="テキスト ボックス 326"/>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57422</xdr:rowOff>
    </xdr:from>
    <xdr:to>
      <xdr:col>72</xdr:col>
      <xdr:colOff>203200</xdr:colOff>
      <xdr:row>63</xdr:row>
      <xdr:rowOff>74658</xdr:rowOff>
    </xdr:to>
    <xdr:cxnSp macro="">
      <xdr:nvCxnSpPr>
        <xdr:cNvPr id="328" name="直線コネクタ 327"/>
        <xdr:cNvCxnSpPr/>
      </xdr:nvCxnSpPr>
      <xdr:spPr>
        <a:xfrm>
          <a:off x="14401800" y="10858772"/>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30" name="テキスト ボックス 329"/>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53975</xdr:rowOff>
    </xdr:from>
    <xdr:to>
      <xdr:col>68</xdr:col>
      <xdr:colOff>152400</xdr:colOff>
      <xdr:row>63</xdr:row>
      <xdr:rowOff>57422</xdr:rowOff>
    </xdr:to>
    <xdr:cxnSp macro="">
      <xdr:nvCxnSpPr>
        <xdr:cNvPr id="331" name="直線コネクタ 330"/>
        <xdr:cNvCxnSpPr/>
      </xdr:nvCxnSpPr>
      <xdr:spPr>
        <a:xfrm>
          <a:off x="13512800" y="1085532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89915</xdr:rowOff>
    </xdr:from>
    <xdr:ext cx="762000" cy="259045"/>
    <xdr:sp macro="" textlink="">
      <xdr:nvSpPr>
        <xdr:cNvPr id="333" name="テキスト ボックス 332"/>
        <xdr:cNvSpPr txBox="1"/>
      </xdr:nvSpPr>
      <xdr:spPr>
        <a:xfrm>
          <a:off x="14020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105591</xdr:rowOff>
    </xdr:from>
    <xdr:to>
      <xdr:col>64</xdr:col>
      <xdr:colOff>152400</xdr:colOff>
      <xdr:row>61</xdr:row>
      <xdr:rowOff>35741</xdr:rowOff>
    </xdr:to>
    <xdr:sp macro="" textlink="">
      <xdr:nvSpPr>
        <xdr:cNvPr id="334" name="フローチャート: 判断 333"/>
        <xdr:cNvSpPr/>
      </xdr:nvSpPr>
      <xdr:spPr>
        <a:xfrm>
          <a:off x="13462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45918</xdr:rowOff>
    </xdr:from>
    <xdr:ext cx="762000" cy="259045"/>
    <xdr:sp macro="" textlink="">
      <xdr:nvSpPr>
        <xdr:cNvPr id="335" name="テキスト ボックス 334"/>
        <xdr:cNvSpPr txBox="1"/>
      </xdr:nvSpPr>
      <xdr:spPr>
        <a:xfrm>
          <a:off x="13131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13516</xdr:rowOff>
    </xdr:from>
    <xdr:to>
      <xdr:col>81</xdr:col>
      <xdr:colOff>95250</xdr:colOff>
      <xdr:row>63</xdr:row>
      <xdr:rowOff>115116</xdr:rowOff>
    </xdr:to>
    <xdr:sp macro="" textlink="">
      <xdr:nvSpPr>
        <xdr:cNvPr id="341" name="楕円 340"/>
        <xdr:cNvSpPr/>
      </xdr:nvSpPr>
      <xdr:spPr>
        <a:xfrm>
          <a:off x="16967200" y="1081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157043</xdr:rowOff>
    </xdr:from>
    <xdr:ext cx="762000" cy="259045"/>
    <xdr:sp macro="" textlink="">
      <xdr:nvSpPr>
        <xdr:cNvPr id="342" name="定員管理の状況該当値テキスト"/>
        <xdr:cNvSpPr txBox="1"/>
      </xdr:nvSpPr>
      <xdr:spPr>
        <a:xfrm>
          <a:off x="17106900" y="1078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167731</xdr:rowOff>
    </xdr:from>
    <xdr:to>
      <xdr:col>77</xdr:col>
      <xdr:colOff>95250</xdr:colOff>
      <xdr:row>63</xdr:row>
      <xdr:rowOff>97881</xdr:rowOff>
    </xdr:to>
    <xdr:sp macro="" textlink="">
      <xdr:nvSpPr>
        <xdr:cNvPr id="343" name="楕円 342"/>
        <xdr:cNvSpPr/>
      </xdr:nvSpPr>
      <xdr:spPr>
        <a:xfrm>
          <a:off x="16129000" y="107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82658</xdr:rowOff>
    </xdr:from>
    <xdr:ext cx="736600" cy="259045"/>
    <xdr:sp macro="" textlink="">
      <xdr:nvSpPr>
        <xdr:cNvPr id="344" name="テキスト ボックス 343"/>
        <xdr:cNvSpPr txBox="1"/>
      </xdr:nvSpPr>
      <xdr:spPr>
        <a:xfrm>
          <a:off x="15798800" y="1088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23858</xdr:rowOff>
    </xdr:from>
    <xdr:to>
      <xdr:col>73</xdr:col>
      <xdr:colOff>44450</xdr:colOff>
      <xdr:row>63</xdr:row>
      <xdr:rowOff>125458</xdr:rowOff>
    </xdr:to>
    <xdr:sp macro="" textlink="">
      <xdr:nvSpPr>
        <xdr:cNvPr id="345" name="楕円 344"/>
        <xdr:cNvSpPr/>
      </xdr:nvSpPr>
      <xdr:spPr>
        <a:xfrm>
          <a:off x="15240000" y="1082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110235</xdr:rowOff>
    </xdr:from>
    <xdr:ext cx="762000" cy="259045"/>
    <xdr:sp macro="" textlink="">
      <xdr:nvSpPr>
        <xdr:cNvPr id="346" name="テキスト ボックス 345"/>
        <xdr:cNvSpPr txBox="1"/>
      </xdr:nvSpPr>
      <xdr:spPr>
        <a:xfrm>
          <a:off x="14909800" y="1091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6622</xdr:rowOff>
    </xdr:from>
    <xdr:to>
      <xdr:col>68</xdr:col>
      <xdr:colOff>203200</xdr:colOff>
      <xdr:row>63</xdr:row>
      <xdr:rowOff>108222</xdr:rowOff>
    </xdr:to>
    <xdr:sp macro="" textlink="">
      <xdr:nvSpPr>
        <xdr:cNvPr id="347" name="楕円 346"/>
        <xdr:cNvSpPr/>
      </xdr:nvSpPr>
      <xdr:spPr>
        <a:xfrm>
          <a:off x="14351000" y="108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92999</xdr:rowOff>
    </xdr:from>
    <xdr:ext cx="762000" cy="259045"/>
    <xdr:sp macro="" textlink="">
      <xdr:nvSpPr>
        <xdr:cNvPr id="348" name="テキスト ボックス 347"/>
        <xdr:cNvSpPr txBox="1"/>
      </xdr:nvSpPr>
      <xdr:spPr>
        <a:xfrm>
          <a:off x="14020800" y="1089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3175</xdr:rowOff>
    </xdr:from>
    <xdr:to>
      <xdr:col>64</xdr:col>
      <xdr:colOff>152400</xdr:colOff>
      <xdr:row>63</xdr:row>
      <xdr:rowOff>104775</xdr:rowOff>
    </xdr:to>
    <xdr:sp macro="" textlink="">
      <xdr:nvSpPr>
        <xdr:cNvPr id="349" name="楕円 348"/>
        <xdr:cNvSpPr/>
      </xdr:nvSpPr>
      <xdr:spPr>
        <a:xfrm>
          <a:off x="13462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89552</xdr:rowOff>
    </xdr:from>
    <xdr:ext cx="762000" cy="259045"/>
    <xdr:sp macro="" textlink="">
      <xdr:nvSpPr>
        <xdr:cNvPr id="350" name="テキスト ボックス 349"/>
        <xdr:cNvSpPr txBox="1"/>
      </xdr:nvSpPr>
      <xdr:spPr>
        <a:xfrm>
          <a:off x="13131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実質公債費比率は、公債費充当一般財源や公営企業債の元利償還金に対する繰入金が増加したことなどにより、決算年度を含む</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ヵ年平均で</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となり、前年度から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135044</xdr:rowOff>
    </xdr:to>
    <xdr:cxnSp macro="">
      <xdr:nvCxnSpPr>
        <xdr:cNvPr id="384" name="直線コネクタ 383"/>
        <xdr:cNvCxnSpPr/>
      </xdr:nvCxnSpPr>
      <xdr:spPr>
        <a:xfrm>
          <a:off x="16179800" y="693674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5"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78740</xdr:rowOff>
    </xdr:to>
    <xdr:cxnSp macro="">
      <xdr:nvCxnSpPr>
        <xdr:cNvPr id="387" name="直線コネクタ 386"/>
        <xdr:cNvCxnSpPr/>
      </xdr:nvCxnSpPr>
      <xdr:spPr>
        <a:xfrm>
          <a:off x="15290800" y="693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89" name="テキスト ボックス 388"/>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102870</xdr:rowOff>
    </xdr:to>
    <xdr:cxnSp macro="">
      <xdr:nvCxnSpPr>
        <xdr:cNvPr id="390" name="直線コネクタ 389"/>
        <xdr:cNvCxnSpPr/>
      </xdr:nvCxnSpPr>
      <xdr:spPr>
        <a:xfrm flipV="1">
          <a:off x="14401800" y="69367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2" name="テキスト ボックス 391"/>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40</xdr:row>
      <xdr:rowOff>110913</xdr:rowOff>
    </xdr:to>
    <xdr:cxnSp macro="">
      <xdr:nvCxnSpPr>
        <xdr:cNvPr id="393" name="直線コネクタ 392"/>
        <xdr:cNvCxnSpPr/>
      </xdr:nvCxnSpPr>
      <xdr:spPr>
        <a:xfrm flipV="1">
          <a:off x="13512800" y="69608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7214</xdr:rowOff>
    </xdr:from>
    <xdr:ext cx="762000" cy="259045"/>
    <xdr:sp macro="" textlink="">
      <xdr:nvSpPr>
        <xdr:cNvPr id="395" name="テキスト ボックス 394"/>
        <xdr:cNvSpPr txBox="1"/>
      </xdr:nvSpPr>
      <xdr:spPr>
        <a:xfrm>
          <a:off x="14020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6" name="フローチャート: 判断 395"/>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7" name="テキスト ボックス 396"/>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403" name="楕円 402"/>
        <xdr:cNvSpPr/>
      </xdr:nvSpPr>
      <xdr:spPr>
        <a:xfrm>
          <a:off x="16967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56321</xdr:rowOff>
    </xdr:from>
    <xdr:ext cx="762000" cy="259045"/>
    <xdr:sp macro="" textlink="">
      <xdr:nvSpPr>
        <xdr:cNvPr id="404" name="公債費負担の状況該当値テキスト"/>
        <xdr:cNvSpPr txBox="1"/>
      </xdr:nvSpPr>
      <xdr:spPr>
        <a:xfrm>
          <a:off x="17106900" y="691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5" name="楕円 404"/>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406" name="テキスト ボックス 405"/>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7" name="楕円 406"/>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8" name="テキスト ボックス 407"/>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409" name="楕円 408"/>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410" name="テキスト ボックス 409"/>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60113</xdr:rowOff>
    </xdr:from>
    <xdr:to>
      <xdr:col>64</xdr:col>
      <xdr:colOff>152400</xdr:colOff>
      <xdr:row>40</xdr:row>
      <xdr:rowOff>161713</xdr:rowOff>
    </xdr:to>
    <xdr:sp macro="" textlink="">
      <xdr:nvSpPr>
        <xdr:cNvPr id="411" name="楕円 410"/>
        <xdr:cNvSpPr/>
      </xdr:nvSpPr>
      <xdr:spPr>
        <a:xfrm>
          <a:off x="13462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146490</xdr:rowOff>
    </xdr:from>
    <xdr:ext cx="762000" cy="259045"/>
    <xdr:sp macro="" textlink="">
      <xdr:nvSpPr>
        <xdr:cNvPr id="412" name="テキスト ボックス 411"/>
        <xdr:cNvSpPr txBox="1"/>
      </xdr:nvSpPr>
      <xdr:spPr>
        <a:xfrm>
          <a:off x="13131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類似団体と比較すると依然として高い値であり、主な要因としては、赤穂市民病院の第二期基本構想の完了に伴い、公営企業債の繰入見込額が減少したことなどにより、</a:t>
          </a:r>
          <a:r>
            <a:rPr kumimoji="1" lang="en-US" altLang="ja-JP" sz="1300">
              <a:latin typeface="ＭＳ Ｐゴシック" panose="020B0600070205080204" pitchFamily="50" charset="-128"/>
              <a:ea typeface="ＭＳ Ｐゴシック" panose="020B0600070205080204" pitchFamily="50" charset="-128"/>
            </a:rPr>
            <a:t>128.3</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ポイント改善した。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145076</xdr:rowOff>
    </xdr:from>
    <xdr:to>
      <xdr:col>81</xdr:col>
      <xdr:colOff>44450</xdr:colOff>
      <xdr:row>20</xdr:row>
      <xdr:rowOff>38777</xdr:rowOff>
    </xdr:to>
    <xdr:cxnSp macro="">
      <xdr:nvCxnSpPr>
        <xdr:cNvPr id="446" name="直線コネクタ 445"/>
        <xdr:cNvCxnSpPr/>
      </xdr:nvCxnSpPr>
      <xdr:spPr>
        <a:xfrm flipV="1">
          <a:off x="16179800" y="3402626"/>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17077</xdr:rowOff>
    </xdr:from>
    <xdr:ext cx="762000" cy="259045"/>
    <xdr:sp macro="" textlink="">
      <xdr:nvSpPr>
        <xdr:cNvPr id="447" name="将来負担の状況平均値テキスト"/>
        <xdr:cNvSpPr txBox="1"/>
      </xdr:nvSpPr>
      <xdr:spPr>
        <a:xfrm>
          <a:off x="17106900" y="2588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8" name="フローチャート: 判断 447"/>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157946</xdr:rowOff>
    </xdr:from>
    <xdr:to>
      <xdr:col>77</xdr:col>
      <xdr:colOff>44450</xdr:colOff>
      <xdr:row>20</xdr:row>
      <xdr:rowOff>38777</xdr:rowOff>
    </xdr:to>
    <xdr:cxnSp macro="">
      <xdr:nvCxnSpPr>
        <xdr:cNvPr id="449" name="直線コネクタ 448"/>
        <xdr:cNvCxnSpPr/>
      </xdr:nvCxnSpPr>
      <xdr:spPr>
        <a:xfrm>
          <a:off x="15290800" y="3415496"/>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50" name="フローチャート: 判断 449"/>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134044</xdr:rowOff>
    </xdr:from>
    <xdr:ext cx="736600" cy="259045"/>
    <xdr:sp macro="" textlink="">
      <xdr:nvSpPr>
        <xdr:cNvPr id="451" name="テキスト ボックス 450"/>
        <xdr:cNvSpPr txBox="1"/>
      </xdr:nvSpPr>
      <xdr:spPr>
        <a:xfrm>
          <a:off x="15798800" y="253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157946</xdr:rowOff>
    </xdr:from>
    <xdr:to>
      <xdr:col>72</xdr:col>
      <xdr:colOff>203200</xdr:colOff>
      <xdr:row>20</xdr:row>
      <xdr:rowOff>54864</xdr:rowOff>
    </xdr:to>
    <xdr:cxnSp macro="">
      <xdr:nvCxnSpPr>
        <xdr:cNvPr id="452" name="直線コネクタ 451"/>
        <xdr:cNvCxnSpPr/>
      </xdr:nvCxnSpPr>
      <xdr:spPr>
        <a:xfrm flipV="1">
          <a:off x="14401800" y="3415496"/>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3" name="フローチャート: 判断 452"/>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109110</xdr:rowOff>
    </xdr:from>
    <xdr:ext cx="762000" cy="259045"/>
    <xdr:sp macro="" textlink="">
      <xdr:nvSpPr>
        <xdr:cNvPr id="454" name="テキスト ボックス 453"/>
        <xdr:cNvSpPr txBox="1"/>
      </xdr:nvSpPr>
      <xdr:spPr>
        <a:xfrm>
          <a:off x="14909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1778</xdr:rowOff>
    </xdr:from>
    <xdr:to>
      <xdr:col>68</xdr:col>
      <xdr:colOff>152400</xdr:colOff>
      <xdr:row>20</xdr:row>
      <xdr:rowOff>54864</xdr:rowOff>
    </xdr:to>
    <xdr:cxnSp macro="">
      <xdr:nvCxnSpPr>
        <xdr:cNvPr id="455" name="直線コネクタ 454"/>
        <xdr:cNvCxnSpPr/>
      </xdr:nvCxnSpPr>
      <xdr:spPr>
        <a:xfrm>
          <a:off x="13512800" y="343077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33528</xdr:rowOff>
    </xdr:from>
    <xdr:to>
      <xdr:col>68</xdr:col>
      <xdr:colOff>203200</xdr:colOff>
      <xdr:row>16</xdr:row>
      <xdr:rowOff>135128</xdr:rowOff>
    </xdr:to>
    <xdr:sp macro="" textlink="">
      <xdr:nvSpPr>
        <xdr:cNvPr id="456" name="フローチャート: 判断 455"/>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145305</xdr:rowOff>
    </xdr:from>
    <xdr:ext cx="762000" cy="259045"/>
    <xdr:sp macro="" textlink="">
      <xdr:nvSpPr>
        <xdr:cNvPr id="457" name="テキスト ボックス 456"/>
        <xdr:cNvSpPr txBox="1"/>
      </xdr:nvSpPr>
      <xdr:spPr>
        <a:xfrm>
          <a:off x="14020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105241</xdr:rowOff>
    </xdr:from>
    <xdr:to>
      <xdr:col>64</xdr:col>
      <xdr:colOff>152400</xdr:colOff>
      <xdr:row>16</xdr:row>
      <xdr:rowOff>35391</xdr:rowOff>
    </xdr:to>
    <xdr:sp macro="" textlink="">
      <xdr:nvSpPr>
        <xdr:cNvPr id="458" name="フローチャート: 判断 457"/>
        <xdr:cNvSpPr/>
      </xdr:nvSpPr>
      <xdr:spPr>
        <a:xfrm>
          <a:off x="13462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45568</xdr:rowOff>
    </xdr:from>
    <xdr:ext cx="762000" cy="259045"/>
    <xdr:sp macro="" textlink="">
      <xdr:nvSpPr>
        <xdr:cNvPr id="459" name="テキスト ボックス 458"/>
        <xdr:cNvSpPr txBox="1"/>
      </xdr:nvSpPr>
      <xdr:spPr>
        <a:xfrm>
          <a:off x="13131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94276</xdr:rowOff>
    </xdr:from>
    <xdr:to>
      <xdr:col>81</xdr:col>
      <xdr:colOff>95250</xdr:colOff>
      <xdr:row>20</xdr:row>
      <xdr:rowOff>24426</xdr:rowOff>
    </xdr:to>
    <xdr:sp macro="" textlink="">
      <xdr:nvSpPr>
        <xdr:cNvPr id="465" name="楕円 464"/>
        <xdr:cNvSpPr/>
      </xdr:nvSpPr>
      <xdr:spPr>
        <a:xfrm>
          <a:off x="16967200" y="335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66353</xdr:rowOff>
    </xdr:from>
    <xdr:ext cx="762000" cy="259045"/>
    <xdr:sp macro="" textlink="">
      <xdr:nvSpPr>
        <xdr:cNvPr id="466" name="将来負担の状況該当値テキスト"/>
        <xdr:cNvSpPr txBox="1"/>
      </xdr:nvSpPr>
      <xdr:spPr>
        <a:xfrm>
          <a:off x="17106900" y="332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159427</xdr:rowOff>
    </xdr:from>
    <xdr:to>
      <xdr:col>77</xdr:col>
      <xdr:colOff>95250</xdr:colOff>
      <xdr:row>20</xdr:row>
      <xdr:rowOff>89577</xdr:rowOff>
    </xdr:to>
    <xdr:sp macro="" textlink="">
      <xdr:nvSpPr>
        <xdr:cNvPr id="467" name="楕円 466"/>
        <xdr:cNvSpPr/>
      </xdr:nvSpPr>
      <xdr:spPr>
        <a:xfrm>
          <a:off x="16129000" y="341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74354</xdr:rowOff>
    </xdr:from>
    <xdr:ext cx="736600" cy="259045"/>
    <xdr:sp macro="" textlink="">
      <xdr:nvSpPr>
        <xdr:cNvPr id="468" name="テキスト ボックス 467"/>
        <xdr:cNvSpPr txBox="1"/>
      </xdr:nvSpPr>
      <xdr:spPr>
        <a:xfrm>
          <a:off x="15798800" y="3503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107146</xdr:rowOff>
    </xdr:from>
    <xdr:to>
      <xdr:col>73</xdr:col>
      <xdr:colOff>44450</xdr:colOff>
      <xdr:row>20</xdr:row>
      <xdr:rowOff>37296</xdr:rowOff>
    </xdr:to>
    <xdr:sp macro="" textlink="">
      <xdr:nvSpPr>
        <xdr:cNvPr id="469" name="楕円 468"/>
        <xdr:cNvSpPr/>
      </xdr:nvSpPr>
      <xdr:spPr>
        <a:xfrm>
          <a:off x="15240000" y="336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22073</xdr:rowOff>
    </xdr:from>
    <xdr:ext cx="762000" cy="259045"/>
    <xdr:sp macro="" textlink="">
      <xdr:nvSpPr>
        <xdr:cNvPr id="470" name="テキスト ボックス 469"/>
        <xdr:cNvSpPr txBox="1"/>
      </xdr:nvSpPr>
      <xdr:spPr>
        <a:xfrm>
          <a:off x="14909800" y="345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4064</xdr:rowOff>
    </xdr:from>
    <xdr:to>
      <xdr:col>68</xdr:col>
      <xdr:colOff>203200</xdr:colOff>
      <xdr:row>20</xdr:row>
      <xdr:rowOff>105664</xdr:rowOff>
    </xdr:to>
    <xdr:sp macro="" textlink="">
      <xdr:nvSpPr>
        <xdr:cNvPr id="471" name="楕円 470"/>
        <xdr:cNvSpPr/>
      </xdr:nvSpPr>
      <xdr:spPr>
        <a:xfrm>
          <a:off x="14351000" y="343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90441</xdr:rowOff>
    </xdr:from>
    <xdr:ext cx="762000" cy="259045"/>
    <xdr:sp macro="" textlink="">
      <xdr:nvSpPr>
        <xdr:cNvPr id="472" name="テキスト ボックス 471"/>
        <xdr:cNvSpPr txBox="1"/>
      </xdr:nvSpPr>
      <xdr:spPr>
        <a:xfrm>
          <a:off x="14020800" y="35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122428</xdr:rowOff>
    </xdr:from>
    <xdr:to>
      <xdr:col>64</xdr:col>
      <xdr:colOff>152400</xdr:colOff>
      <xdr:row>20</xdr:row>
      <xdr:rowOff>52578</xdr:rowOff>
    </xdr:to>
    <xdr:sp macro="" textlink="">
      <xdr:nvSpPr>
        <xdr:cNvPr id="473" name="楕円 472"/>
        <xdr:cNvSpPr/>
      </xdr:nvSpPr>
      <xdr:spPr>
        <a:xfrm>
          <a:off x="13462000" y="337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37355</xdr:rowOff>
    </xdr:from>
    <xdr:ext cx="762000" cy="259045"/>
    <xdr:sp macro="" textlink="">
      <xdr:nvSpPr>
        <xdr:cNvPr id="474" name="テキスト ボックス 473"/>
        <xdr:cNvSpPr txBox="1"/>
      </xdr:nvSpPr>
      <xdr:spPr>
        <a:xfrm>
          <a:off x="13131800" y="346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47,839
47,474
126.85
21,145,343
21,051,393
55,935
12,313,943
30,158,188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が高くなっているのは、幼稚園・保育所の直営及び市外区域の消防事務の受託などを行っているため、職員数が類似団体と比較して多くなっていることが主な要因である。今後とも事務事業の見直し、適正な人員配置など、行財政改革の取組を通じて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37846</xdr:rowOff>
    </xdr:from>
    <xdr:to>
      <xdr:col>24</xdr:col>
      <xdr:colOff>25400</xdr:colOff>
      <xdr:row>39</xdr:row>
      <xdr:rowOff>37846</xdr:rowOff>
    </xdr:to>
    <xdr:cxnSp macro="">
      <xdr:nvCxnSpPr>
        <xdr:cNvPr id="64" name="直線コネクタ 63"/>
        <xdr:cNvCxnSpPr/>
      </xdr:nvCxnSpPr>
      <xdr:spPr>
        <a:xfrm>
          <a:off x="3987800" y="67243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37846</xdr:rowOff>
    </xdr:from>
    <xdr:to>
      <xdr:col>19</xdr:col>
      <xdr:colOff>187325</xdr:colOff>
      <xdr:row>39</xdr:row>
      <xdr:rowOff>74422</xdr:rowOff>
    </xdr:to>
    <xdr:cxnSp macro="">
      <xdr:nvCxnSpPr>
        <xdr:cNvPr id="67" name="直線コネクタ 66"/>
        <xdr:cNvCxnSpPr/>
      </xdr:nvCxnSpPr>
      <xdr:spPr>
        <a:xfrm flipV="1">
          <a:off x="3098800" y="67243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74422</xdr:rowOff>
    </xdr:from>
    <xdr:to>
      <xdr:col>15</xdr:col>
      <xdr:colOff>98425</xdr:colOff>
      <xdr:row>39</xdr:row>
      <xdr:rowOff>83566</xdr:rowOff>
    </xdr:to>
    <xdr:cxnSp macro="">
      <xdr:nvCxnSpPr>
        <xdr:cNvPr id="70" name="直線コネクタ 69"/>
        <xdr:cNvCxnSpPr/>
      </xdr:nvCxnSpPr>
      <xdr:spPr>
        <a:xfrm flipV="1">
          <a:off x="2209800" y="67609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90424</xdr:rowOff>
    </xdr:from>
    <xdr:to>
      <xdr:col>11</xdr:col>
      <xdr:colOff>9525</xdr:colOff>
      <xdr:row>39</xdr:row>
      <xdr:rowOff>83566</xdr:rowOff>
    </xdr:to>
    <xdr:cxnSp macro="">
      <xdr:nvCxnSpPr>
        <xdr:cNvPr id="73" name="直線コネクタ 72"/>
        <xdr:cNvCxnSpPr/>
      </xdr:nvCxnSpPr>
      <xdr:spPr>
        <a:xfrm>
          <a:off x="1320800" y="660552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7" name="テキスト ボックス 76"/>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158496</xdr:rowOff>
    </xdr:from>
    <xdr:to>
      <xdr:col>24</xdr:col>
      <xdr:colOff>76200</xdr:colOff>
      <xdr:row>39</xdr:row>
      <xdr:rowOff>88646</xdr:rowOff>
    </xdr:to>
    <xdr:sp macro="" textlink="">
      <xdr:nvSpPr>
        <xdr:cNvPr id="83" name="楕円 82"/>
        <xdr:cNvSpPr/>
      </xdr:nvSpPr>
      <xdr:spPr>
        <a:xfrm>
          <a:off x="47752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130573</xdr:rowOff>
    </xdr:from>
    <xdr:ext cx="762000" cy="259045"/>
    <xdr:sp macro="" textlink="">
      <xdr:nvSpPr>
        <xdr:cNvPr id="84" name="人件費該当値テキスト"/>
        <xdr:cNvSpPr txBox="1"/>
      </xdr:nvSpPr>
      <xdr:spPr>
        <a:xfrm>
          <a:off x="49149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158496</xdr:rowOff>
    </xdr:from>
    <xdr:to>
      <xdr:col>20</xdr:col>
      <xdr:colOff>38100</xdr:colOff>
      <xdr:row>39</xdr:row>
      <xdr:rowOff>88646</xdr:rowOff>
    </xdr:to>
    <xdr:sp macro="" textlink="">
      <xdr:nvSpPr>
        <xdr:cNvPr id="85" name="楕円 84"/>
        <xdr:cNvSpPr/>
      </xdr:nvSpPr>
      <xdr:spPr>
        <a:xfrm>
          <a:off x="3937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73423</xdr:rowOff>
    </xdr:from>
    <xdr:ext cx="736600" cy="259045"/>
    <xdr:sp macro="" textlink="">
      <xdr:nvSpPr>
        <xdr:cNvPr id="86" name="テキスト ボックス 85"/>
        <xdr:cNvSpPr txBox="1"/>
      </xdr:nvSpPr>
      <xdr:spPr>
        <a:xfrm>
          <a:off x="3606800" y="67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23622</xdr:rowOff>
    </xdr:from>
    <xdr:to>
      <xdr:col>15</xdr:col>
      <xdr:colOff>149225</xdr:colOff>
      <xdr:row>39</xdr:row>
      <xdr:rowOff>125222</xdr:rowOff>
    </xdr:to>
    <xdr:sp macro="" textlink="">
      <xdr:nvSpPr>
        <xdr:cNvPr id="87" name="楕円 86"/>
        <xdr:cNvSpPr/>
      </xdr:nvSpPr>
      <xdr:spPr>
        <a:xfrm>
          <a:off x="3048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109999</xdr:rowOff>
    </xdr:from>
    <xdr:ext cx="762000" cy="259045"/>
    <xdr:sp macro="" textlink="">
      <xdr:nvSpPr>
        <xdr:cNvPr id="88" name="テキスト ボックス 87"/>
        <xdr:cNvSpPr txBox="1"/>
      </xdr:nvSpPr>
      <xdr:spPr>
        <a:xfrm>
          <a:off x="2717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32766</xdr:rowOff>
    </xdr:from>
    <xdr:to>
      <xdr:col>11</xdr:col>
      <xdr:colOff>60325</xdr:colOff>
      <xdr:row>39</xdr:row>
      <xdr:rowOff>134366</xdr:rowOff>
    </xdr:to>
    <xdr:sp macro="" textlink="">
      <xdr:nvSpPr>
        <xdr:cNvPr id="89" name="楕円 88"/>
        <xdr:cNvSpPr/>
      </xdr:nvSpPr>
      <xdr:spPr>
        <a:xfrm>
          <a:off x="2159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119143</xdr:rowOff>
    </xdr:from>
    <xdr:ext cx="762000" cy="259045"/>
    <xdr:sp macro="" textlink="">
      <xdr:nvSpPr>
        <xdr:cNvPr id="90" name="テキスト ボックス 89"/>
        <xdr:cNvSpPr txBox="1"/>
      </xdr:nvSpPr>
      <xdr:spPr>
        <a:xfrm>
          <a:off x="1828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39624</xdr:rowOff>
    </xdr:from>
    <xdr:to>
      <xdr:col>6</xdr:col>
      <xdr:colOff>171450</xdr:colOff>
      <xdr:row>38</xdr:row>
      <xdr:rowOff>141224</xdr:rowOff>
    </xdr:to>
    <xdr:sp macro="" textlink="">
      <xdr:nvSpPr>
        <xdr:cNvPr id="91" name="楕円 90"/>
        <xdr:cNvSpPr/>
      </xdr:nvSpPr>
      <xdr:spPr>
        <a:xfrm>
          <a:off x="1270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126001</xdr:rowOff>
    </xdr:from>
    <xdr:ext cx="762000" cy="259045"/>
    <xdr:sp macro="" textlink="">
      <xdr:nvSpPr>
        <xdr:cNvPr id="92" name="テキスト ボックス 91"/>
        <xdr:cNvSpPr txBox="1"/>
      </xdr:nvSpPr>
      <xdr:spPr>
        <a:xfrm>
          <a:off x="939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類似団体と比較すると、物件費に係る経常収支比率は低い水準であるため、今後も引き続き事務事業の整理合理化により、物件費の抑制に努める。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16</xdr:row>
      <xdr:rowOff>76200</xdr:rowOff>
    </xdr:to>
    <xdr:cxnSp macro="">
      <xdr:nvCxnSpPr>
        <xdr:cNvPr id="125" name="直線コネクタ 124"/>
        <xdr:cNvCxnSpPr/>
      </xdr:nvCxnSpPr>
      <xdr:spPr>
        <a:xfrm>
          <a:off x="15671800" y="2794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26"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25400</xdr:rowOff>
    </xdr:from>
    <xdr:to>
      <xdr:col>78</xdr:col>
      <xdr:colOff>69850</xdr:colOff>
      <xdr:row>16</xdr:row>
      <xdr:rowOff>50800</xdr:rowOff>
    </xdr:to>
    <xdr:cxnSp macro="">
      <xdr:nvCxnSpPr>
        <xdr:cNvPr id="128" name="直線コネクタ 127"/>
        <xdr:cNvCxnSpPr/>
      </xdr:nvCxnSpPr>
      <xdr:spPr>
        <a:xfrm>
          <a:off x="14782800" y="2768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30" name="テキスト ボックス 129"/>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133350</xdr:rowOff>
    </xdr:from>
    <xdr:to>
      <xdr:col>73</xdr:col>
      <xdr:colOff>180975</xdr:colOff>
      <xdr:row>16</xdr:row>
      <xdr:rowOff>25400</xdr:rowOff>
    </xdr:to>
    <xdr:cxnSp macro="">
      <xdr:nvCxnSpPr>
        <xdr:cNvPr id="131" name="直線コネクタ 130"/>
        <xdr:cNvCxnSpPr/>
      </xdr:nvCxnSpPr>
      <xdr:spPr>
        <a:xfrm>
          <a:off x="13893800" y="2705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33" name="テキスト ボックス 132"/>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133350</xdr:rowOff>
    </xdr:from>
    <xdr:to>
      <xdr:col>69</xdr:col>
      <xdr:colOff>92075</xdr:colOff>
      <xdr:row>15</xdr:row>
      <xdr:rowOff>158750</xdr:rowOff>
    </xdr:to>
    <xdr:cxnSp macro="">
      <xdr:nvCxnSpPr>
        <xdr:cNvPr id="134" name="直線コネクタ 133"/>
        <xdr:cNvCxnSpPr/>
      </xdr:nvCxnSpPr>
      <xdr:spPr>
        <a:xfrm flipV="1">
          <a:off x="13004800" y="2705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6" name="テキスト ボックス 135"/>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101600</xdr:rowOff>
    </xdr:from>
    <xdr:to>
      <xdr:col>65</xdr:col>
      <xdr:colOff>53975</xdr:colOff>
      <xdr:row>17</xdr:row>
      <xdr:rowOff>31750</xdr:rowOff>
    </xdr:to>
    <xdr:sp macro="" textlink="">
      <xdr:nvSpPr>
        <xdr:cNvPr id="137" name="フローチャート: 判断 136"/>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16527</xdr:rowOff>
    </xdr:from>
    <xdr:ext cx="762000" cy="259045"/>
    <xdr:sp macro="" textlink="">
      <xdr:nvSpPr>
        <xdr:cNvPr id="138" name="テキスト ボックス 137"/>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25400</xdr:rowOff>
    </xdr:from>
    <xdr:to>
      <xdr:col>82</xdr:col>
      <xdr:colOff>158750</xdr:colOff>
      <xdr:row>16</xdr:row>
      <xdr:rowOff>127000</xdr:rowOff>
    </xdr:to>
    <xdr:sp macro="" textlink="">
      <xdr:nvSpPr>
        <xdr:cNvPr id="144" name="楕円 143"/>
        <xdr:cNvSpPr/>
      </xdr:nvSpPr>
      <xdr:spPr>
        <a:xfrm>
          <a:off x="164592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41927</xdr:rowOff>
    </xdr:from>
    <xdr:ext cx="762000" cy="259045"/>
    <xdr:sp macro="" textlink="">
      <xdr:nvSpPr>
        <xdr:cNvPr id="145" name="物件費該当値テキスト"/>
        <xdr:cNvSpPr txBox="1"/>
      </xdr:nvSpPr>
      <xdr:spPr>
        <a:xfrm>
          <a:off x="165989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6" name="楕円 145"/>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47" name="テキスト ボックス 146"/>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146050</xdr:rowOff>
    </xdr:from>
    <xdr:to>
      <xdr:col>74</xdr:col>
      <xdr:colOff>31750</xdr:colOff>
      <xdr:row>16</xdr:row>
      <xdr:rowOff>76200</xdr:rowOff>
    </xdr:to>
    <xdr:sp macro="" textlink="">
      <xdr:nvSpPr>
        <xdr:cNvPr id="148" name="楕円 147"/>
        <xdr:cNvSpPr/>
      </xdr:nvSpPr>
      <xdr:spPr>
        <a:xfrm>
          <a:off x="14732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49" name="テキスト ボックス 148"/>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82550</xdr:rowOff>
    </xdr:from>
    <xdr:to>
      <xdr:col>69</xdr:col>
      <xdr:colOff>142875</xdr:colOff>
      <xdr:row>16</xdr:row>
      <xdr:rowOff>12700</xdr:rowOff>
    </xdr:to>
    <xdr:sp macro="" textlink="">
      <xdr:nvSpPr>
        <xdr:cNvPr id="150" name="楕円 149"/>
        <xdr:cNvSpPr/>
      </xdr:nvSpPr>
      <xdr:spPr>
        <a:xfrm>
          <a:off x="13843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22877</xdr:rowOff>
    </xdr:from>
    <xdr:ext cx="762000" cy="259045"/>
    <xdr:sp macro="" textlink="">
      <xdr:nvSpPr>
        <xdr:cNvPr id="151" name="テキスト ボックス 150"/>
        <xdr:cNvSpPr txBox="1"/>
      </xdr:nvSpPr>
      <xdr:spPr>
        <a:xfrm>
          <a:off x="13512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52" name="楕円 151"/>
        <xdr:cNvSpPr/>
      </xdr:nvSpPr>
      <xdr:spPr>
        <a:xfrm>
          <a:off x="12954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53" name="テキスト ボックス 152"/>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類似団体と比較すると、扶助費に係る経常収支比率は同水準であるため、今後も引き続き適正な執行管理に努める。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20865</xdr:rowOff>
    </xdr:from>
    <xdr:to>
      <xdr:col>24</xdr:col>
      <xdr:colOff>25400</xdr:colOff>
      <xdr:row>57</xdr:row>
      <xdr:rowOff>53522</xdr:rowOff>
    </xdr:to>
    <xdr:cxnSp macro="">
      <xdr:nvCxnSpPr>
        <xdr:cNvPr id="188" name="直線コネクタ 187"/>
        <xdr:cNvCxnSpPr/>
      </xdr:nvCxnSpPr>
      <xdr:spPr>
        <a:xfrm flipV="1">
          <a:off x="3987800" y="97935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20865</xdr:rowOff>
    </xdr:from>
    <xdr:to>
      <xdr:col>19</xdr:col>
      <xdr:colOff>187325</xdr:colOff>
      <xdr:row>57</xdr:row>
      <xdr:rowOff>53522</xdr:rowOff>
    </xdr:to>
    <xdr:cxnSp macro="">
      <xdr:nvCxnSpPr>
        <xdr:cNvPr id="191" name="直線コネクタ 190"/>
        <xdr:cNvCxnSpPr/>
      </xdr:nvCxnSpPr>
      <xdr:spPr>
        <a:xfrm>
          <a:off x="3098800" y="97935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3" name="テキスト ボックス 192"/>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57</xdr:row>
      <xdr:rowOff>20865</xdr:rowOff>
    </xdr:to>
    <xdr:cxnSp macro="">
      <xdr:nvCxnSpPr>
        <xdr:cNvPr id="194" name="直線コネクタ 193"/>
        <xdr:cNvCxnSpPr/>
      </xdr:nvCxnSpPr>
      <xdr:spPr>
        <a:xfrm>
          <a:off x="2209800" y="97118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196" name="テキスト ボックス 195"/>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110672</xdr:rowOff>
    </xdr:from>
    <xdr:to>
      <xdr:col>11</xdr:col>
      <xdr:colOff>9525</xdr:colOff>
      <xdr:row>56</xdr:row>
      <xdr:rowOff>110672</xdr:rowOff>
    </xdr:to>
    <xdr:cxnSp macro="">
      <xdr:nvCxnSpPr>
        <xdr:cNvPr id="197" name="直線コネクタ 196"/>
        <xdr:cNvCxnSpPr/>
      </xdr:nvCxnSpPr>
      <xdr:spPr>
        <a:xfrm>
          <a:off x="1320800" y="9711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199" name="テキスト ボックス 198"/>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0" name="フローチャート: 判断 199"/>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01" name="テキスト ボックス 200"/>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141515</xdr:rowOff>
    </xdr:from>
    <xdr:to>
      <xdr:col>24</xdr:col>
      <xdr:colOff>76200</xdr:colOff>
      <xdr:row>57</xdr:row>
      <xdr:rowOff>71665</xdr:rowOff>
    </xdr:to>
    <xdr:sp macro="" textlink="">
      <xdr:nvSpPr>
        <xdr:cNvPr id="207" name="楕円 206"/>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158042</xdr:rowOff>
    </xdr:from>
    <xdr:ext cx="762000" cy="259045"/>
    <xdr:sp macro="" textlink="">
      <xdr:nvSpPr>
        <xdr:cNvPr id="208" name="扶助費該当値テキスト"/>
        <xdr:cNvSpPr txBox="1"/>
      </xdr:nvSpPr>
      <xdr:spPr>
        <a:xfrm>
          <a:off x="4914900" y="958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2722</xdr:rowOff>
    </xdr:from>
    <xdr:to>
      <xdr:col>20</xdr:col>
      <xdr:colOff>38100</xdr:colOff>
      <xdr:row>57</xdr:row>
      <xdr:rowOff>104322</xdr:rowOff>
    </xdr:to>
    <xdr:sp macro="" textlink="">
      <xdr:nvSpPr>
        <xdr:cNvPr id="209" name="楕円 208"/>
        <xdr:cNvSpPr/>
      </xdr:nvSpPr>
      <xdr:spPr>
        <a:xfrm>
          <a:off x="3937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114499</xdr:rowOff>
    </xdr:from>
    <xdr:ext cx="736600" cy="259045"/>
    <xdr:sp macro="" textlink="">
      <xdr:nvSpPr>
        <xdr:cNvPr id="210" name="テキスト ボックス 209"/>
        <xdr:cNvSpPr txBox="1"/>
      </xdr:nvSpPr>
      <xdr:spPr>
        <a:xfrm>
          <a:off x="3606800" y="954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141515</xdr:rowOff>
    </xdr:from>
    <xdr:to>
      <xdr:col>15</xdr:col>
      <xdr:colOff>149225</xdr:colOff>
      <xdr:row>57</xdr:row>
      <xdr:rowOff>71665</xdr:rowOff>
    </xdr:to>
    <xdr:sp macro="" textlink="">
      <xdr:nvSpPr>
        <xdr:cNvPr id="211" name="楕円 210"/>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56442</xdr:rowOff>
    </xdr:from>
    <xdr:ext cx="762000" cy="259045"/>
    <xdr:sp macro="" textlink="">
      <xdr:nvSpPr>
        <xdr:cNvPr id="212" name="テキスト ボックス 211"/>
        <xdr:cNvSpPr txBox="1"/>
      </xdr:nvSpPr>
      <xdr:spPr>
        <a:xfrm>
          <a:off x="2717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3" name="楕円 212"/>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14" name="テキスト ボックス 213"/>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15" name="楕円 214"/>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16" name="テキスト ボックス 215"/>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下水道事業が官庁会計（特別会計）から地方公営企業法を適用した企業会計へ移行したことに伴い、繰出金が減少したことにより、経常収支比率は低い水準となった。</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58</xdr:row>
      <xdr:rowOff>127000</xdr:rowOff>
    </xdr:to>
    <xdr:cxnSp macro="">
      <xdr:nvCxnSpPr>
        <xdr:cNvPr id="249" name="直線コネクタ 248"/>
        <xdr:cNvCxnSpPr/>
      </xdr:nvCxnSpPr>
      <xdr:spPr>
        <a:xfrm flipV="1">
          <a:off x="15671800" y="9568180"/>
          <a:ext cx="8382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21607</xdr:rowOff>
    </xdr:from>
    <xdr:ext cx="762000" cy="259045"/>
    <xdr:sp macro="" textlink="">
      <xdr:nvSpPr>
        <xdr:cNvPr id="250" name="その他平均値テキスト"/>
        <xdr:cNvSpPr txBox="1"/>
      </xdr:nvSpPr>
      <xdr:spPr>
        <a:xfrm>
          <a:off x="16598900" y="979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58</xdr:row>
      <xdr:rowOff>134620</xdr:rowOff>
    </xdr:to>
    <xdr:cxnSp macro="">
      <xdr:nvCxnSpPr>
        <xdr:cNvPr id="252" name="直線コネクタ 251"/>
        <xdr:cNvCxnSpPr/>
      </xdr:nvCxnSpPr>
      <xdr:spPr>
        <a:xfrm flipV="1">
          <a:off x="14782800" y="10071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12717</xdr:rowOff>
    </xdr:from>
    <xdr:ext cx="736600" cy="259045"/>
    <xdr:sp macro="" textlink="">
      <xdr:nvSpPr>
        <xdr:cNvPr id="254" name="テキスト ボックス 253"/>
        <xdr:cNvSpPr txBox="1"/>
      </xdr:nvSpPr>
      <xdr:spPr>
        <a:xfrm>
          <a:off x="15290800" y="961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134620</xdr:rowOff>
    </xdr:from>
    <xdr:to>
      <xdr:col>73</xdr:col>
      <xdr:colOff>180975</xdr:colOff>
      <xdr:row>59</xdr:row>
      <xdr:rowOff>8890</xdr:rowOff>
    </xdr:to>
    <xdr:cxnSp macro="">
      <xdr:nvCxnSpPr>
        <xdr:cNvPr id="255" name="直線コネクタ 254"/>
        <xdr:cNvCxnSpPr/>
      </xdr:nvCxnSpPr>
      <xdr:spPr>
        <a:xfrm flipV="1">
          <a:off x="13893800" y="10078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57" name="テキスト ボックス 256"/>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134620</xdr:rowOff>
    </xdr:from>
    <xdr:to>
      <xdr:col>69</xdr:col>
      <xdr:colOff>92075</xdr:colOff>
      <xdr:row>59</xdr:row>
      <xdr:rowOff>8890</xdr:rowOff>
    </xdr:to>
    <xdr:cxnSp macro="">
      <xdr:nvCxnSpPr>
        <xdr:cNvPr id="258" name="直線コネクタ 257"/>
        <xdr:cNvCxnSpPr/>
      </xdr:nvCxnSpPr>
      <xdr:spPr>
        <a:xfrm>
          <a:off x="13004800" y="10078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0" name="テキスト ボックス 259"/>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1" name="フローチャート: 判断 260"/>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2" name="テキスト ボックス 261"/>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68" name="楕円 267"/>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69"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0" name="楕円 269"/>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1" name="テキスト ボックス 270"/>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83820</xdr:rowOff>
    </xdr:from>
    <xdr:to>
      <xdr:col>74</xdr:col>
      <xdr:colOff>31750</xdr:colOff>
      <xdr:row>59</xdr:row>
      <xdr:rowOff>13970</xdr:rowOff>
    </xdr:to>
    <xdr:sp macro="" textlink="">
      <xdr:nvSpPr>
        <xdr:cNvPr id="272" name="楕円 271"/>
        <xdr:cNvSpPr/>
      </xdr:nvSpPr>
      <xdr:spPr>
        <a:xfrm>
          <a:off x="14732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170197</xdr:rowOff>
    </xdr:from>
    <xdr:ext cx="762000" cy="259045"/>
    <xdr:sp macro="" textlink="">
      <xdr:nvSpPr>
        <xdr:cNvPr id="273" name="テキスト ボックス 272"/>
        <xdr:cNvSpPr txBox="1"/>
      </xdr:nvSpPr>
      <xdr:spPr>
        <a:xfrm>
          <a:off x="14401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129540</xdr:rowOff>
    </xdr:from>
    <xdr:to>
      <xdr:col>69</xdr:col>
      <xdr:colOff>142875</xdr:colOff>
      <xdr:row>59</xdr:row>
      <xdr:rowOff>59690</xdr:rowOff>
    </xdr:to>
    <xdr:sp macro="" textlink="">
      <xdr:nvSpPr>
        <xdr:cNvPr id="274" name="楕円 273"/>
        <xdr:cNvSpPr/>
      </xdr:nvSpPr>
      <xdr:spPr>
        <a:xfrm>
          <a:off x="13843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75" name="テキスト ボックス 274"/>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83820</xdr:rowOff>
    </xdr:from>
    <xdr:to>
      <xdr:col>65</xdr:col>
      <xdr:colOff>53975</xdr:colOff>
      <xdr:row>59</xdr:row>
      <xdr:rowOff>13970</xdr:rowOff>
    </xdr:to>
    <xdr:sp macro="" textlink="">
      <xdr:nvSpPr>
        <xdr:cNvPr id="276" name="楕円 275"/>
        <xdr:cNvSpPr/>
      </xdr:nvSpPr>
      <xdr:spPr>
        <a:xfrm>
          <a:off x="12954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170197</xdr:rowOff>
    </xdr:from>
    <xdr:ext cx="762000" cy="259045"/>
    <xdr:sp macro="" textlink="">
      <xdr:nvSpPr>
        <xdr:cNvPr id="277" name="テキスト ボックス 276"/>
        <xdr:cNvSpPr txBox="1"/>
      </xdr:nvSpPr>
      <xdr:spPr>
        <a:xfrm>
          <a:off x="12623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類似団体と比較すると、補助費等に係る経常収支比率は低い水準であるため、今後も引き続き適正な執行管理に努める。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149860</xdr:rowOff>
    </xdr:from>
    <xdr:to>
      <xdr:col>82</xdr:col>
      <xdr:colOff>107950</xdr:colOff>
      <xdr:row>34</xdr:row>
      <xdr:rowOff>163576</xdr:rowOff>
    </xdr:to>
    <xdr:cxnSp macro="">
      <xdr:nvCxnSpPr>
        <xdr:cNvPr id="307" name="直線コネクタ 306"/>
        <xdr:cNvCxnSpPr/>
      </xdr:nvCxnSpPr>
      <xdr:spPr>
        <a:xfrm>
          <a:off x="15671800" y="59791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149860</xdr:rowOff>
    </xdr:from>
    <xdr:to>
      <xdr:col>78</xdr:col>
      <xdr:colOff>69850</xdr:colOff>
      <xdr:row>34</xdr:row>
      <xdr:rowOff>149860</xdr:rowOff>
    </xdr:to>
    <xdr:cxnSp macro="">
      <xdr:nvCxnSpPr>
        <xdr:cNvPr id="310" name="直線コネクタ 309"/>
        <xdr:cNvCxnSpPr/>
      </xdr:nvCxnSpPr>
      <xdr:spPr>
        <a:xfrm>
          <a:off x="14782800" y="5979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2" name="テキスト ボックス 311"/>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136144</xdr:rowOff>
    </xdr:from>
    <xdr:to>
      <xdr:col>73</xdr:col>
      <xdr:colOff>180975</xdr:colOff>
      <xdr:row>34</xdr:row>
      <xdr:rowOff>149860</xdr:rowOff>
    </xdr:to>
    <xdr:cxnSp macro="">
      <xdr:nvCxnSpPr>
        <xdr:cNvPr id="313" name="直線コネクタ 312"/>
        <xdr:cNvCxnSpPr/>
      </xdr:nvCxnSpPr>
      <xdr:spPr>
        <a:xfrm>
          <a:off x="13893800" y="59654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136144</xdr:rowOff>
    </xdr:from>
    <xdr:to>
      <xdr:col>69</xdr:col>
      <xdr:colOff>92075</xdr:colOff>
      <xdr:row>34</xdr:row>
      <xdr:rowOff>145288</xdr:rowOff>
    </xdr:to>
    <xdr:cxnSp macro="">
      <xdr:nvCxnSpPr>
        <xdr:cNvPr id="316" name="直線コネクタ 315"/>
        <xdr:cNvCxnSpPr/>
      </xdr:nvCxnSpPr>
      <xdr:spPr>
        <a:xfrm flipV="1">
          <a:off x="13004800" y="5965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8" name="テキスト ボックス 317"/>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0" name="テキスト ボックス 319"/>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112776</xdr:rowOff>
    </xdr:from>
    <xdr:to>
      <xdr:col>82</xdr:col>
      <xdr:colOff>158750</xdr:colOff>
      <xdr:row>35</xdr:row>
      <xdr:rowOff>42926</xdr:rowOff>
    </xdr:to>
    <xdr:sp macro="" textlink="">
      <xdr:nvSpPr>
        <xdr:cNvPr id="326" name="楕円 325"/>
        <xdr:cNvSpPr/>
      </xdr:nvSpPr>
      <xdr:spPr>
        <a:xfrm>
          <a:off x="164592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21353</xdr:rowOff>
    </xdr:from>
    <xdr:ext cx="762000" cy="259045"/>
    <xdr:sp macro="" textlink="">
      <xdr:nvSpPr>
        <xdr:cNvPr id="327" name="補助費等該当値テキスト"/>
        <xdr:cNvSpPr txBox="1"/>
      </xdr:nvSpPr>
      <xdr:spPr>
        <a:xfrm>
          <a:off x="16598900" y="585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99060</xdr:rowOff>
    </xdr:from>
    <xdr:to>
      <xdr:col>78</xdr:col>
      <xdr:colOff>120650</xdr:colOff>
      <xdr:row>35</xdr:row>
      <xdr:rowOff>29210</xdr:rowOff>
    </xdr:to>
    <xdr:sp macro="" textlink="">
      <xdr:nvSpPr>
        <xdr:cNvPr id="328" name="楕円 327"/>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29" name="テキスト ボックス 328"/>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99060</xdr:rowOff>
    </xdr:from>
    <xdr:to>
      <xdr:col>74</xdr:col>
      <xdr:colOff>31750</xdr:colOff>
      <xdr:row>35</xdr:row>
      <xdr:rowOff>29210</xdr:rowOff>
    </xdr:to>
    <xdr:sp macro="" textlink="">
      <xdr:nvSpPr>
        <xdr:cNvPr id="330" name="楕円 329"/>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31" name="テキスト ボックス 330"/>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85344</xdr:rowOff>
    </xdr:from>
    <xdr:to>
      <xdr:col>69</xdr:col>
      <xdr:colOff>142875</xdr:colOff>
      <xdr:row>35</xdr:row>
      <xdr:rowOff>15494</xdr:rowOff>
    </xdr:to>
    <xdr:sp macro="" textlink="">
      <xdr:nvSpPr>
        <xdr:cNvPr id="332" name="楕円 331"/>
        <xdr:cNvSpPr/>
      </xdr:nvSpPr>
      <xdr:spPr>
        <a:xfrm>
          <a:off x="13843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25671</xdr:rowOff>
    </xdr:from>
    <xdr:ext cx="762000" cy="259045"/>
    <xdr:sp macro="" textlink="">
      <xdr:nvSpPr>
        <xdr:cNvPr id="333" name="テキスト ボックス 332"/>
        <xdr:cNvSpPr txBox="1"/>
      </xdr:nvSpPr>
      <xdr:spPr>
        <a:xfrm>
          <a:off x="13512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94488</xdr:rowOff>
    </xdr:from>
    <xdr:to>
      <xdr:col>65</xdr:col>
      <xdr:colOff>53975</xdr:colOff>
      <xdr:row>35</xdr:row>
      <xdr:rowOff>24638</xdr:rowOff>
    </xdr:to>
    <xdr:sp macro="" textlink="">
      <xdr:nvSpPr>
        <xdr:cNvPr id="334" name="楕円 333"/>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34815</xdr:rowOff>
    </xdr:from>
    <xdr:ext cx="762000" cy="259045"/>
    <xdr:sp macro="" textlink="">
      <xdr:nvSpPr>
        <xdr:cNvPr id="335" name="テキスト ボックス 334"/>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年から平成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年にかけて大規模事業が続いたことに伴う市債の償還や、平成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年度に第三セクター等改革推進債の発行を行ったため、類似団体と比較して高い水準となっている。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128632</xdr:rowOff>
    </xdr:from>
    <xdr:to>
      <xdr:col>24</xdr:col>
      <xdr:colOff>25400</xdr:colOff>
      <xdr:row>78</xdr:row>
      <xdr:rowOff>22498</xdr:rowOff>
    </xdr:to>
    <xdr:cxnSp macro="">
      <xdr:nvCxnSpPr>
        <xdr:cNvPr id="370" name="直線コネクタ 369"/>
        <xdr:cNvCxnSpPr/>
      </xdr:nvCxnSpPr>
      <xdr:spPr>
        <a:xfrm>
          <a:off x="3987800" y="13330282"/>
          <a:ext cx="8382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2920</xdr:rowOff>
    </xdr:from>
    <xdr:ext cx="762000" cy="259045"/>
    <xdr:sp macro="" textlink="">
      <xdr:nvSpPr>
        <xdr:cNvPr id="371" name="公債費平均値テキスト"/>
        <xdr:cNvSpPr txBox="1"/>
      </xdr:nvSpPr>
      <xdr:spPr>
        <a:xfrm>
          <a:off x="4914900" y="1303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122101</xdr:rowOff>
    </xdr:from>
    <xdr:to>
      <xdr:col>19</xdr:col>
      <xdr:colOff>187325</xdr:colOff>
      <xdr:row>77</xdr:row>
      <xdr:rowOff>128632</xdr:rowOff>
    </xdr:to>
    <xdr:cxnSp macro="">
      <xdr:nvCxnSpPr>
        <xdr:cNvPr id="373" name="直線コネクタ 372"/>
        <xdr:cNvCxnSpPr/>
      </xdr:nvCxnSpPr>
      <xdr:spPr>
        <a:xfrm>
          <a:off x="3098800" y="1332375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117764</xdr:rowOff>
    </xdr:from>
    <xdr:ext cx="736600" cy="259045"/>
    <xdr:sp macro="" textlink="">
      <xdr:nvSpPr>
        <xdr:cNvPr id="375" name="テキスト ボックス 374"/>
        <xdr:cNvSpPr txBox="1"/>
      </xdr:nvSpPr>
      <xdr:spPr>
        <a:xfrm>
          <a:off x="3606800" y="1297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122101</xdr:rowOff>
    </xdr:from>
    <xdr:to>
      <xdr:col>15</xdr:col>
      <xdr:colOff>98425</xdr:colOff>
      <xdr:row>77</xdr:row>
      <xdr:rowOff>148227</xdr:rowOff>
    </xdr:to>
    <xdr:cxnSp macro="">
      <xdr:nvCxnSpPr>
        <xdr:cNvPr id="376" name="直線コネクタ 375"/>
        <xdr:cNvCxnSpPr/>
      </xdr:nvCxnSpPr>
      <xdr:spPr>
        <a:xfrm flipV="1">
          <a:off x="2209800" y="133237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124296</xdr:rowOff>
    </xdr:from>
    <xdr:ext cx="762000" cy="259045"/>
    <xdr:sp macro="" textlink="">
      <xdr:nvSpPr>
        <xdr:cNvPr id="378" name="テキスト ボックス 377"/>
        <xdr:cNvSpPr txBox="1"/>
      </xdr:nvSpPr>
      <xdr:spPr>
        <a:xfrm>
          <a:off x="2717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148227</xdr:rowOff>
    </xdr:from>
    <xdr:to>
      <xdr:col>11</xdr:col>
      <xdr:colOff>9525</xdr:colOff>
      <xdr:row>78</xdr:row>
      <xdr:rowOff>55155</xdr:rowOff>
    </xdr:to>
    <xdr:cxnSp macro="">
      <xdr:nvCxnSpPr>
        <xdr:cNvPr id="379" name="直線コネクタ 378"/>
        <xdr:cNvCxnSpPr/>
      </xdr:nvCxnSpPr>
      <xdr:spPr>
        <a:xfrm flipV="1">
          <a:off x="1320800" y="13349877"/>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0" name="フローチャート: 判断 379"/>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117764</xdr:rowOff>
    </xdr:from>
    <xdr:ext cx="762000" cy="259045"/>
    <xdr:sp macro="" textlink="">
      <xdr:nvSpPr>
        <xdr:cNvPr id="381" name="テキスト ボックス 380"/>
        <xdr:cNvSpPr txBox="1"/>
      </xdr:nvSpPr>
      <xdr:spPr>
        <a:xfrm>
          <a:off x="1828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3" name="テキスト ボックス 382"/>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143148</xdr:rowOff>
    </xdr:from>
    <xdr:to>
      <xdr:col>24</xdr:col>
      <xdr:colOff>76200</xdr:colOff>
      <xdr:row>78</xdr:row>
      <xdr:rowOff>73298</xdr:rowOff>
    </xdr:to>
    <xdr:sp macro="" textlink="">
      <xdr:nvSpPr>
        <xdr:cNvPr id="389" name="楕円 388"/>
        <xdr:cNvSpPr/>
      </xdr:nvSpPr>
      <xdr:spPr>
        <a:xfrm>
          <a:off x="47752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115225</xdr:rowOff>
    </xdr:from>
    <xdr:ext cx="762000" cy="259045"/>
    <xdr:sp macro="" textlink="">
      <xdr:nvSpPr>
        <xdr:cNvPr id="390" name="公債費該当値テキスト"/>
        <xdr:cNvSpPr txBox="1"/>
      </xdr:nvSpPr>
      <xdr:spPr>
        <a:xfrm>
          <a:off x="4914900" y="1331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77832</xdr:rowOff>
    </xdr:from>
    <xdr:to>
      <xdr:col>20</xdr:col>
      <xdr:colOff>38100</xdr:colOff>
      <xdr:row>78</xdr:row>
      <xdr:rowOff>7982</xdr:rowOff>
    </xdr:to>
    <xdr:sp macro="" textlink="">
      <xdr:nvSpPr>
        <xdr:cNvPr id="391" name="楕円 390"/>
        <xdr:cNvSpPr/>
      </xdr:nvSpPr>
      <xdr:spPr>
        <a:xfrm>
          <a:off x="39370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92" name="テキスト ボックス 391"/>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71301</xdr:rowOff>
    </xdr:from>
    <xdr:to>
      <xdr:col>15</xdr:col>
      <xdr:colOff>149225</xdr:colOff>
      <xdr:row>78</xdr:row>
      <xdr:rowOff>1451</xdr:rowOff>
    </xdr:to>
    <xdr:sp macro="" textlink="">
      <xdr:nvSpPr>
        <xdr:cNvPr id="393" name="楕円 392"/>
        <xdr:cNvSpPr/>
      </xdr:nvSpPr>
      <xdr:spPr>
        <a:xfrm>
          <a:off x="30480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94" name="テキスト ボックス 393"/>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97427</xdr:rowOff>
    </xdr:from>
    <xdr:to>
      <xdr:col>11</xdr:col>
      <xdr:colOff>60325</xdr:colOff>
      <xdr:row>78</xdr:row>
      <xdr:rowOff>27577</xdr:rowOff>
    </xdr:to>
    <xdr:sp macro="" textlink="">
      <xdr:nvSpPr>
        <xdr:cNvPr id="395" name="楕円 394"/>
        <xdr:cNvSpPr/>
      </xdr:nvSpPr>
      <xdr:spPr>
        <a:xfrm>
          <a:off x="2159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12354</xdr:rowOff>
    </xdr:from>
    <xdr:ext cx="762000" cy="259045"/>
    <xdr:sp macro="" textlink="">
      <xdr:nvSpPr>
        <xdr:cNvPr id="396" name="テキスト ボックス 395"/>
        <xdr:cNvSpPr txBox="1"/>
      </xdr:nvSpPr>
      <xdr:spPr>
        <a:xfrm>
          <a:off x="1828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4355</xdr:rowOff>
    </xdr:from>
    <xdr:to>
      <xdr:col>6</xdr:col>
      <xdr:colOff>171450</xdr:colOff>
      <xdr:row>78</xdr:row>
      <xdr:rowOff>105955</xdr:rowOff>
    </xdr:to>
    <xdr:sp macro="" textlink="">
      <xdr:nvSpPr>
        <xdr:cNvPr id="397" name="楕円 396"/>
        <xdr:cNvSpPr/>
      </xdr:nvSpPr>
      <xdr:spPr>
        <a:xfrm>
          <a:off x="1270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90732</xdr:rowOff>
    </xdr:from>
    <xdr:ext cx="762000" cy="259045"/>
    <xdr:sp macro="" textlink="">
      <xdr:nvSpPr>
        <xdr:cNvPr id="398" name="テキスト ボックス 397"/>
        <xdr:cNvSpPr txBox="1"/>
      </xdr:nvSpPr>
      <xdr:spPr>
        <a:xfrm>
          <a:off x="939800" y="134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類似団体と比較すると、公債費以外に係る経常収支比率は低い水準であるため、今後も引き続き適正な執行管理に努める。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149860</xdr:rowOff>
    </xdr:from>
    <xdr:to>
      <xdr:col>82</xdr:col>
      <xdr:colOff>107950</xdr:colOff>
      <xdr:row>76</xdr:row>
      <xdr:rowOff>94996</xdr:rowOff>
    </xdr:to>
    <xdr:cxnSp macro="">
      <xdr:nvCxnSpPr>
        <xdr:cNvPr id="429" name="直線コネクタ 428"/>
        <xdr:cNvCxnSpPr/>
      </xdr:nvCxnSpPr>
      <xdr:spPr>
        <a:xfrm flipV="1">
          <a:off x="15671800" y="12837160"/>
          <a:ext cx="8382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148862</xdr:rowOff>
    </xdr:from>
    <xdr:ext cx="762000" cy="259045"/>
    <xdr:sp macro="" textlink="">
      <xdr:nvSpPr>
        <xdr:cNvPr id="430" name="公債費以外平均値テキスト"/>
        <xdr:cNvSpPr txBox="1"/>
      </xdr:nvSpPr>
      <xdr:spPr>
        <a:xfrm>
          <a:off x="16598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94996</xdr:rowOff>
    </xdr:from>
    <xdr:to>
      <xdr:col>78</xdr:col>
      <xdr:colOff>69850</xdr:colOff>
      <xdr:row>76</xdr:row>
      <xdr:rowOff>99568</xdr:rowOff>
    </xdr:to>
    <xdr:cxnSp macro="">
      <xdr:nvCxnSpPr>
        <xdr:cNvPr id="432" name="直線コネクタ 431"/>
        <xdr:cNvCxnSpPr/>
      </xdr:nvCxnSpPr>
      <xdr:spPr>
        <a:xfrm flipV="1">
          <a:off x="14782800" y="13125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72137</xdr:rowOff>
    </xdr:from>
    <xdr:to>
      <xdr:col>73</xdr:col>
      <xdr:colOff>180975</xdr:colOff>
      <xdr:row>76</xdr:row>
      <xdr:rowOff>99568</xdr:rowOff>
    </xdr:to>
    <xdr:cxnSp macro="">
      <xdr:nvCxnSpPr>
        <xdr:cNvPr id="435" name="直線コネクタ 434"/>
        <xdr:cNvCxnSpPr/>
      </xdr:nvCxnSpPr>
      <xdr:spPr>
        <a:xfrm>
          <a:off x="13893800" y="131023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37" name="テキスト ボックス 436"/>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152146</xdr:rowOff>
    </xdr:from>
    <xdr:to>
      <xdr:col>69</xdr:col>
      <xdr:colOff>92075</xdr:colOff>
      <xdr:row>76</xdr:row>
      <xdr:rowOff>72137</xdr:rowOff>
    </xdr:to>
    <xdr:cxnSp macro="">
      <xdr:nvCxnSpPr>
        <xdr:cNvPr id="438" name="直線コネクタ 437"/>
        <xdr:cNvCxnSpPr/>
      </xdr:nvCxnSpPr>
      <xdr:spPr>
        <a:xfrm>
          <a:off x="13004800" y="13010896"/>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41" name="フローチャート: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158005</xdr:rowOff>
    </xdr:from>
    <xdr:ext cx="762000" cy="259045"/>
    <xdr:sp macro="" textlink="">
      <xdr:nvSpPr>
        <xdr:cNvPr id="442" name="テキスト ボックス 441"/>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48" name="楕円 447"/>
        <xdr:cNvSpPr/>
      </xdr:nvSpPr>
      <xdr:spPr>
        <a:xfrm>
          <a:off x="16459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7637</xdr:rowOff>
    </xdr:from>
    <xdr:ext cx="762000" cy="259045"/>
    <xdr:sp macro="" textlink="">
      <xdr:nvSpPr>
        <xdr:cNvPr id="449" name="公債費以外該当値テキスト"/>
        <xdr:cNvSpPr txBox="1"/>
      </xdr:nvSpPr>
      <xdr:spPr>
        <a:xfrm>
          <a:off x="16598900" y="1269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44196</xdr:rowOff>
    </xdr:from>
    <xdr:to>
      <xdr:col>78</xdr:col>
      <xdr:colOff>120650</xdr:colOff>
      <xdr:row>76</xdr:row>
      <xdr:rowOff>145796</xdr:rowOff>
    </xdr:to>
    <xdr:sp macro="" textlink="">
      <xdr:nvSpPr>
        <xdr:cNvPr id="450" name="楕円 449"/>
        <xdr:cNvSpPr/>
      </xdr:nvSpPr>
      <xdr:spPr>
        <a:xfrm>
          <a:off x="15621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51" name="テキスト ボックス 450"/>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48768</xdr:rowOff>
    </xdr:from>
    <xdr:to>
      <xdr:col>74</xdr:col>
      <xdr:colOff>31750</xdr:colOff>
      <xdr:row>76</xdr:row>
      <xdr:rowOff>150368</xdr:rowOff>
    </xdr:to>
    <xdr:sp macro="" textlink="">
      <xdr:nvSpPr>
        <xdr:cNvPr id="452" name="楕円 451"/>
        <xdr:cNvSpPr/>
      </xdr:nvSpPr>
      <xdr:spPr>
        <a:xfrm>
          <a:off x="14732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53" name="テキスト ボックス 452"/>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21337</xdr:rowOff>
    </xdr:from>
    <xdr:to>
      <xdr:col>69</xdr:col>
      <xdr:colOff>142875</xdr:colOff>
      <xdr:row>76</xdr:row>
      <xdr:rowOff>122937</xdr:rowOff>
    </xdr:to>
    <xdr:sp macro="" textlink="">
      <xdr:nvSpPr>
        <xdr:cNvPr id="454" name="楕円 453"/>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107714</xdr:rowOff>
    </xdr:from>
    <xdr:ext cx="762000" cy="259045"/>
    <xdr:sp macro="" textlink="">
      <xdr:nvSpPr>
        <xdr:cNvPr id="455" name="テキスト ボックス 454"/>
        <xdr:cNvSpPr txBox="1"/>
      </xdr:nvSpPr>
      <xdr:spPr>
        <a:xfrm>
          <a:off x="13512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56" name="楕円 455"/>
        <xdr:cNvSpPr/>
      </xdr:nvSpPr>
      <xdr:spPr>
        <a:xfrm>
          <a:off x="12954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57" name="テキスト ボックス 456"/>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25447</xdr:rowOff>
    </xdr:from>
    <xdr:to>
      <xdr:col>29</xdr:col>
      <xdr:colOff>127000</xdr:colOff>
      <xdr:row>16</xdr:row>
      <xdr:rowOff>41008</xdr:rowOff>
    </xdr:to>
    <xdr:cxnSp macro="">
      <xdr:nvCxnSpPr>
        <xdr:cNvPr id="52" name="直線コネクタ 51"/>
        <xdr:cNvCxnSpPr/>
      </xdr:nvCxnSpPr>
      <xdr:spPr bwMode="auto">
        <a:xfrm flipV="1">
          <a:off x="5003800" y="2816272"/>
          <a:ext cx="647700" cy="15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10224</xdr:rowOff>
    </xdr:from>
    <xdr:ext cx="762000" cy="259045"/>
    <xdr:sp macro="" textlink="">
      <xdr:nvSpPr>
        <xdr:cNvPr id="53" name="人口1人当たり決算額の推移平均値テキスト130"/>
        <xdr:cNvSpPr txBox="1"/>
      </xdr:nvSpPr>
      <xdr:spPr>
        <a:xfrm>
          <a:off x="5740400" y="2801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41008</xdr:rowOff>
    </xdr:from>
    <xdr:to>
      <xdr:col>26</xdr:col>
      <xdr:colOff>50800</xdr:colOff>
      <xdr:row>16</xdr:row>
      <xdr:rowOff>60015</xdr:rowOff>
    </xdr:to>
    <xdr:cxnSp macro="">
      <xdr:nvCxnSpPr>
        <xdr:cNvPr id="55" name="直線コネクタ 54"/>
        <xdr:cNvCxnSpPr/>
      </xdr:nvCxnSpPr>
      <xdr:spPr bwMode="auto">
        <a:xfrm flipV="1">
          <a:off x="4305300" y="2831833"/>
          <a:ext cx="698500" cy="19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126583</xdr:rowOff>
    </xdr:from>
    <xdr:ext cx="736600" cy="259045"/>
    <xdr:sp macro="" textlink="">
      <xdr:nvSpPr>
        <xdr:cNvPr id="57" name="テキスト ボックス 56"/>
        <xdr:cNvSpPr txBox="1"/>
      </xdr:nvSpPr>
      <xdr:spPr>
        <a:xfrm>
          <a:off x="4622800" y="2917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60015</xdr:rowOff>
    </xdr:from>
    <xdr:to>
      <xdr:col>22</xdr:col>
      <xdr:colOff>114300</xdr:colOff>
      <xdr:row>16</xdr:row>
      <xdr:rowOff>80115</xdr:rowOff>
    </xdr:to>
    <xdr:cxnSp macro="">
      <xdr:nvCxnSpPr>
        <xdr:cNvPr id="58" name="直線コネクタ 57"/>
        <xdr:cNvCxnSpPr/>
      </xdr:nvCxnSpPr>
      <xdr:spPr bwMode="auto">
        <a:xfrm flipV="1">
          <a:off x="3606800" y="2850840"/>
          <a:ext cx="698500" cy="20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144104</xdr:rowOff>
    </xdr:from>
    <xdr:ext cx="762000" cy="259045"/>
    <xdr:sp macro="" textlink="">
      <xdr:nvSpPr>
        <xdr:cNvPr id="60" name="テキスト ボックス 59"/>
        <xdr:cNvSpPr txBox="1"/>
      </xdr:nvSpPr>
      <xdr:spPr>
        <a:xfrm>
          <a:off x="3924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80115</xdr:rowOff>
    </xdr:from>
    <xdr:to>
      <xdr:col>18</xdr:col>
      <xdr:colOff>177800</xdr:colOff>
      <xdr:row>16</xdr:row>
      <xdr:rowOff>126292</xdr:rowOff>
    </xdr:to>
    <xdr:cxnSp macro="">
      <xdr:nvCxnSpPr>
        <xdr:cNvPr id="61" name="直線コネクタ 60"/>
        <xdr:cNvCxnSpPr/>
      </xdr:nvCxnSpPr>
      <xdr:spPr bwMode="auto">
        <a:xfrm flipV="1">
          <a:off x="2908300" y="2870940"/>
          <a:ext cx="698500" cy="46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133075</xdr:rowOff>
    </xdr:from>
    <xdr:ext cx="762000" cy="259045"/>
    <xdr:sp macro="" textlink="">
      <xdr:nvSpPr>
        <xdr:cNvPr id="63" name="テキスト ボックス 62"/>
        <xdr:cNvSpPr txBox="1"/>
      </xdr:nvSpPr>
      <xdr:spPr>
        <a:xfrm>
          <a:off x="32258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83755</xdr:rowOff>
    </xdr:from>
    <xdr:to>
      <xdr:col>15</xdr:col>
      <xdr:colOff>101600</xdr:colOff>
      <xdr:row>18</xdr:row>
      <xdr:rowOff>13905</xdr:rowOff>
    </xdr:to>
    <xdr:sp macro="" textlink="">
      <xdr:nvSpPr>
        <xdr:cNvPr id="64" name="フローチャート: 判断 63"/>
        <xdr:cNvSpPr/>
      </xdr:nvSpPr>
      <xdr:spPr bwMode="auto">
        <a:xfrm>
          <a:off x="2857500" y="3046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170132</xdr:rowOff>
    </xdr:from>
    <xdr:ext cx="762000" cy="259045"/>
    <xdr:sp macro="" textlink="">
      <xdr:nvSpPr>
        <xdr:cNvPr id="65" name="テキスト ボックス 64"/>
        <xdr:cNvSpPr txBox="1"/>
      </xdr:nvSpPr>
      <xdr:spPr>
        <a:xfrm>
          <a:off x="2527300" y="313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146097</xdr:rowOff>
    </xdr:from>
    <xdr:to>
      <xdr:col>29</xdr:col>
      <xdr:colOff>177800</xdr:colOff>
      <xdr:row>16</xdr:row>
      <xdr:rowOff>76247</xdr:rowOff>
    </xdr:to>
    <xdr:sp macro="" textlink="">
      <xdr:nvSpPr>
        <xdr:cNvPr id="71" name="楕円 70"/>
        <xdr:cNvSpPr/>
      </xdr:nvSpPr>
      <xdr:spPr bwMode="auto">
        <a:xfrm>
          <a:off x="5600700" y="2765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162624</xdr:rowOff>
    </xdr:from>
    <xdr:ext cx="762000" cy="259045"/>
    <xdr:sp macro="" textlink="">
      <xdr:nvSpPr>
        <xdr:cNvPr id="72" name="人口1人当たり決算額の推移該当値テキスト130"/>
        <xdr:cNvSpPr txBox="1"/>
      </xdr:nvSpPr>
      <xdr:spPr>
        <a:xfrm>
          <a:off x="5740400" y="261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161658</xdr:rowOff>
    </xdr:from>
    <xdr:to>
      <xdr:col>26</xdr:col>
      <xdr:colOff>101600</xdr:colOff>
      <xdr:row>16</xdr:row>
      <xdr:rowOff>91808</xdr:rowOff>
    </xdr:to>
    <xdr:sp macro="" textlink="">
      <xdr:nvSpPr>
        <xdr:cNvPr id="73" name="楕円 72"/>
        <xdr:cNvSpPr/>
      </xdr:nvSpPr>
      <xdr:spPr bwMode="auto">
        <a:xfrm>
          <a:off x="4953000" y="2781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101985</xdr:rowOff>
    </xdr:from>
    <xdr:ext cx="736600" cy="259045"/>
    <xdr:sp macro="" textlink="">
      <xdr:nvSpPr>
        <xdr:cNvPr id="74" name="テキスト ボックス 73"/>
        <xdr:cNvSpPr txBox="1"/>
      </xdr:nvSpPr>
      <xdr:spPr>
        <a:xfrm>
          <a:off x="4622800" y="2549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9215</xdr:rowOff>
    </xdr:from>
    <xdr:to>
      <xdr:col>22</xdr:col>
      <xdr:colOff>165100</xdr:colOff>
      <xdr:row>16</xdr:row>
      <xdr:rowOff>110815</xdr:rowOff>
    </xdr:to>
    <xdr:sp macro="" textlink="">
      <xdr:nvSpPr>
        <xdr:cNvPr id="75" name="楕円 74"/>
        <xdr:cNvSpPr/>
      </xdr:nvSpPr>
      <xdr:spPr bwMode="auto">
        <a:xfrm>
          <a:off x="4254500" y="2800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120992</xdr:rowOff>
    </xdr:from>
    <xdr:ext cx="762000" cy="259045"/>
    <xdr:sp macro="" textlink="">
      <xdr:nvSpPr>
        <xdr:cNvPr id="76" name="テキスト ボックス 75"/>
        <xdr:cNvSpPr txBox="1"/>
      </xdr:nvSpPr>
      <xdr:spPr>
        <a:xfrm>
          <a:off x="3924300" y="256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29315</xdr:rowOff>
    </xdr:from>
    <xdr:to>
      <xdr:col>19</xdr:col>
      <xdr:colOff>38100</xdr:colOff>
      <xdr:row>16</xdr:row>
      <xdr:rowOff>130915</xdr:rowOff>
    </xdr:to>
    <xdr:sp macro="" textlink="">
      <xdr:nvSpPr>
        <xdr:cNvPr id="77" name="楕円 76"/>
        <xdr:cNvSpPr/>
      </xdr:nvSpPr>
      <xdr:spPr bwMode="auto">
        <a:xfrm>
          <a:off x="3556000" y="2820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115692</xdr:rowOff>
    </xdr:from>
    <xdr:ext cx="762000" cy="259045"/>
    <xdr:sp macro="" textlink="">
      <xdr:nvSpPr>
        <xdr:cNvPr id="78" name="テキスト ボックス 77"/>
        <xdr:cNvSpPr txBox="1"/>
      </xdr:nvSpPr>
      <xdr:spPr>
        <a:xfrm>
          <a:off x="3225800" y="290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75492</xdr:rowOff>
    </xdr:from>
    <xdr:to>
      <xdr:col>15</xdr:col>
      <xdr:colOff>101600</xdr:colOff>
      <xdr:row>17</xdr:row>
      <xdr:rowOff>5642</xdr:rowOff>
    </xdr:to>
    <xdr:sp macro="" textlink="">
      <xdr:nvSpPr>
        <xdr:cNvPr id="79" name="楕円 78"/>
        <xdr:cNvSpPr/>
      </xdr:nvSpPr>
      <xdr:spPr bwMode="auto">
        <a:xfrm>
          <a:off x="2857500" y="2866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15819</xdr:rowOff>
    </xdr:from>
    <xdr:ext cx="762000" cy="259045"/>
    <xdr:sp macro="" textlink="">
      <xdr:nvSpPr>
        <xdr:cNvPr id="80" name="テキスト ボックス 79"/>
        <xdr:cNvSpPr txBox="1"/>
      </xdr:nvSpPr>
      <xdr:spPr>
        <a:xfrm>
          <a:off x="2527300" y="263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190224</xdr:rowOff>
    </xdr:from>
    <xdr:to>
      <xdr:col>29</xdr:col>
      <xdr:colOff>127000</xdr:colOff>
      <xdr:row>35</xdr:row>
      <xdr:rowOff>331728</xdr:rowOff>
    </xdr:to>
    <xdr:cxnSp macro="">
      <xdr:nvCxnSpPr>
        <xdr:cNvPr id="116" name="直線コネクタ 115"/>
        <xdr:cNvCxnSpPr/>
      </xdr:nvCxnSpPr>
      <xdr:spPr bwMode="auto">
        <a:xfrm flipV="1">
          <a:off x="5003800" y="6800574"/>
          <a:ext cx="647700" cy="141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233476</xdr:rowOff>
    </xdr:from>
    <xdr:ext cx="762000" cy="259045"/>
    <xdr:sp macro="" textlink="">
      <xdr:nvSpPr>
        <xdr:cNvPr id="117" name="人口1人当たり決算額の推移平均値テキスト445"/>
        <xdr:cNvSpPr txBox="1"/>
      </xdr:nvSpPr>
      <xdr:spPr>
        <a:xfrm>
          <a:off x="5740400" y="6843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331728</xdr:rowOff>
    </xdr:from>
    <xdr:to>
      <xdr:col>26</xdr:col>
      <xdr:colOff>50800</xdr:colOff>
      <xdr:row>36</xdr:row>
      <xdr:rowOff>48492</xdr:rowOff>
    </xdr:to>
    <xdr:cxnSp macro="">
      <xdr:nvCxnSpPr>
        <xdr:cNvPr id="119" name="直線コネクタ 118"/>
        <xdr:cNvCxnSpPr/>
      </xdr:nvCxnSpPr>
      <xdr:spPr bwMode="auto">
        <a:xfrm flipV="1">
          <a:off x="4305300" y="6942078"/>
          <a:ext cx="698500" cy="59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6175</xdr:rowOff>
    </xdr:from>
    <xdr:ext cx="736600" cy="259045"/>
    <xdr:sp macro="" textlink="">
      <xdr:nvSpPr>
        <xdr:cNvPr id="121" name="テキスト ボックス 120"/>
        <xdr:cNvSpPr txBox="1"/>
      </xdr:nvSpPr>
      <xdr:spPr>
        <a:xfrm>
          <a:off x="4622800" y="6616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11884</xdr:rowOff>
    </xdr:from>
    <xdr:to>
      <xdr:col>22</xdr:col>
      <xdr:colOff>114300</xdr:colOff>
      <xdr:row>36</xdr:row>
      <xdr:rowOff>48492</xdr:rowOff>
    </xdr:to>
    <xdr:cxnSp macro="">
      <xdr:nvCxnSpPr>
        <xdr:cNvPr id="122" name="直線コネクタ 121"/>
        <xdr:cNvCxnSpPr/>
      </xdr:nvCxnSpPr>
      <xdr:spPr bwMode="auto">
        <a:xfrm>
          <a:off x="3606800" y="6965134"/>
          <a:ext cx="698500" cy="36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318540</xdr:rowOff>
    </xdr:from>
    <xdr:ext cx="762000" cy="259045"/>
    <xdr:sp macro="" textlink="">
      <xdr:nvSpPr>
        <xdr:cNvPr id="124" name="テキスト ボックス 123"/>
        <xdr:cNvSpPr txBox="1"/>
      </xdr:nvSpPr>
      <xdr:spPr>
        <a:xfrm>
          <a:off x="39243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11884</xdr:rowOff>
    </xdr:from>
    <xdr:to>
      <xdr:col>18</xdr:col>
      <xdr:colOff>177800</xdr:colOff>
      <xdr:row>36</xdr:row>
      <xdr:rowOff>30792</xdr:rowOff>
    </xdr:to>
    <xdr:cxnSp macro="">
      <xdr:nvCxnSpPr>
        <xdr:cNvPr id="125" name="直線コネクタ 124"/>
        <xdr:cNvCxnSpPr/>
      </xdr:nvCxnSpPr>
      <xdr:spPr bwMode="auto">
        <a:xfrm flipV="1">
          <a:off x="2908300" y="6965134"/>
          <a:ext cx="698500" cy="18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322263</xdr:rowOff>
    </xdr:from>
    <xdr:ext cx="762000" cy="259045"/>
    <xdr:sp macro="" textlink="">
      <xdr:nvSpPr>
        <xdr:cNvPr id="127" name="テキスト ボックス 126"/>
        <xdr:cNvSpPr txBox="1"/>
      </xdr:nvSpPr>
      <xdr:spPr>
        <a:xfrm>
          <a:off x="32258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71138</xdr:rowOff>
    </xdr:from>
    <xdr:to>
      <xdr:col>15</xdr:col>
      <xdr:colOff>101600</xdr:colOff>
      <xdr:row>37</xdr:row>
      <xdr:rowOff>1288</xdr:rowOff>
    </xdr:to>
    <xdr:sp macro="" textlink="">
      <xdr:nvSpPr>
        <xdr:cNvPr id="128" name="フローチャート: 判断 127"/>
        <xdr:cNvSpPr/>
      </xdr:nvSpPr>
      <xdr:spPr bwMode="auto">
        <a:xfrm>
          <a:off x="2857500" y="7024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157515</xdr:rowOff>
    </xdr:from>
    <xdr:ext cx="762000" cy="259045"/>
    <xdr:sp macro="" textlink="">
      <xdr:nvSpPr>
        <xdr:cNvPr id="129" name="テキスト ボックス 128"/>
        <xdr:cNvSpPr txBox="1"/>
      </xdr:nvSpPr>
      <xdr:spPr>
        <a:xfrm>
          <a:off x="2527300" y="7110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139424</xdr:rowOff>
    </xdr:from>
    <xdr:to>
      <xdr:col>29</xdr:col>
      <xdr:colOff>177800</xdr:colOff>
      <xdr:row>35</xdr:row>
      <xdr:rowOff>241024</xdr:rowOff>
    </xdr:to>
    <xdr:sp macro="" textlink="">
      <xdr:nvSpPr>
        <xdr:cNvPr id="135" name="楕円 134"/>
        <xdr:cNvSpPr/>
      </xdr:nvSpPr>
      <xdr:spPr bwMode="auto">
        <a:xfrm>
          <a:off x="5600700" y="6749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327401</xdr:rowOff>
    </xdr:from>
    <xdr:ext cx="762000" cy="259045"/>
    <xdr:sp macro="" textlink="">
      <xdr:nvSpPr>
        <xdr:cNvPr id="136" name="人口1人当たり決算額の推移該当値テキスト445"/>
        <xdr:cNvSpPr txBox="1"/>
      </xdr:nvSpPr>
      <xdr:spPr>
        <a:xfrm>
          <a:off x="5740400" y="659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280928</xdr:rowOff>
    </xdr:from>
    <xdr:to>
      <xdr:col>26</xdr:col>
      <xdr:colOff>101600</xdr:colOff>
      <xdr:row>36</xdr:row>
      <xdr:rowOff>39628</xdr:rowOff>
    </xdr:to>
    <xdr:sp macro="" textlink="">
      <xdr:nvSpPr>
        <xdr:cNvPr id="137" name="楕円 136"/>
        <xdr:cNvSpPr/>
      </xdr:nvSpPr>
      <xdr:spPr bwMode="auto">
        <a:xfrm>
          <a:off x="4953000" y="6891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24405</xdr:rowOff>
    </xdr:from>
    <xdr:ext cx="736600" cy="259045"/>
    <xdr:sp macro="" textlink="">
      <xdr:nvSpPr>
        <xdr:cNvPr id="138" name="テキスト ボックス 137"/>
        <xdr:cNvSpPr txBox="1"/>
      </xdr:nvSpPr>
      <xdr:spPr>
        <a:xfrm>
          <a:off x="4622800" y="6977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340592</xdr:rowOff>
    </xdr:from>
    <xdr:to>
      <xdr:col>22</xdr:col>
      <xdr:colOff>165100</xdr:colOff>
      <xdr:row>36</xdr:row>
      <xdr:rowOff>99292</xdr:rowOff>
    </xdr:to>
    <xdr:sp macro="" textlink="">
      <xdr:nvSpPr>
        <xdr:cNvPr id="139" name="楕円 138"/>
        <xdr:cNvSpPr/>
      </xdr:nvSpPr>
      <xdr:spPr bwMode="auto">
        <a:xfrm>
          <a:off x="4254500" y="6950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84069</xdr:rowOff>
    </xdr:from>
    <xdr:ext cx="762000" cy="259045"/>
    <xdr:sp macro="" textlink="">
      <xdr:nvSpPr>
        <xdr:cNvPr id="140" name="テキスト ボックス 139"/>
        <xdr:cNvSpPr txBox="1"/>
      </xdr:nvSpPr>
      <xdr:spPr>
        <a:xfrm>
          <a:off x="3924300" y="7037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303984</xdr:rowOff>
    </xdr:from>
    <xdr:to>
      <xdr:col>19</xdr:col>
      <xdr:colOff>38100</xdr:colOff>
      <xdr:row>36</xdr:row>
      <xdr:rowOff>62684</xdr:rowOff>
    </xdr:to>
    <xdr:sp macro="" textlink="">
      <xdr:nvSpPr>
        <xdr:cNvPr id="141" name="楕円 140"/>
        <xdr:cNvSpPr/>
      </xdr:nvSpPr>
      <xdr:spPr bwMode="auto">
        <a:xfrm>
          <a:off x="3556000" y="6914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47461</xdr:rowOff>
    </xdr:from>
    <xdr:ext cx="762000" cy="259045"/>
    <xdr:sp macro="" textlink="">
      <xdr:nvSpPr>
        <xdr:cNvPr id="142" name="テキスト ボックス 141"/>
        <xdr:cNvSpPr txBox="1"/>
      </xdr:nvSpPr>
      <xdr:spPr>
        <a:xfrm>
          <a:off x="3225800" y="700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322892</xdr:rowOff>
    </xdr:from>
    <xdr:to>
      <xdr:col>15</xdr:col>
      <xdr:colOff>101600</xdr:colOff>
      <xdr:row>36</xdr:row>
      <xdr:rowOff>81592</xdr:rowOff>
    </xdr:to>
    <xdr:sp macro="" textlink="">
      <xdr:nvSpPr>
        <xdr:cNvPr id="143" name="楕円 142"/>
        <xdr:cNvSpPr/>
      </xdr:nvSpPr>
      <xdr:spPr bwMode="auto">
        <a:xfrm>
          <a:off x="2857500" y="6933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91769</xdr:rowOff>
    </xdr:from>
    <xdr:ext cx="762000" cy="259045"/>
    <xdr:sp macro="" textlink="">
      <xdr:nvSpPr>
        <xdr:cNvPr id="144" name="テキスト ボックス 143"/>
        <xdr:cNvSpPr txBox="1"/>
      </xdr:nvSpPr>
      <xdr:spPr>
        <a:xfrm>
          <a:off x="2527300" y="670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47,839
47,474
126.85
21,145,343
21,051,393
55,935
12,313,943
30,158,188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98781</xdr:rowOff>
    </xdr:from>
    <xdr:to>
      <xdr:col>24</xdr:col>
      <xdr:colOff>63500</xdr:colOff>
      <xdr:row>34</xdr:row>
      <xdr:rowOff>154635</xdr:rowOff>
    </xdr:to>
    <xdr:cxnSp macro="">
      <xdr:nvCxnSpPr>
        <xdr:cNvPr id="61" name="直線コネクタ 60"/>
        <xdr:cNvCxnSpPr/>
      </xdr:nvCxnSpPr>
      <xdr:spPr>
        <a:xfrm flipV="1">
          <a:off x="3797300" y="5928081"/>
          <a:ext cx="838200" cy="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94988</xdr:rowOff>
    </xdr:from>
    <xdr:ext cx="534377" cy="259045"/>
    <xdr:sp macro="" textlink="">
      <xdr:nvSpPr>
        <xdr:cNvPr id="62" name="人件費平均値テキスト"/>
        <xdr:cNvSpPr txBox="1"/>
      </xdr:nvSpPr>
      <xdr:spPr>
        <a:xfrm>
          <a:off x="4686300" y="6095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154635</xdr:rowOff>
    </xdr:from>
    <xdr:to>
      <xdr:col>19</xdr:col>
      <xdr:colOff>177800</xdr:colOff>
      <xdr:row>34</xdr:row>
      <xdr:rowOff>164598</xdr:rowOff>
    </xdr:to>
    <xdr:cxnSp macro="">
      <xdr:nvCxnSpPr>
        <xdr:cNvPr id="64" name="直線コネクタ 63"/>
        <xdr:cNvCxnSpPr/>
      </xdr:nvCxnSpPr>
      <xdr:spPr>
        <a:xfrm flipV="1">
          <a:off x="2908300" y="5983935"/>
          <a:ext cx="889000" cy="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48277</xdr:rowOff>
    </xdr:from>
    <xdr:ext cx="534377" cy="259045"/>
    <xdr:sp macro="" textlink="">
      <xdr:nvSpPr>
        <xdr:cNvPr id="66" name="テキスト ボックス 65"/>
        <xdr:cNvSpPr txBox="1"/>
      </xdr:nvSpPr>
      <xdr:spPr>
        <a:xfrm>
          <a:off x="3530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140805</xdr:rowOff>
    </xdr:from>
    <xdr:to>
      <xdr:col>15</xdr:col>
      <xdr:colOff>50800</xdr:colOff>
      <xdr:row>34</xdr:row>
      <xdr:rowOff>164598</xdr:rowOff>
    </xdr:to>
    <xdr:cxnSp macro="">
      <xdr:nvCxnSpPr>
        <xdr:cNvPr id="67" name="直線コネクタ 66"/>
        <xdr:cNvCxnSpPr/>
      </xdr:nvCxnSpPr>
      <xdr:spPr>
        <a:xfrm>
          <a:off x="2019300" y="5970105"/>
          <a:ext cx="889000" cy="2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64755</xdr:rowOff>
    </xdr:from>
    <xdr:ext cx="534377" cy="259045"/>
    <xdr:sp macro="" textlink="">
      <xdr:nvSpPr>
        <xdr:cNvPr id="69" name="テキスト ボックス 68"/>
        <xdr:cNvSpPr txBox="1"/>
      </xdr:nvSpPr>
      <xdr:spPr>
        <a:xfrm>
          <a:off x="2641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140805</xdr:rowOff>
    </xdr:from>
    <xdr:to>
      <xdr:col>10</xdr:col>
      <xdr:colOff>114300</xdr:colOff>
      <xdr:row>35</xdr:row>
      <xdr:rowOff>49441</xdr:rowOff>
    </xdr:to>
    <xdr:cxnSp macro="">
      <xdr:nvCxnSpPr>
        <xdr:cNvPr id="70" name="直線コネクタ 69"/>
        <xdr:cNvCxnSpPr/>
      </xdr:nvCxnSpPr>
      <xdr:spPr>
        <a:xfrm flipV="1">
          <a:off x="1130300" y="5970105"/>
          <a:ext cx="889000" cy="8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164177</xdr:rowOff>
    </xdr:from>
    <xdr:ext cx="534377" cy="259045"/>
    <xdr:sp macro="" textlink="">
      <xdr:nvSpPr>
        <xdr:cNvPr id="72" name="テキスト ボックス 71"/>
        <xdr:cNvSpPr txBox="1"/>
      </xdr:nvSpPr>
      <xdr:spPr>
        <a:xfrm>
          <a:off x="1752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122809</xdr:rowOff>
    </xdr:from>
    <xdr:to>
      <xdr:col>6</xdr:col>
      <xdr:colOff>38100</xdr:colOff>
      <xdr:row>37</xdr:row>
      <xdr:rowOff>52959</xdr:rowOff>
    </xdr:to>
    <xdr:sp macro="" textlink="">
      <xdr:nvSpPr>
        <xdr:cNvPr id="73" name="フローチャート: 判断 72"/>
        <xdr:cNvSpPr/>
      </xdr:nvSpPr>
      <xdr:spPr>
        <a:xfrm>
          <a:off x="1079500" y="629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44086</xdr:rowOff>
    </xdr:from>
    <xdr:ext cx="534377" cy="259045"/>
    <xdr:sp macro="" textlink="">
      <xdr:nvSpPr>
        <xdr:cNvPr id="74" name="テキスト ボックス 73"/>
        <xdr:cNvSpPr txBox="1"/>
      </xdr:nvSpPr>
      <xdr:spPr>
        <a:xfrm>
          <a:off x="863111" y="638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47981</xdr:rowOff>
    </xdr:from>
    <xdr:to>
      <xdr:col>24</xdr:col>
      <xdr:colOff>114300</xdr:colOff>
      <xdr:row>34</xdr:row>
      <xdr:rowOff>149581</xdr:rowOff>
    </xdr:to>
    <xdr:sp macro="" textlink="">
      <xdr:nvSpPr>
        <xdr:cNvPr id="80" name="楕円 79"/>
        <xdr:cNvSpPr/>
      </xdr:nvSpPr>
      <xdr:spPr>
        <a:xfrm>
          <a:off x="4584700" y="587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70858</xdr:rowOff>
    </xdr:from>
    <xdr:ext cx="534377" cy="259045"/>
    <xdr:sp macro="" textlink="">
      <xdr:nvSpPr>
        <xdr:cNvPr id="81" name="人件費該当値テキスト"/>
        <xdr:cNvSpPr txBox="1"/>
      </xdr:nvSpPr>
      <xdr:spPr>
        <a:xfrm>
          <a:off x="4686300" y="572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103835</xdr:rowOff>
    </xdr:from>
    <xdr:to>
      <xdr:col>20</xdr:col>
      <xdr:colOff>38100</xdr:colOff>
      <xdr:row>35</xdr:row>
      <xdr:rowOff>33985</xdr:rowOff>
    </xdr:to>
    <xdr:sp macro="" textlink="">
      <xdr:nvSpPr>
        <xdr:cNvPr id="82" name="楕円 81"/>
        <xdr:cNvSpPr/>
      </xdr:nvSpPr>
      <xdr:spPr>
        <a:xfrm>
          <a:off x="3746500" y="593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50512</xdr:rowOff>
    </xdr:from>
    <xdr:ext cx="534377" cy="259045"/>
    <xdr:sp macro="" textlink="">
      <xdr:nvSpPr>
        <xdr:cNvPr id="83" name="テキスト ボックス 82"/>
        <xdr:cNvSpPr txBox="1"/>
      </xdr:nvSpPr>
      <xdr:spPr>
        <a:xfrm>
          <a:off x="3530111" y="57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113798</xdr:rowOff>
    </xdr:from>
    <xdr:to>
      <xdr:col>15</xdr:col>
      <xdr:colOff>101600</xdr:colOff>
      <xdr:row>35</xdr:row>
      <xdr:rowOff>43948</xdr:rowOff>
    </xdr:to>
    <xdr:sp macro="" textlink="">
      <xdr:nvSpPr>
        <xdr:cNvPr id="84" name="楕円 83"/>
        <xdr:cNvSpPr/>
      </xdr:nvSpPr>
      <xdr:spPr>
        <a:xfrm>
          <a:off x="2857500" y="594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60475</xdr:rowOff>
    </xdr:from>
    <xdr:ext cx="534377" cy="259045"/>
    <xdr:sp macro="" textlink="">
      <xdr:nvSpPr>
        <xdr:cNvPr id="85" name="テキスト ボックス 84"/>
        <xdr:cNvSpPr txBox="1"/>
      </xdr:nvSpPr>
      <xdr:spPr>
        <a:xfrm>
          <a:off x="2641111" y="57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90005</xdr:rowOff>
    </xdr:from>
    <xdr:to>
      <xdr:col>10</xdr:col>
      <xdr:colOff>165100</xdr:colOff>
      <xdr:row>35</xdr:row>
      <xdr:rowOff>20155</xdr:rowOff>
    </xdr:to>
    <xdr:sp macro="" textlink="">
      <xdr:nvSpPr>
        <xdr:cNvPr id="86" name="楕円 85"/>
        <xdr:cNvSpPr/>
      </xdr:nvSpPr>
      <xdr:spPr>
        <a:xfrm>
          <a:off x="1968500" y="591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36682</xdr:rowOff>
    </xdr:from>
    <xdr:ext cx="534377" cy="259045"/>
    <xdr:sp macro="" textlink="">
      <xdr:nvSpPr>
        <xdr:cNvPr id="87" name="テキスト ボックス 86"/>
        <xdr:cNvSpPr txBox="1"/>
      </xdr:nvSpPr>
      <xdr:spPr>
        <a:xfrm>
          <a:off x="1752111" y="569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170091</xdr:rowOff>
    </xdr:from>
    <xdr:to>
      <xdr:col>6</xdr:col>
      <xdr:colOff>38100</xdr:colOff>
      <xdr:row>35</xdr:row>
      <xdr:rowOff>100241</xdr:rowOff>
    </xdr:to>
    <xdr:sp macro="" textlink="">
      <xdr:nvSpPr>
        <xdr:cNvPr id="88" name="楕円 87"/>
        <xdr:cNvSpPr/>
      </xdr:nvSpPr>
      <xdr:spPr>
        <a:xfrm>
          <a:off x="1079500" y="59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116768</xdr:rowOff>
    </xdr:from>
    <xdr:ext cx="534377" cy="259045"/>
    <xdr:sp macro="" textlink="">
      <xdr:nvSpPr>
        <xdr:cNvPr id="89" name="テキスト ボックス 88"/>
        <xdr:cNvSpPr txBox="1"/>
      </xdr:nvSpPr>
      <xdr:spPr>
        <a:xfrm>
          <a:off x="863111" y="577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85083</xdr:rowOff>
    </xdr:from>
    <xdr:to>
      <xdr:col>24</xdr:col>
      <xdr:colOff>63500</xdr:colOff>
      <xdr:row>58</xdr:row>
      <xdr:rowOff>94566</xdr:rowOff>
    </xdr:to>
    <xdr:cxnSp macro="">
      <xdr:nvCxnSpPr>
        <xdr:cNvPr id="117" name="直線コネクタ 116"/>
        <xdr:cNvCxnSpPr/>
      </xdr:nvCxnSpPr>
      <xdr:spPr>
        <a:xfrm flipV="1">
          <a:off x="3797300" y="10029183"/>
          <a:ext cx="838200" cy="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111457</xdr:rowOff>
    </xdr:from>
    <xdr:ext cx="534377" cy="259045"/>
    <xdr:sp macro="" textlink="">
      <xdr:nvSpPr>
        <xdr:cNvPr id="118" name="物件費平均値テキスト"/>
        <xdr:cNvSpPr txBox="1"/>
      </xdr:nvSpPr>
      <xdr:spPr>
        <a:xfrm>
          <a:off x="4686300" y="971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90341</xdr:rowOff>
    </xdr:from>
    <xdr:to>
      <xdr:col>19</xdr:col>
      <xdr:colOff>177800</xdr:colOff>
      <xdr:row>58</xdr:row>
      <xdr:rowOff>94566</xdr:rowOff>
    </xdr:to>
    <xdr:cxnSp macro="">
      <xdr:nvCxnSpPr>
        <xdr:cNvPr id="120" name="直線コネクタ 119"/>
        <xdr:cNvCxnSpPr/>
      </xdr:nvCxnSpPr>
      <xdr:spPr>
        <a:xfrm>
          <a:off x="2908300" y="10034441"/>
          <a:ext cx="889000" cy="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20535</xdr:rowOff>
    </xdr:from>
    <xdr:ext cx="534377" cy="259045"/>
    <xdr:sp macro="" textlink="">
      <xdr:nvSpPr>
        <xdr:cNvPr id="122" name="テキスト ボックス 121"/>
        <xdr:cNvSpPr txBox="1"/>
      </xdr:nvSpPr>
      <xdr:spPr>
        <a:xfrm>
          <a:off x="3530111" y="96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90341</xdr:rowOff>
    </xdr:from>
    <xdr:to>
      <xdr:col>15</xdr:col>
      <xdr:colOff>50800</xdr:colOff>
      <xdr:row>58</xdr:row>
      <xdr:rowOff>103261</xdr:rowOff>
    </xdr:to>
    <xdr:cxnSp macro="">
      <xdr:nvCxnSpPr>
        <xdr:cNvPr id="123" name="直線コネクタ 122"/>
        <xdr:cNvCxnSpPr/>
      </xdr:nvCxnSpPr>
      <xdr:spPr>
        <a:xfrm flipV="1">
          <a:off x="2019300" y="10034441"/>
          <a:ext cx="889000" cy="1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29002</xdr:rowOff>
    </xdr:from>
    <xdr:ext cx="534377" cy="259045"/>
    <xdr:sp macro="" textlink="">
      <xdr:nvSpPr>
        <xdr:cNvPr id="125" name="テキスト ボックス 124"/>
        <xdr:cNvSpPr txBox="1"/>
      </xdr:nvSpPr>
      <xdr:spPr>
        <a:xfrm>
          <a:off x="2641111" y="96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103261</xdr:rowOff>
    </xdr:from>
    <xdr:to>
      <xdr:col>10</xdr:col>
      <xdr:colOff>114300</xdr:colOff>
      <xdr:row>58</xdr:row>
      <xdr:rowOff>114188</xdr:rowOff>
    </xdr:to>
    <xdr:cxnSp macro="">
      <xdr:nvCxnSpPr>
        <xdr:cNvPr id="126" name="直線コネクタ 125"/>
        <xdr:cNvCxnSpPr/>
      </xdr:nvCxnSpPr>
      <xdr:spPr>
        <a:xfrm flipV="1">
          <a:off x="1130300" y="10047361"/>
          <a:ext cx="8890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22629</xdr:rowOff>
    </xdr:from>
    <xdr:ext cx="534377" cy="259045"/>
    <xdr:sp macro="" textlink="">
      <xdr:nvSpPr>
        <xdr:cNvPr id="128" name="テキスト ボックス 127"/>
        <xdr:cNvSpPr txBox="1"/>
      </xdr:nvSpPr>
      <xdr:spPr>
        <a:xfrm>
          <a:off x="1752111" y="96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75988</xdr:rowOff>
    </xdr:from>
    <xdr:to>
      <xdr:col>6</xdr:col>
      <xdr:colOff>38100</xdr:colOff>
      <xdr:row>59</xdr:row>
      <xdr:rowOff>6138</xdr:rowOff>
    </xdr:to>
    <xdr:sp macro="" textlink="">
      <xdr:nvSpPr>
        <xdr:cNvPr id="129" name="フローチャート: 判断 128"/>
        <xdr:cNvSpPr/>
      </xdr:nvSpPr>
      <xdr:spPr>
        <a:xfrm>
          <a:off x="1079500" y="1002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168715</xdr:rowOff>
    </xdr:from>
    <xdr:ext cx="534377" cy="259045"/>
    <xdr:sp macro="" textlink="">
      <xdr:nvSpPr>
        <xdr:cNvPr id="130" name="テキスト ボックス 129"/>
        <xdr:cNvSpPr txBox="1"/>
      </xdr:nvSpPr>
      <xdr:spPr>
        <a:xfrm>
          <a:off x="863111" y="1011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34283</xdr:rowOff>
    </xdr:from>
    <xdr:to>
      <xdr:col>24</xdr:col>
      <xdr:colOff>114300</xdr:colOff>
      <xdr:row>58</xdr:row>
      <xdr:rowOff>135883</xdr:rowOff>
    </xdr:to>
    <xdr:sp macro="" textlink="">
      <xdr:nvSpPr>
        <xdr:cNvPr id="136" name="楕円 135"/>
        <xdr:cNvSpPr/>
      </xdr:nvSpPr>
      <xdr:spPr>
        <a:xfrm>
          <a:off x="4584700" y="997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120660</xdr:rowOff>
    </xdr:from>
    <xdr:ext cx="534377" cy="259045"/>
    <xdr:sp macro="" textlink="">
      <xdr:nvSpPr>
        <xdr:cNvPr id="137" name="物件費該当値テキスト"/>
        <xdr:cNvSpPr txBox="1"/>
      </xdr:nvSpPr>
      <xdr:spPr>
        <a:xfrm>
          <a:off x="4686300" y="989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43766</xdr:rowOff>
    </xdr:from>
    <xdr:to>
      <xdr:col>20</xdr:col>
      <xdr:colOff>38100</xdr:colOff>
      <xdr:row>58</xdr:row>
      <xdr:rowOff>145366</xdr:rowOff>
    </xdr:to>
    <xdr:sp macro="" textlink="">
      <xdr:nvSpPr>
        <xdr:cNvPr id="138" name="楕円 137"/>
        <xdr:cNvSpPr/>
      </xdr:nvSpPr>
      <xdr:spPr>
        <a:xfrm>
          <a:off x="3746500" y="998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136493</xdr:rowOff>
    </xdr:from>
    <xdr:ext cx="534377" cy="259045"/>
    <xdr:sp macro="" textlink="">
      <xdr:nvSpPr>
        <xdr:cNvPr id="139" name="テキスト ボックス 138"/>
        <xdr:cNvSpPr txBox="1"/>
      </xdr:nvSpPr>
      <xdr:spPr>
        <a:xfrm>
          <a:off x="3530111" y="1008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39541</xdr:rowOff>
    </xdr:from>
    <xdr:to>
      <xdr:col>15</xdr:col>
      <xdr:colOff>101600</xdr:colOff>
      <xdr:row>58</xdr:row>
      <xdr:rowOff>141141</xdr:rowOff>
    </xdr:to>
    <xdr:sp macro="" textlink="">
      <xdr:nvSpPr>
        <xdr:cNvPr id="140" name="楕円 139"/>
        <xdr:cNvSpPr/>
      </xdr:nvSpPr>
      <xdr:spPr>
        <a:xfrm>
          <a:off x="2857500" y="998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132268</xdr:rowOff>
    </xdr:from>
    <xdr:ext cx="534377" cy="259045"/>
    <xdr:sp macro="" textlink="">
      <xdr:nvSpPr>
        <xdr:cNvPr id="141" name="テキスト ボックス 140"/>
        <xdr:cNvSpPr txBox="1"/>
      </xdr:nvSpPr>
      <xdr:spPr>
        <a:xfrm>
          <a:off x="2641111" y="1007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52461</xdr:rowOff>
    </xdr:from>
    <xdr:to>
      <xdr:col>10</xdr:col>
      <xdr:colOff>165100</xdr:colOff>
      <xdr:row>58</xdr:row>
      <xdr:rowOff>154061</xdr:rowOff>
    </xdr:to>
    <xdr:sp macro="" textlink="">
      <xdr:nvSpPr>
        <xdr:cNvPr id="142" name="楕円 141"/>
        <xdr:cNvSpPr/>
      </xdr:nvSpPr>
      <xdr:spPr>
        <a:xfrm>
          <a:off x="1968500" y="999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145188</xdr:rowOff>
    </xdr:from>
    <xdr:ext cx="534377" cy="259045"/>
    <xdr:sp macro="" textlink="">
      <xdr:nvSpPr>
        <xdr:cNvPr id="143" name="テキスト ボックス 142"/>
        <xdr:cNvSpPr txBox="1"/>
      </xdr:nvSpPr>
      <xdr:spPr>
        <a:xfrm>
          <a:off x="1752111" y="1008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63388</xdr:rowOff>
    </xdr:from>
    <xdr:to>
      <xdr:col>6</xdr:col>
      <xdr:colOff>38100</xdr:colOff>
      <xdr:row>58</xdr:row>
      <xdr:rowOff>164988</xdr:rowOff>
    </xdr:to>
    <xdr:sp macro="" textlink="">
      <xdr:nvSpPr>
        <xdr:cNvPr id="144" name="楕円 143"/>
        <xdr:cNvSpPr/>
      </xdr:nvSpPr>
      <xdr:spPr>
        <a:xfrm>
          <a:off x="1079500" y="1000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10065</xdr:rowOff>
    </xdr:from>
    <xdr:ext cx="534377" cy="259045"/>
    <xdr:sp macro="" textlink="">
      <xdr:nvSpPr>
        <xdr:cNvPr id="145" name="テキスト ボックス 144"/>
        <xdr:cNvSpPr txBox="1"/>
      </xdr:nvSpPr>
      <xdr:spPr>
        <a:xfrm>
          <a:off x="863111" y="978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149596</xdr:rowOff>
    </xdr:from>
    <xdr:to>
      <xdr:col>24</xdr:col>
      <xdr:colOff>63500</xdr:colOff>
      <xdr:row>78</xdr:row>
      <xdr:rowOff>152403</xdr:rowOff>
    </xdr:to>
    <xdr:cxnSp macro="">
      <xdr:nvCxnSpPr>
        <xdr:cNvPr id="176" name="直線コネクタ 175"/>
        <xdr:cNvCxnSpPr/>
      </xdr:nvCxnSpPr>
      <xdr:spPr>
        <a:xfrm flipV="1">
          <a:off x="3797300" y="13522696"/>
          <a:ext cx="838200" cy="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60309</xdr:rowOff>
    </xdr:from>
    <xdr:ext cx="469744" cy="259045"/>
    <xdr:sp macro="" textlink="">
      <xdr:nvSpPr>
        <xdr:cNvPr id="177" name="維持補修費平均値テキスト"/>
        <xdr:cNvSpPr txBox="1"/>
      </xdr:nvSpPr>
      <xdr:spPr>
        <a:xfrm>
          <a:off x="4686300" y="13261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152403</xdr:rowOff>
    </xdr:from>
    <xdr:to>
      <xdr:col>19</xdr:col>
      <xdr:colOff>177800</xdr:colOff>
      <xdr:row>78</xdr:row>
      <xdr:rowOff>167328</xdr:rowOff>
    </xdr:to>
    <xdr:cxnSp macro="">
      <xdr:nvCxnSpPr>
        <xdr:cNvPr id="179" name="直線コネクタ 178"/>
        <xdr:cNvCxnSpPr/>
      </xdr:nvCxnSpPr>
      <xdr:spPr>
        <a:xfrm flipV="1">
          <a:off x="2908300" y="13525503"/>
          <a:ext cx="889000" cy="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102263</xdr:rowOff>
    </xdr:from>
    <xdr:ext cx="469744" cy="259045"/>
    <xdr:sp macro="" textlink="">
      <xdr:nvSpPr>
        <xdr:cNvPr id="181" name="テキスト ボックス 180"/>
        <xdr:cNvSpPr txBox="1"/>
      </xdr:nvSpPr>
      <xdr:spPr>
        <a:xfrm>
          <a:off x="3562428" y="1313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167328</xdr:rowOff>
    </xdr:from>
    <xdr:to>
      <xdr:col>15</xdr:col>
      <xdr:colOff>50800</xdr:colOff>
      <xdr:row>79</xdr:row>
      <xdr:rowOff>12664</xdr:rowOff>
    </xdr:to>
    <xdr:cxnSp macro="">
      <xdr:nvCxnSpPr>
        <xdr:cNvPr id="182" name="直線コネクタ 181"/>
        <xdr:cNvCxnSpPr/>
      </xdr:nvCxnSpPr>
      <xdr:spPr>
        <a:xfrm flipV="1">
          <a:off x="2019300" y="13540428"/>
          <a:ext cx="889000" cy="1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152392</xdr:rowOff>
    </xdr:from>
    <xdr:ext cx="469744" cy="259045"/>
    <xdr:sp macro="" textlink="">
      <xdr:nvSpPr>
        <xdr:cNvPr id="184" name="テキスト ボックス 183"/>
        <xdr:cNvSpPr txBox="1"/>
      </xdr:nvSpPr>
      <xdr:spPr>
        <a:xfrm>
          <a:off x="2673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9692</xdr:rowOff>
    </xdr:from>
    <xdr:to>
      <xdr:col>10</xdr:col>
      <xdr:colOff>114300</xdr:colOff>
      <xdr:row>79</xdr:row>
      <xdr:rowOff>12664</xdr:rowOff>
    </xdr:to>
    <xdr:cxnSp macro="">
      <xdr:nvCxnSpPr>
        <xdr:cNvPr id="185" name="直線コネクタ 184"/>
        <xdr:cNvCxnSpPr/>
      </xdr:nvCxnSpPr>
      <xdr:spPr>
        <a:xfrm>
          <a:off x="1130300" y="13554242"/>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155658</xdr:rowOff>
    </xdr:from>
    <xdr:ext cx="469744" cy="259045"/>
    <xdr:sp macro="" textlink="">
      <xdr:nvSpPr>
        <xdr:cNvPr id="187" name="テキスト ボックス 186"/>
        <xdr:cNvSpPr txBox="1"/>
      </xdr:nvSpPr>
      <xdr:spPr>
        <a:xfrm>
          <a:off x="1784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101343</xdr:rowOff>
    </xdr:from>
    <xdr:to>
      <xdr:col>6</xdr:col>
      <xdr:colOff>38100</xdr:colOff>
      <xdr:row>79</xdr:row>
      <xdr:rowOff>31493</xdr:rowOff>
    </xdr:to>
    <xdr:sp macro="" textlink="">
      <xdr:nvSpPr>
        <xdr:cNvPr id="188" name="フローチャート: 判断 187"/>
        <xdr:cNvSpPr/>
      </xdr:nvSpPr>
      <xdr:spPr>
        <a:xfrm>
          <a:off x="1079500" y="134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48020</xdr:rowOff>
    </xdr:from>
    <xdr:ext cx="469744" cy="259045"/>
    <xdr:sp macro="" textlink="">
      <xdr:nvSpPr>
        <xdr:cNvPr id="189" name="テキスト ボックス 188"/>
        <xdr:cNvSpPr txBox="1"/>
      </xdr:nvSpPr>
      <xdr:spPr>
        <a:xfrm>
          <a:off x="895428" y="1324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98796</xdr:rowOff>
    </xdr:from>
    <xdr:to>
      <xdr:col>24</xdr:col>
      <xdr:colOff>114300</xdr:colOff>
      <xdr:row>79</xdr:row>
      <xdr:rowOff>28946</xdr:rowOff>
    </xdr:to>
    <xdr:sp macro="" textlink="">
      <xdr:nvSpPr>
        <xdr:cNvPr id="195" name="楕円 194"/>
        <xdr:cNvSpPr/>
      </xdr:nvSpPr>
      <xdr:spPr>
        <a:xfrm>
          <a:off x="4584700" y="1347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15860</xdr:rowOff>
    </xdr:from>
    <xdr:ext cx="469744" cy="259045"/>
    <xdr:sp macro="" textlink="">
      <xdr:nvSpPr>
        <xdr:cNvPr id="196" name="維持補修費該当値テキスト"/>
        <xdr:cNvSpPr txBox="1"/>
      </xdr:nvSpPr>
      <xdr:spPr>
        <a:xfrm>
          <a:off x="4686300" y="13388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101603</xdr:rowOff>
    </xdr:from>
    <xdr:to>
      <xdr:col>20</xdr:col>
      <xdr:colOff>38100</xdr:colOff>
      <xdr:row>79</xdr:row>
      <xdr:rowOff>31753</xdr:rowOff>
    </xdr:to>
    <xdr:sp macro="" textlink="">
      <xdr:nvSpPr>
        <xdr:cNvPr id="197" name="楕円 196"/>
        <xdr:cNvSpPr/>
      </xdr:nvSpPr>
      <xdr:spPr>
        <a:xfrm>
          <a:off x="3746500" y="1347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22880</xdr:rowOff>
    </xdr:from>
    <xdr:ext cx="469744" cy="259045"/>
    <xdr:sp macro="" textlink="">
      <xdr:nvSpPr>
        <xdr:cNvPr id="198" name="テキスト ボックス 197"/>
        <xdr:cNvSpPr txBox="1"/>
      </xdr:nvSpPr>
      <xdr:spPr>
        <a:xfrm>
          <a:off x="3562428" y="1356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116528</xdr:rowOff>
    </xdr:from>
    <xdr:to>
      <xdr:col>15</xdr:col>
      <xdr:colOff>101600</xdr:colOff>
      <xdr:row>79</xdr:row>
      <xdr:rowOff>46678</xdr:rowOff>
    </xdr:to>
    <xdr:sp macro="" textlink="">
      <xdr:nvSpPr>
        <xdr:cNvPr id="199" name="楕円 198"/>
        <xdr:cNvSpPr/>
      </xdr:nvSpPr>
      <xdr:spPr>
        <a:xfrm>
          <a:off x="2857500" y="1348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37805</xdr:rowOff>
    </xdr:from>
    <xdr:ext cx="469744" cy="259045"/>
    <xdr:sp macro="" textlink="">
      <xdr:nvSpPr>
        <xdr:cNvPr id="200" name="テキスト ボックス 199"/>
        <xdr:cNvSpPr txBox="1"/>
      </xdr:nvSpPr>
      <xdr:spPr>
        <a:xfrm>
          <a:off x="2673428" y="1358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133314</xdr:rowOff>
    </xdr:from>
    <xdr:to>
      <xdr:col>10</xdr:col>
      <xdr:colOff>165100</xdr:colOff>
      <xdr:row>79</xdr:row>
      <xdr:rowOff>63464</xdr:rowOff>
    </xdr:to>
    <xdr:sp macro="" textlink="">
      <xdr:nvSpPr>
        <xdr:cNvPr id="201" name="楕円 200"/>
        <xdr:cNvSpPr/>
      </xdr:nvSpPr>
      <xdr:spPr>
        <a:xfrm>
          <a:off x="1968500" y="135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54591</xdr:rowOff>
    </xdr:from>
    <xdr:ext cx="469744" cy="259045"/>
    <xdr:sp macro="" textlink="">
      <xdr:nvSpPr>
        <xdr:cNvPr id="202" name="テキスト ボックス 201"/>
        <xdr:cNvSpPr txBox="1"/>
      </xdr:nvSpPr>
      <xdr:spPr>
        <a:xfrm>
          <a:off x="1784428" y="1359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130342</xdr:rowOff>
    </xdr:from>
    <xdr:to>
      <xdr:col>6</xdr:col>
      <xdr:colOff>38100</xdr:colOff>
      <xdr:row>79</xdr:row>
      <xdr:rowOff>60492</xdr:rowOff>
    </xdr:to>
    <xdr:sp macro="" textlink="">
      <xdr:nvSpPr>
        <xdr:cNvPr id="203" name="楕円 202"/>
        <xdr:cNvSpPr/>
      </xdr:nvSpPr>
      <xdr:spPr>
        <a:xfrm>
          <a:off x="1079500" y="135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51619</xdr:rowOff>
    </xdr:from>
    <xdr:ext cx="469744" cy="259045"/>
    <xdr:sp macro="" textlink="">
      <xdr:nvSpPr>
        <xdr:cNvPr id="204" name="テキスト ボックス 203"/>
        <xdr:cNvSpPr txBox="1"/>
      </xdr:nvSpPr>
      <xdr:spPr>
        <a:xfrm>
          <a:off x="895428" y="1359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37534</xdr:rowOff>
    </xdr:from>
    <xdr:to>
      <xdr:col>24</xdr:col>
      <xdr:colOff>63500</xdr:colOff>
      <xdr:row>96</xdr:row>
      <xdr:rowOff>86664</xdr:rowOff>
    </xdr:to>
    <xdr:cxnSp macro="">
      <xdr:nvCxnSpPr>
        <xdr:cNvPr id="234" name="直線コネクタ 233"/>
        <xdr:cNvCxnSpPr/>
      </xdr:nvCxnSpPr>
      <xdr:spPr>
        <a:xfrm>
          <a:off x="3797300" y="16496734"/>
          <a:ext cx="838200" cy="4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145990</xdr:rowOff>
    </xdr:from>
    <xdr:ext cx="534377" cy="259045"/>
    <xdr:sp macro="" textlink="">
      <xdr:nvSpPr>
        <xdr:cNvPr id="235" name="扶助費平均値テキスト"/>
        <xdr:cNvSpPr txBox="1"/>
      </xdr:nvSpPr>
      <xdr:spPr>
        <a:xfrm>
          <a:off x="4686300" y="16090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37534</xdr:rowOff>
    </xdr:from>
    <xdr:to>
      <xdr:col>19</xdr:col>
      <xdr:colOff>177800</xdr:colOff>
      <xdr:row>96</xdr:row>
      <xdr:rowOff>53270</xdr:rowOff>
    </xdr:to>
    <xdr:cxnSp macro="">
      <xdr:nvCxnSpPr>
        <xdr:cNvPr id="237" name="直線コネクタ 236"/>
        <xdr:cNvCxnSpPr/>
      </xdr:nvCxnSpPr>
      <xdr:spPr>
        <a:xfrm flipV="1">
          <a:off x="2908300" y="16496734"/>
          <a:ext cx="889000" cy="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56836</xdr:rowOff>
    </xdr:from>
    <xdr:ext cx="534377" cy="259045"/>
    <xdr:sp macro="" textlink="">
      <xdr:nvSpPr>
        <xdr:cNvPr id="239" name="テキスト ボックス 238"/>
        <xdr:cNvSpPr txBox="1"/>
      </xdr:nvSpPr>
      <xdr:spPr>
        <a:xfrm>
          <a:off x="3530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53270</xdr:rowOff>
    </xdr:from>
    <xdr:to>
      <xdr:col>15</xdr:col>
      <xdr:colOff>50800</xdr:colOff>
      <xdr:row>96</xdr:row>
      <xdr:rowOff>159683</xdr:rowOff>
    </xdr:to>
    <xdr:cxnSp macro="">
      <xdr:nvCxnSpPr>
        <xdr:cNvPr id="240" name="直線コネクタ 239"/>
        <xdr:cNvCxnSpPr/>
      </xdr:nvCxnSpPr>
      <xdr:spPr>
        <a:xfrm flipV="1">
          <a:off x="2019300" y="16512470"/>
          <a:ext cx="889000" cy="10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74306</xdr:rowOff>
    </xdr:from>
    <xdr:ext cx="534377" cy="259045"/>
    <xdr:sp macro="" textlink="">
      <xdr:nvSpPr>
        <xdr:cNvPr id="242" name="テキスト ボックス 241"/>
        <xdr:cNvSpPr txBox="1"/>
      </xdr:nvSpPr>
      <xdr:spPr>
        <a:xfrm>
          <a:off x="2641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159683</xdr:rowOff>
    </xdr:from>
    <xdr:to>
      <xdr:col>10</xdr:col>
      <xdr:colOff>114300</xdr:colOff>
      <xdr:row>97</xdr:row>
      <xdr:rowOff>8483</xdr:rowOff>
    </xdr:to>
    <xdr:cxnSp macro="">
      <xdr:nvCxnSpPr>
        <xdr:cNvPr id="243" name="直線コネクタ 242"/>
        <xdr:cNvCxnSpPr/>
      </xdr:nvCxnSpPr>
      <xdr:spPr>
        <a:xfrm flipV="1">
          <a:off x="1130300" y="16618883"/>
          <a:ext cx="889000" cy="2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143857</xdr:rowOff>
    </xdr:from>
    <xdr:ext cx="534377" cy="259045"/>
    <xdr:sp macro="" textlink="">
      <xdr:nvSpPr>
        <xdr:cNvPr id="245" name="テキスト ボックス 244"/>
        <xdr:cNvSpPr txBox="1"/>
      </xdr:nvSpPr>
      <xdr:spPr>
        <a:xfrm>
          <a:off x="1752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68631</xdr:rowOff>
    </xdr:from>
    <xdr:to>
      <xdr:col>6</xdr:col>
      <xdr:colOff>38100</xdr:colOff>
      <xdr:row>95</xdr:row>
      <xdr:rowOff>170231</xdr:rowOff>
    </xdr:to>
    <xdr:sp macro="" textlink="">
      <xdr:nvSpPr>
        <xdr:cNvPr id="246" name="フローチャート: 判断 245"/>
        <xdr:cNvSpPr/>
      </xdr:nvSpPr>
      <xdr:spPr>
        <a:xfrm>
          <a:off x="1079500" y="1635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15308</xdr:rowOff>
    </xdr:from>
    <xdr:ext cx="534377" cy="259045"/>
    <xdr:sp macro="" textlink="">
      <xdr:nvSpPr>
        <xdr:cNvPr id="247" name="テキスト ボックス 246"/>
        <xdr:cNvSpPr txBox="1"/>
      </xdr:nvSpPr>
      <xdr:spPr>
        <a:xfrm>
          <a:off x="863111" y="1613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35864</xdr:rowOff>
    </xdr:from>
    <xdr:to>
      <xdr:col>24</xdr:col>
      <xdr:colOff>114300</xdr:colOff>
      <xdr:row>96</xdr:row>
      <xdr:rowOff>137464</xdr:rowOff>
    </xdr:to>
    <xdr:sp macro="" textlink="">
      <xdr:nvSpPr>
        <xdr:cNvPr id="253" name="楕円 252"/>
        <xdr:cNvSpPr/>
      </xdr:nvSpPr>
      <xdr:spPr>
        <a:xfrm>
          <a:off x="4584700" y="1649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14291</xdr:rowOff>
    </xdr:from>
    <xdr:ext cx="534377" cy="259045"/>
    <xdr:sp macro="" textlink="">
      <xdr:nvSpPr>
        <xdr:cNvPr id="254" name="扶助費該当値テキスト"/>
        <xdr:cNvSpPr txBox="1"/>
      </xdr:nvSpPr>
      <xdr:spPr>
        <a:xfrm>
          <a:off x="4686300" y="1647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158184</xdr:rowOff>
    </xdr:from>
    <xdr:to>
      <xdr:col>20</xdr:col>
      <xdr:colOff>38100</xdr:colOff>
      <xdr:row>96</xdr:row>
      <xdr:rowOff>88334</xdr:rowOff>
    </xdr:to>
    <xdr:sp macro="" textlink="">
      <xdr:nvSpPr>
        <xdr:cNvPr id="255" name="楕円 254"/>
        <xdr:cNvSpPr/>
      </xdr:nvSpPr>
      <xdr:spPr>
        <a:xfrm>
          <a:off x="3746500" y="1644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79461</xdr:rowOff>
    </xdr:from>
    <xdr:ext cx="534377" cy="259045"/>
    <xdr:sp macro="" textlink="">
      <xdr:nvSpPr>
        <xdr:cNvPr id="256" name="テキスト ボックス 255"/>
        <xdr:cNvSpPr txBox="1"/>
      </xdr:nvSpPr>
      <xdr:spPr>
        <a:xfrm>
          <a:off x="3530111" y="1653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2470</xdr:rowOff>
    </xdr:from>
    <xdr:to>
      <xdr:col>15</xdr:col>
      <xdr:colOff>101600</xdr:colOff>
      <xdr:row>96</xdr:row>
      <xdr:rowOff>104070</xdr:rowOff>
    </xdr:to>
    <xdr:sp macro="" textlink="">
      <xdr:nvSpPr>
        <xdr:cNvPr id="257" name="楕円 256"/>
        <xdr:cNvSpPr/>
      </xdr:nvSpPr>
      <xdr:spPr>
        <a:xfrm>
          <a:off x="2857500" y="164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95197</xdr:rowOff>
    </xdr:from>
    <xdr:ext cx="534377" cy="259045"/>
    <xdr:sp macro="" textlink="">
      <xdr:nvSpPr>
        <xdr:cNvPr id="258" name="テキスト ボックス 257"/>
        <xdr:cNvSpPr txBox="1"/>
      </xdr:nvSpPr>
      <xdr:spPr>
        <a:xfrm>
          <a:off x="2641111" y="1655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108883</xdr:rowOff>
    </xdr:from>
    <xdr:to>
      <xdr:col>10</xdr:col>
      <xdr:colOff>165100</xdr:colOff>
      <xdr:row>97</xdr:row>
      <xdr:rowOff>39033</xdr:rowOff>
    </xdr:to>
    <xdr:sp macro="" textlink="">
      <xdr:nvSpPr>
        <xdr:cNvPr id="259" name="楕円 258"/>
        <xdr:cNvSpPr/>
      </xdr:nvSpPr>
      <xdr:spPr>
        <a:xfrm>
          <a:off x="1968500" y="1656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30160</xdr:rowOff>
    </xdr:from>
    <xdr:ext cx="534377" cy="259045"/>
    <xdr:sp macro="" textlink="">
      <xdr:nvSpPr>
        <xdr:cNvPr id="260" name="テキスト ボックス 259"/>
        <xdr:cNvSpPr txBox="1"/>
      </xdr:nvSpPr>
      <xdr:spPr>
        <a:xfrm>
          <a:off x="1752111" y="1666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129133</xdr:rowOff>
    </xdr:from>
    <xdr:to>
      <xdr:col>6</xdr:col>
      <xdr:colOff>38100</xdr:colOff>
      <xdr:row>97</xdr:row>
      <xdr:rowOff>59283</xdr:rowOff>
    </xdr:to>
    <xdr:sp macro="" textlink="">
      <xdr:nvSpPr>
        <xdr:cNvPr id="261" name="楕円 260"/>
        <xdr:cNvSpPr/>
      </xdr:nvSpPr>
      <xdr:spPr>
        <a:xfrm>
          <a:off x="1079500" y="1658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50410</xdr:rowOff>
    </xdr:from>
    <xdr:ext cx="534377" cy="259045"/>
    <xdr:sp macro="" textlink="">
      <xdr:nvSpPr>
        <xdr:cNvPr id="262" name="テキスト ボックス 261"/>
        <xdr:cNvSpPr txBox="1"/>
      </xdr:nvSpPr>
      <xdr:spPr>
        <a:xfrm>
          <a:off x="863111" y="1668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142466</xdr:rowOff>
    </xdr:from>
    <xdr:to>
      <xdr:col>55</xdr:col>
      <xdr:colOff>0</xdr:colOff>
      <xdr:row>38</xdr:row>
      <xdr:rowOff>9764</xdr:rowOff>
    </xdr:to>
    <xdr:cxnSp macro="">
      <xdr:nvCxnSpPr>
        <xdr:cNvPr id="289" name="直線コネクタ 288"/>
        <xdr:cNvCxnSpPr/>
      </xdr:nvCxnSpPr>
      <xdr:spPr>
        <a:xfrm flipV="1">
          <a:off x="9639300" y="6486116"/>
          <a:ext cx="8382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385</xdr:rowOff>
    </xdr:from>
    <xdr:ext cx="534377" cy="259045"/>
    <xdr:sp macro="" textlink="">
      <xdr:nvSpPr>
        <xdr:cNvPr id="290" name="補助費等平均値テキスト"/>
        <xdr:cNvSpPr txBox="1"/>
      </xdr:nvSpPr>
      <xdr:spPr>
        <a:xfrm>
          <a:off x="10528300" y="617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9764</xdr:rowOff>
    </xdr:from>
    <xdr:to>
      <xdr:col>50</xdr:col>
      <xdr:colOff>114300</xdr:colOff>
      <xdr:row>38</xdr:row>
      <xdr:rowOff>15817</xdr:rowOff>
    </xdr:to>
    <xdr:cxnSp macro="">
      <xdr:nvCxnSpPr>
        <xdr:cNvPr id="292" name="直線コネクタ 291"/>
        <xdr:cNvCxnSpPr/>
      </xdr:nvCxnSpPr>
      <xdr:spPr>
        <a:xfrm flipV="1">
          <a:off x="8750300" y="6524864"/>
          <a:ext cx="889000" cy="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109017</xdr:rowOff>
    </xdr:from>
    <xdr:ext cx="534377" cy="259045"/>
    <xdr:sp macro="" textlink="">
      <xdr:nvSpPr>
        <xdr:cNvPr id="294" name="テキスト ボックス 293"/>
        <xdr:cNvSpPr txBox="1"/>
      </xdr:nvSpPr>
      <xdr:spPr>
        <a:xfrm>
          <a:off x="9372111" y="6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15817</xdr:rowOff>
    </xdr:from>
    <xdr:to>
      <xdr:col>45</xdr:col>
      <xdr:colOff>177800</xdr:colOff>
      <xdr:row>38</xdr:row>
      <xdr:rowOff>16397</xdr:rowOff>
    </xdr:to>
    <xdr:cxnSp macro="">
      <xdr:nvCxnSpPr>
        <xdr:cNvPr id="295" name="直線コネクタ 294"/>
        <xdr:cNvCxnSpPr/>
      </xdr:nvCxnSpPr>
      <xdr:spPr>
        <a:xfrm flipV="1">
          <a:off x="7861300" y="6530917"/>
          <a:ext cx="889000" cy="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113146</xdr:rowOff>
    </xdr:from>
    <xdr:ext cx="534377" cy="259045"/>
    <xdr:sp macro="" textlink="">
      <xdr:nvSpPr>
        <xdr:cNvPr id="297" name="テキスト ボックス 296"/>
        <xdr:cNvSpPr txBox="1"/>
      </xdr:nvSpPr>
      <xdr:spPr>
        <a:xfrm>
          <a:off x="8483111" y="611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16397</xdr:rowOff>
    </xdr:from>
    <xdr:to>
      <xdr:col>41</xdr:col>
      <xdr:colOff>50800</xdr:colOff>
      <xdr:row>38</xdr:row>
      <xdr:rowOff>34603</xdr:rowOff>
    </xdr:to>
    <xdr:cxnSp macro="">
      <xdr:nvCxnSpPr>
        <xdr:cNvPr id="298" name="直線コネクタ 297"/>
        <xdr:cNvCxnSpPr/>
      </xdr:nvCxnSpPr>
      <xdr:spPr>
        <a:xfrm flipV="1">
          <a:off x="6972300" y="6531497"/>
          <a:ext cx="889000" cy="1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118362</xdr:rowOff>
    </xdr:from>
    <xdr:ext cx="534377" cy="259045"/>
    <xdr:sp macro="" textlink="">
      <xdr:nvSpPr>
        <xdr:cNvPr id="300" name="テキスト ボックス 299"/>
        <xdr:cNvSpPr txBox="1"/>
      </xdr:nvSpPr>
      <xdr:spPr>
        <a:xfrm>
          <a:off x="7594111" y="611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62492</xdr:rowOff>
    </xdr:from>
    <xdr:to>
      <xdr:col>36</xdr:col>
      <xdr:colOff>165100</xdr:colOff>
      <xdr:row>37</xdr:row>
      <xdr:rowOff>164092</xdr:rowOff>
    </xdr:to>
    <xdr:sp macro="" textlink="">
      <xdr:nvSpPr>
        <xdr:cNvPr id="301" name="フローチャート: 判断 300"/>
        <xdr:cNvSpPr/>
      </xdr:nvSpPr>
      <xdr:spPr>
        <a:xfrm>
          <a:off x="6921500" y="640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9169</xdr:rowOff>
    </xdr:from>
    <xdr:ext cx="534377" cy="259045"/>
    <xdr:sp macro="" textlink="">
      <xdr:nvSpPr>
        <xdr:cNvPr id="302" name="テキスト ボックス 301"/>
        <xdr:cNvSpPr txBox="1"/>
      </xdr:nvSpPr>
      <xdr:spPr>
        <a:xfrm>
          <a:off x="6705111" y="618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91666</xdr:rowOff>
    </xdr:from>
    <xdr:to>
      <xdr:col>55</xdr:col>
      <xdr:colOff>50800</xdr:colOff>
      <xdr:row>38</xdr:row>
      <xdr:rowOff>21816</xdr:rowOff>
    </xdr:to>
    <xdr:sp macro="" textlink="">
      <xdr:nvSpPr>
        <xdr:cNvPr id="308" name="楕円 307"/>
        <xdr:cNvSpPr/>
      </xdr:nvSpPr>
      <xdr:spPr>
        <a:xfrm>
          <a:off x="10426700" y="643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6593</xdr:rowOff>
    </xdr:from>
    <xdr:ext cx="534377" cy="259045"/>
    <xdr:sp macro="" textlink="">
      <xdr:nvSpPr>
        <xdr:cNvPr id="309" name="補助費等該当値テキスト"/>
        <xdr:cNvSpPr txBox="1"/>
      </xdr:nvSpPr>
      <xdr:spPr>
        <a:xfrm>
          <a:off x="10528300" y="63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130414</xdr:rowOff>
    </xdr:from>
    <xdr:to>
      <xdr:col>50</xdr:col>
      <xdr:colOff>165100</xdr:colOff>
      <xdr:row>38</xdr:row>
      <xdr:rowOff>60564</xdr:rowOff>
    </xdr:to>
    <xdr:sp macro="" textlink="">
      <xdr:nvSpPr>
        <xdr:cNvPr id="310" name="楕円 309"/>
        <xdr:cNvSpPr/>
      </xdr:nvSpPr>
      <xdr:spPr>
        <a:xfrm>
          <a:off x="9588500" y="647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51691</xdr:rowOff>
    </xdr:from>
    <xdr:ext cx="534377" cy="259045"/>
    <xdr:sp macro="" textlink="">
      <xdr:nvSpPr>
        <xdr:cNvPr id="311" name="テキスト ボックス 310"/>
        <xdr:cNvSpPr txBox="1"/>
      </xdr:nvSpPr>
      <xdr:spPr>
        <a:xfrm>
          <a:off x="9372111" y="656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136467</xdr:rowOff>
    </xdr:from>
    <xdr:to>
      <xdr:col>46</xdr:col>
      <xdr:colOff>38100</xdr:colOff>
      <xdr:row>38</xdr:row>
      <xdr:rowOff>66618</xdr:rowOff>
    </xdr:to>
    <xdr:sp macro="" textlink="">
      <xdr:nvSpPr>
        <xdr:cNvPr id="312" name="楕円 311"/>
        <xdr:cNvSpPr/>
      </xdr:nvSpPr>
      <xdr:spPr>
        <a:xfrm>
          <a:off x="8699500" y="64801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57744</xdr:rowOff>
    </xdr:from>
    <xdr:ext cx="534377" cy="259045"/>
    <xdr:sp macro="" textlink="">
      <xdr:nvSpPr>
        <xdr:cNvPr id="313" name="テキスト ボックス 312"/>
        <xdr:cNvSpPr txBox="1"/>
      </xdr:nvSpPr>
      <xdr:spPr>
        <a:xfrm>
          <a:off x="8483111" y="657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137048</xdr:rowOff>
    </xdr:from>
    <xdr:to>
      <xdr:col>41</xdr:col>
      <xdr:colOff>101600</xdr:colOff>
      <xdr:row>38</xdr:row>
      <xdr:rowOff>67197</xdr:rowOff>
    </xdr:to>
    <xdr:sp macro="" textlink="">
      <xdr:nvSpPr>
        <xdr:cNvPr id="314" name="楕円 313"/>
        <xdr:cNvSpPr/>
      </xdr:nvSpPr>
      <xdr:spPr>
        <a:xfrm>
          <a:off x="7810500" y="64806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58324</xdr:rowOff>
    </xdr:from>
    <xdr:ext cx="534377" cy="259045"/>
    <xdr:sp macro="" textlink="">
      <xdr:nvSpPr>
        <xdr:cNvPr id="315" name="テキスト ボックス 314"/>
        <xdr:cNvSpPr txBox="1"/>
      </xdr:nvSpPr>
      <xdr:spPr>
        <a:xfrm>
          <a:off x="7594111" y="657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155253</xdr:rowOff>
    </xdr:from>
    <xdr:to>
      <xdr:col>36</xdr:col>
      <xdr:colOff>165100</xdr:colOff>
      <xdr:row>38</xdr:row>
      <xdr:rowOff>85403</xdr:rowOff>
    </xdr:to>
    <xdr:sp macro="" textlink="">
      <xdr:nvSpPr>
        <xdr:cNvPr id="316" name="楕円 315"/>
        <xdr:cNvSpPr/>
      </xdr:nvSpPr>
      <xdr:spPr>
        <a:xfrm>
          <a:off x="6921500" y="649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76530</xdr:rowOff>
    </xdr:from>
    <xdr:ext cx="534377" cy="259045"/>
    <xdr:sp macro="" textlink="">
      <xdr:nvSpPr>
        <xdr:cNvPr id="317" name="テキスト ボックス 316"/>
        <xdr:cNvSpPr txBox="1"/>
      </xdr:nvSpPr>
      <xdr:spPr>
        <a:xfrm>
          <a:off x="6705111" y="659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165378</xdr:rowOff>
    </xdr:from>
    <xdr:to>
      <xdr:col>55</xdr:col>
      <xdr:colOff>0</xdr:colOff>
      <xdr:row>58</xdr:row>
      <xdr:rowOff>1221</xdr:rowOff>
    </xdr:to>
    <xdr:cxnSp macro="">
      <xdr:nvCxnSpPr>
        <xdr:cNvPr id="344" name="直線コネクタ 343"/>
        <xdr:cNvCxnSpPr/>
      </xdr:nvCxnSpPr>
      <xdr:spPr>
        <a:xfrm>
          <a:off x="9639300" y="9938028"/>
          <a:ext cx="8382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123827</xdr:rowOff>
    </xdr:from>
    <xdr:ext cx="534377" cy="259045"/>
    <xdr:sp macro="" textlink="">
      <xdr:nvSpPr>
        <xdr:cNvPr id="345" name="普通建設事業費平均値テキスト"/>
        <xdr:cNvSpPr txBox="1"/>
      </xdr:nvSpPr>
      <xdr:spPr>
        <a:xfrm>
          <a:off x="10528300" y="972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151829</xdr:rowOff>
    </xdr:from>
    <xdr:to>
      <xdr:col>50</xdr:col>
      <xdr:colOff>114300</xdr:colOff>
      <xdr:row>57</xdr:row>
      <xdr:rowOff>165378</xdr:rowOff>
    </xdr:to>
    <xdr:cxnSp macro="">
      <xdr:nvCxnSpPr>
        <xdr:cNvPr id="347" name="直線コネクタ 346"/>
        <xdr:cNvCxnSpPr/>
      </xdr:nvCxnSpPr>
      <xdr:spPr>
        <a:xfrm>
          <a:off x="8750300" y="9924479"/>
          <a:ext cx="889000" cy="1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50509</xdr:rowOff>
    </xdr:from>
    <xdr:ext cx="534377" cy="259045"/>
    <xdr:sp macro="" textlink="">
      <xdr:nvSpPr>
        <xdr:cNvPr id="349" name="テキスト ボックス 348"/>
        <xdr:cNvSpPr txBox="1"/>
      </xdr:nvSpPr>
      <xdr:spPr>
        <a:xfrm>
          <a:off x="9372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48530</xdr:rowOff>
    </xdr:from>
    <xdr:to>
      <xdr:col>45</xdr:col>
      <xdr:colOff>177800</xdr:colOff>
      <xdr:row>57</xdr:row>
      <xdr:rowOff>151829</xdr:rowOff>
    </xdr:to>
    <xdr:cxnSp macro="">
      <xdr:nvCxnSpPr>
        <xdr:cNvPr id="350" name="直線コネクタ 349"/>
        <xdr:cNvCxnSpPr/>
      </xdr:nvCxnSpPr>
      <xdr:spPr>
        <a:xfrm>
          <a:off x="7861300" y="9821180"/>
          <a:ext cx="889000" cy="10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31035</xdr:rowOff>
    </xdr:from>
    <xdr:ext cx="534377" cy="259045"/>
    <xdr:sp macro="" textlink="">
      <xdr:nvSpPr>
        <xdr:cNvPr id="352" name="テキスト ボックス 351"/>
        <xdr:cNvSpPr txBox="1"/>
      </xdr:nvSpPr>
      <xdr:spPr>
        <a:xfrm>
          <a:off x="8483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48530</xdr:rowOff>
    </xdr:from>
    <xdr:to>
      <xdr:col>41</xdr:col>
      <xdr:colOff>50800</xdr:colOff>
      <xdr:row>57</xdr:row>
      <xdr:rowOff>110727</xdr:rowOff>
    </xdr:to>
    <xdr:cxnSp macro="">
      <xdr:nvCxnSpPr>
        <xdr:cNvPr id="353" name="直線コネクタ 352"/>
        <xdr:cNvCxnSpPr/>
      </xdr:nvCxnSpPr>
      <xdr:spPr>
        <a:xfrm flipV="1">
          <a:off x="6972300" y="9821180"/>
          <a:ext cx="889000" cy="6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166155</xdr:rowOff>
    </xdr:from>
    <xdr:ext cx="534377" cy="259045"/>
    <xdr:sp macro="" textlink="">
      <xdr:nvSpPr>
        <xdr:cNvPr id="355" name="テキスト ボックス 354"/>
        <xdr:cNvSpPr txBox="1"/>
      </xdr:nvSpPr>
      <xdr:spPr>
        <a:xfrm>
          <a:off x="7594111" y="993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127890</xdr:rowOff>
    </xdr:from>
    <xdr:to>
      <xdr:col>36</xdr:col>
      <xdr:colOff>165100</xdr:colOff>
      <xdr:row>58</xdr:row>
      <xdr:rowOff>58040</xdr:rowOff>
    </xdr:to>
    <xdr:sp macro="" textlink="">
      <xdr:nvSpPr>
        <xdr:cNvPr id="356" name="フローチャート: 判断 355"/>
        <xdr:cNvSpPr/>
      </xdr:nvSpPr>
      <xdr:spPr>
        <a:xfrm>
          <a:off x="6921500" y="990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49167</xdr:rowOff>
    </xdr:from>
    <xdr:ext cx="534377" cy="259045"/>
    <xdr:sp macro="" textlink="">
      <xdr:nvSpPr>
        <xdr:cNvPr id="357" name="テキスト ボックス 356"/>
        <xdr:cNvSpPr txBox="1"/>
      </xdr:nvSpPr>
      <xdr:spPr>
        <a:xfrm>
          <a:off x="6705111" y="99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121871</xdr:rowOff>
    </xdr:from>
    <xdr:to>
      <xdr:col>55</xdr:col>
      <xdr:colOff>50800</xdr:colOff>
      <xdr:row>58</xdr:row>
      <xdr:rowOff>52021</xdr:rowOff>
    </xdr:to>
    <xdr:sp macro="" textlink="">
      <xdr:nvSpPr>
        <xdr:cNvPr id="363" name="楕円 362"/>
        <xdr:cNvSpPr/>
      </xdr:nvSpPr>
      <xdr:spPr>
        <a:xfrm>
          <a:off x="10426700" y="989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79377</xdr:rowOff>
    </xdr:from>
    <xdr:ext cx="534377" cy="259045"/>
    <xdr:sp macro="" textlink="">
      <xdr:nvSpPr>
        <xdr:cNvPr id="364" name="普通建設事業費該当値テキスト"/>
        <xdr:cNvSpPr txBox="1"/>
      </xdr:nvSpPr>
      <xdr:spPr>
        <a:xfrm>
          <a:off x="10528300" y="985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114578</xdr:rowOff>
    </xdr:from>
    <xdr:to>
      <xdr:col>50</xdr:col>
      <xdr:colOff>165100</xdr:colOff>
      <xdr:row>58</xdr:row>
      <xdr:rowOff>44728</xdr:rowOff>
    </xdr:to>
    <xdr:sp macro="" textlink="">
      <xdr:nvSpPr>
        <xdr:cNvPr id="365" name="楕円 364"/>
        <xdr:cNvSpPr/>
      </xdr:nvSpPr>
      <xdr:spPr>
        <a:xfrm>
          <a:off x="9588500" y="988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35855</xdr:rowOff>
    </xdr:from>
    <xdr:ext cx="534377" cy="259045"/>
    <xdr:sp macro="" textlink="">
      <xdr:nvSpPr>
        <xdr:cNvPr id="366" name="テキスト ボックス 365"/>
        <xdr:cNvSpPr txBox="1"/>
      </xdr:nvSpPr>
      <xdr:spPr>
        <a:xfrm>
          <a:off x="9372111" y="997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101029</xdr:rowOff>
    </xdr:from>
    <xdr:to>
      <xdr:col>46</xdr:col>
      <xdr:colOff>38100</xdr:colOff>
      <xdr:row>58</xdr:row>
      <xdr:rowOff>31179</xdr:rowOff>
    </xdr:to>
    <xdr:sp macro="" textlink="">
      <xdr:nvSpPr>
        <xdr:cNvPr id="367" name="楕円 366"/>
        <xdr:cNvSpPr/>
      </xdr:nvSpPr>
      <xdr:spPr>
        <a:xfrm>
          <a:off x="8699500" y="987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47706</xdr:rowOff>
    </xdr:from>
    <xdr:ext cx="534377" cy="259045"/>
    <xdr:sp macro="" textlink="">
      <xdr:nvSpPr>
        <xdr:cNvPr id="368" name="テキスト ボックス 367"/>
        <xdr:cNvSpPr txBox="1"/>
      </xdr:nvSpPr>
      <xdr:spPr>
        <a:xfrm>
          <a:off x="8483111" y="964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169180</xdr:rowOff>
    </xdr:from>
    <xdr:to>
      <xdr:col>41</xdr:col>
      <xdr:colOff>101600</xdr:colOff>
      <xdr:row>57</xdr:row>
      <xdr:rowOff>99330</xdr:rowOff>
    </xdr:to>
    <xdr:sp macro="" textlink="">
      <xdr:nvSpPr>
        <xdr:cNvPr id="369" name="楕円 368"/>
        <xdr:cNvSpPr/>
      </xdr:nvSpPr>
      <xdr:spPr>
        <a:xfrm>
          <a:off x="7810500" y="977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115857</xdr:rowOff>
    </xdr:from>
    <xdr:ext cx="599010" cy="259045"/>
    <xdr:sp macro="" textlink="">
      <xdr:nvSpPr>
        <xdr:cNvPr id="370" name="テキスト ボックス 369"/>
        <xdr:cNvSpPr txBox="1"/>
      </xdr:nvSpPr>
      <xdr:spPr>
        <a:xfrm>
          <a:off x="7561795" y="954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59927</xdr:rowOff>
    </xdr:from>
    <xdr:to>
      <xdr:col>36</xdr:col>
      <xdr:colOff>165100</xdr:colOff>
      <xdr:row>57</xdr:row>
      <xdr:rowOff>161527</xdr:rowOff>
    </xdr:to>
    <xdr:sp macro="" textlink="">
      <xdr:nvSpPr>
        <xdr:cNvPr id="371" name="楕円 370"/>
        <xdr:cNvSpPr/>
      </xdr:nvSpPr>
      <xdr:spPr>
        <a:xfrm>
          <a:off x="6921500" y="983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6604</xdr:rowOff>
    </xdr:from>
    <xdr:ext cx="534377" cy="259045"/>
    <xdr:sp macro="" textlink="">
      <xdr:nvSpPr>
        <xdr:cNvPr id="372" name="テキスト ボックス 371"/>
        <xdr:cNvSpPr txBox="1"/>
      </xdr:nvSpPr>
      <xdr:spPr>
        <a:xfrm>
          <a:off x="6705111" y="960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79045</xdr:rowOff>
    </xdr:from>
    <xdr:to>
      <xdr:col>55</xdr:col>
      <xdr:colOff>0</xdr:colOff>
      <xdr:row>78</xdr:row>
      <xdr:rowOff>96757</xdr:rowOff>
    </xdr:to>
    <xdr:cxnSp macro="">
      <xdr:nvCxnSpPr>
        <xdr:cNvPr id="399" name="直線コネクタ 398"/>
        <xdr:cNvCxnSpPr/>
      </xdr:nvCxnSpPr>
      <xdr:spPr>
        <a:xfrm>
          <a:off x="9639300" y="13452145"/>
          <a:ext cx="838200" cy="1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64949</xdr:rowOff>
    </xdr:from>
    <xdr:ext cx="534377" cy="259045"/>
    <xdr:sp macro="" textlink="">
      <xdr:nvSpPr>
        <xdr:cNvPr id="400" name="普通建設事業費 （ うち新規整備　）平均値テキスト"/>
        <xdr:cNvSpPr txBox="1"/>
      </xdr:nvSpPr>
      <xdr:spPr>
        <a:xfrm>
          <a:off x="10528300" y="13266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57093</xdr:rowOff>
    </xdr:from>
    <xdr:to>
      <xdr:col>50</xdr:col>
      <xdr:colOff>114300</xdr:colOff>
      <xdr:row>78</xdr:row>
      <xdr:rowOff>79045</xdr:rowOff>
    </xdr:to>
    <xdr:cxnSp macro="">
      <xdr:nvCxnSpPr>
        <xdr:cNvPr id="402" name="直線コネクタ 401"/>
        <xdr:cNvCxnSpPr/>
      </xdr:nvCxnSpPr>
      <xdr:spPr>
        <a:xfrm>
          <a:off x="8750300" y="13430193"/>
          <a:ext cx="889000" cy="2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126827</xdr:rowOff>
    </xdr:from>
    <xdr:ext cx="534377" cy="259045"/>
    <xdr:sp macro="" textlink="">
      <xdr:nvSpPr>
        <xdr:cNvPr id="404" name="テキスト ボックス 403"/>
        <xdr:cNvSpPr txBox="1"/>
      </xdr:nvSpPr>
      <xdr:spPr>
        <a:xfrm>
          <a:off x="9372111" y="134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52640</xdr:rowOff>
    </xdr:from>
    <xdr:to>
      <xdr:col>45</xdr:col>
      <xdr:colOff>177800</xdr:colOff>
      <xdr:row>78</xdr:row>
      <xdr:rowOff>57093</xdr:rowOff>
    </xdr:to>
    <xdr:cxnSp macro="">
      <xdr:nvCxnSpPr>
        <xdr:cNvPr id="405" name="直線コネクタ 404"/>
        <xdr:cNvCxnSpPr/>
      </xdr:nvCxnSpPr>
      <xdr:spPr>
        <a:xfrm>
          <a:off x="7861300" y="13425740"/>
          <a:ext cx="889000" cy="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131988</xdr:rowOff>
    </xdr:from>
    <xdr:ext cx="534377" cy="259045"/>
    <xdr:sp macro="" textlink="">
      <xdr:nvSpPr>
        <xdr:cNvPr id="407" name="テキスト ボックス 406"/>
        <xdr:cNvSpPr txBox="1"/>
      </xdr:nvSpPr>
      <xdr:spPr>
        <a:xfrm>
          <a:off x="8483111" y="1350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52640</xdr:rowOff>
    </xdr:from>
    <xdr:to>
      <xdr:col>41</xdr:col>
      <xdr:colOff>50800</xdr:colOff>
      <xdr:row>78</xdr:row>
      <xdr:rowOff>83941</xdr:rowOff>
    </xdr:to>
    <xdr:cxnSp macro="">
      <xdr:nvCxnSpPr>
        <xdr:cNvPr id="408" name="直線コネクタ 407"/>
        <xdr:cNvCxnSpPr/>
      </xdr:nvCxnSpPr>
      <xdr:spPr>
        <a:xfrm flipV="1">
          <a:off x="6972300" y="13425740"/>
          <a:ext cx="889000" cy="3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113532</xdr:rowOff>
    </xdr:from>
    <xdr:ext cx="534377" cy="259045"/>
    <xdr:sp macro="" textlink="">
      <xdr:nvSpPr>
        <xdr:cNvPr id="410" name="テキスト ボックス 409"/>
        <xdr:cNvSpPr txBox="1"/>
      </xdr:nvSpPr>
      <xdr:spPr>
        <a:xfrm>
          <a:off x="7594111" y="13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41415</xdr:rowOff>
    </xdr:from>
    <xdr:to>
      <xdr:col>36</xdr:col>
      <xdr:colOff>165100</xdr:colOff>
      <xdr:row>78</xdr:row>
      <xdr:rowOff>143015</xdr:rowOff>
    </xdr:to>
    <xdr:sp macro="" textlink="">
      <xdr:nvSpPr>
        <xdr:cNvPr id="411" name="フローチャート: 判断 410"/>
        <xdr:cNvSpPr/>
      </xdr:nvSpPr>
      <xdr:spPr>
        <a:xfrm>
          <a:off x="6921500" y="134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134142</xdr:rowOff>
    </xdr:from>
    <xdr:ext cx="534377" cy="259045"/>
    <xdr:sp macro="" textlink="">
      <xdr:nvSpPr>
        <xdr:cNvPr id="412" name="テキスト ボックス 411"/>
        <xdr:cNvSpPr txBox="1"/>
      </xdr:nvSpPr>
      <xdr:spPr>
        <a:xfrm>
          <a:off x="6705111" y="1350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45957</xdr:rowOff>
    </xdr:from>
    <xdr:to>
      <xdr:col>55</xdr:col>
      <xdr:colOff>50800</xdr:colOff>
      <xdr:row>78</xdr:row>
      <xdr:rowOff>147557</xdr:rowOff>
    </xdr:to>
    <xdr:sp macro="" textlink="">
      <xdr:nvSpPr>
        <xdr:cNvPr id="418" name="楕円 417"/>
        <xdr:cNvSpPr/>
      </xdr:nvSpPr>
      <xdr:spPr>
        <a:xfrm>
          <a:off x="10426700" y="1341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20498</xdr:rowOff>
    </xdr:from>
    <xdr:ext cx="534377" cy="259045"/>
    <xdr:sp macro="" textlink="">
      <xdr:nvSpPr>
        <xdr:cNvPr id="419" name="普通建設事業費 （ うち新規整備　）該当値テキスト"/>
        <xdr:cNvSpPr txBox="1"/>
      </xdr:nvSpPr>
      <xdr:spPr>
        <a:xfrm>
          <a:off x="10528300" y="1339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28245</xdr:rowOff>
    </xdr:from>
    <xdr:to>
      <xdr:col>50</xdr:col>
      <xdr:colOff>165100</xdr:colOff>
      <xdr:row>78</xdr:row>
      <xdr:rowOff>129845</xdr:rowOff>
    </xdr:to>
    <xdr:sp macro="" textlink="">
      <xdr:nvSpPr>
        <xdr:cNvPr id="420" name="楕円 419"/>
        <xdr:cNvSpPr/>
      </xdr:nvSpPr>
      <xdr:spPr>
        <a:xfrm>
          <a:off x="9588500" y="134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146372</xdr:rowOff>
    </xdr:from>
    <xdr:ext cx="534377" cy="259045"/>
    <xdr:sp macro="" textlink="">
      <xdr:nvSpPr>
        <xdr:cNvPr id="421" name="テキスト ボックス 420"/>
        <xdr:cNvSpPr txBox="1"/>
      </xdr:nvSpPr>
      <xdr:spPr>
        <a:xfrm>
          <a:off x="9372111" y="131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6293</xdr:rowOff>
    </xdr:from>
    <xdr:to>
      <xdr:col>46</xdr:col>
      <xdr:colOff>38100</xdr:colOff>
      <xdr:row>78</xdr:row>
      <xdr:rowOff>107893</xdr:rowOff>
    </xdr:to>
    <xdr:sp macro="" textlink="">
      <xdr:nvSpPr>
        <xdr:cNvPr id="422" name="楕円 421"/>
        <xdr:cNvSpPr/>
      </xdr:nvSpPr>
      <xdr:spPr>
        <a:xfrm>
          <a:off x="8699500" y="1337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124420</xdr:rowOff>
    </xdr:from>
    <xdr:ext cx="534377" cy="259045"/>
    <xdr:sp macro="" textlink="">
      <xdr:nvSpPr>
        <xdr:cNvPr id="423" name="テキスト ボックス 422"/>
        <xdr:cNvSpPr txBox="1"/>
      </xdr:nvSpPr>
      <xdr:spPr>
        <a:xfrm>
          <a:off x="8483111" y="1315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1840</xdr:rowOff>
    </xdr:from>
    <xdr:to>
      <xdr:col>41</xdr:col>
      <xdr:colOff>101600</xdr:colOff>
      <xdr:row>78</xdr:row>
      <xdr:rowOff>103440</xdr:rowOff>
    </xdr:to>
    <xdr:sp macro="" textlink="">
      <xdr:nvSpPr>
        <xdr:cNvPr id="424" name="楕円 423"/>
        <xdr:cNvSpPr/>
      </xdr:nvSpPr>
      <xdr:spPr>
        <a:xfrm>
          <a:off x="7810500" y="1337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94567</xdr:rowOff>
    </xdr:from>
    <xdr:ext cx="534377" cy="259045"/>
    <xdr:sp macro="" textlink="">
      <xdr:nvSpPr>
        <xdr:cNvPr id="425" name="テキスト ボックス 424"/>
        <xdr:cNvSpPr txBox="1"/>
      </xdr:nvSpPr>
      <xdr:spPr>
        <a:xfrm>
          <a:off x="7594111" y="1346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33141</xdr:rowOff>
    </xdr:from>
    <xdr:to>
      <xdr:col>36</xdr:col>
      <xdr:colOff>165100</xdr:colOff>
      <xdr:row>78</xdr:row>
      <xdr:rowOff>134741</xdr:rowOff>
    </xdr:to>
    <xdr:sp macro="" textlink="">
      <xdr:nvSpPr>
        <xdr:cNvPr id="426" name="楕円 425"/>
        <xdr:cNvSpPr/>
      </xdr:nvSpPr>
      <xdr:spPr>
        <a:xfrm>
          <a:off x="6921500" y="1340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151268</xdr:rowOff>
    </xdr:from>
    <xdr:ext cx="534377" cy="259045"/>
    <xdr:sp macro="" textlink="">
      <xdr:nvSpPr>
        <xdr:cNvPr id="427" name="テキスト ボックス 426"/>
        <xdr:cNvSpPr txBox="1"/>
      </xdr:nvSpPr>
      <xdr:spPr>
        <a:xfrm>
          <a:off x="6705111" y="1318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156701</xdr:rowOff>
    </xdr:from>
    <xdr:to>
      <xdr:col>55</xdr:col>
      <xdr:colOff>0</xdr:colOff>
      <xdr:row>98</xdr:row>
      <xdr:rowOff>19883</xdr:rowOff>
    </xdr:to>
    <xdr:cxnSp macro="">
      <xdr:nvCxnSpPr>
        <xdr:cNvPr id="456" name="直線コネクタ 455"/>
        <xdr:cNvCxnSpPr/>
      </xdr:nvCxnSpPr>
      <xdr:spPr>
        <a:xfrm flipV="1">
          <a:off x="9639300" y="16787351"/>
          <a:ext cx="838200" cy="3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69425</xdr:rowOff>
    </xdr:from>
    <xdr:ext cx="534377" cy="259045"/>
    <xdr:sp macro="" textlink="">
      <xdr:nvSpPr>
        <xdr:cNvPr id="457" name="普通建設事業費 （ うち更新整備　）平均値テキスト"/>
        <xdr:cNvSpPr txBox="1"/>
      </xdr:nvSpPr>
      <xdr:spPr>
        <a:xfrm>
          <a:off x="10528300" y="16528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19883</xdr:rowOff>
    </xdr:from>
    <xdr:to>
      <xdr:col>50</xdr:col>
      <xdr:colOff>114300</xdr:colOff>
      <xdr:row>98</xdr:row>
      <xdr:rowOff>56542</xdr:rowOff>
    </xdr:to>
    <xdr:cxnSp macro="">
      <xdr:nvCxnSpPr>
        <xdr:cNvPr id="459" name="直線コネクタ 458"/>
        <xdr:cNvCxnSpPr/>
      </xdr:nvCxnSpPr>
      <xdr:spPr>
        <a:xfrm flipV="1">
          <a:off x="8750300" y="16821983"/>
          <a:ext cx="889000" cy="3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31622</xdr:rowOff>
    </xdr:from>
    <xdr:ext cx="534377" cy="259045"/>
    <xdr:sp macro="" textlink="">
      <xdr:nvSpPr>
        <xdr:cNvPr id="461" name="テキスト ボックス 460"/>
        <xdr:cNvSpPr txBox="1"/>
      </xdr:nvSpPr>
      <xdr:spPr>
        <a:xfrm>
          <a:off x="9372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123957</xdr:rowOff>
    </xdr:from>
    <xdr:to>
      <xdr:col>45</xdr:col>
      <xdr:colOff>177800</xdr:colOff>
      <xdr:row>98</xdr:row>
      <xdr:rowOff>56542</xdr:rowOff>
    </xdr:to>
    <xdr:cxnSp macro="">
      <xdr:nvCxnSpPr>
        <xdr:cNvPr id="462" name="直線コネクタ 461"/>
        <xdr:cNvCxnSpPr/>
      </xdr:nvCxnSpPr>
      <xdr:spPr>
        <a:xfrm>
          <a:off x="7861300" y="16583157"/>
          <a:ext cx="889000" cy="27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31577</xdr:rowOff>
    </xdr:from>
    <xdr:ext cx="534377" cy="259045"/>
    <xdr:sp macro="" textlink="">
      <xdr:nvSpPr>
        <xdr:cNvPr id="464" name="テキスト ボックス 463"/>
        <xdr:cNvSpPr txBox="1"/>
      </xdr:nvSpPr>
      <xdr:spPr>
        <a:xfrm>
          <a:off x="8483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123957</xdr:rowOff>
    </xdr:from>
    <xdr:to>
      <xdr:col>41</xdr:col>
      <xdr:colOff>50800</xdr:colOff>
      <xdr:row>97</xdr:row>
      <xdr:rowOff>42263</xdr:rowOff>
    </xdr:to>
    <xdr:cxnSp macro="">
      <xdr:nvCxnSpPr>
        <xdr:cNvPr id="465" name="直線コネクタ 464"/>
        <xdr:cNvCxnSpPr/>
      </xdr:nvCxnSpPr>
      <xdr:spPr>
        <a:xfrm flipV="1">
          <a:off x="6972300" y="16583157"/>
          <a:ext cx="889000" cy="8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120371</xdr:rowOff>
    </xdr:from>
    <xdr:to>
      <xdr:col>41</xdr:col>
      <xdr:colOff>101600</xdr:colOff>
      <xdr:row>98</xdr:row>
      <xdr:rowOff>50521</xdr:rowOff>
    </xdr:to>
    <xdr:sp macro="" textlink="">
      <xdr:nvSpPr>
        <xdr:cNvPr id="466" name="フローチャート: 判断 465"/>
        <xdr:cNvSpPr/>
      </xdr:nvSpPr>
      <xdr:spPr>
        <a:xfrm>
          <a:off x="7810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41648</xdr:rowOff>
    </xdr:from>
    <xdr:ext cx="534377" cy="259045"/>
    <xdr:sp macro="" textlink="">
      <xdr:nvSpPr>
        <xdr:cNvPr id="467" name="テキスト ボックス 466"/>
        <xdr:cNvSpPr txBox="1"/>
      </xdr:nvSpPr>
      <xdr:spPr>
        <a:xfrm>
          <a:off x="7594111" y="1684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116782</xdr:rowOff>
    </xdr:from>
    <xdr:to>
      <xdr:col>36</xdr:col>
      <xdr:colOff>165100</xdr:colOff>
      <xdr:row>98</xdr:row>
      <xdr:rowOff>46932</xdr:rowOff>
    </xdr:to>
    <xdr:sp macro="" textlink="">
      <xdr:nvSpPr>
        <xdr:cNvPr id="468" name="フローチャート: 判断 467"/>
        <xdr:cNvSpPr/>
      </xdr:nvSpPr>
      <xdr:spPr>
        <a:xfrm>
          <a:off x="6921500" y="16747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38059</xdr:rowOff>
    </xdr:from>
    <xdr:ext cx="534377" cy="259045"/>
    <xdr:sp macro="" textlink="">
      <xdr:nvSpPr>
        <xdr:cNvPr id="469" name="テキスト ボックス 468"/>
        <xdr:cNvSpPr txBox="1"/>
      </xdr:nvSpPr>
      <xdr:spPr>
        <a:xfrm>
          <a:off x="6705111" y="1684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105901</xdr:rowOff>
    </xdr:from>
    <xdr:to>
      <xdr:col>55</xdr:col>
      <xdr:colOff>50800</xdr:colOff>
      <xdr:row>98</xdr:row>
      <xdr:rowOff>36051</xdr:rowOff>
    </xdr:to>
    <xdr:sp macro="" textlink="">
      <xdr:nvSpPr>
        <xdr:cNvPr id="475" name="楕円 474"/>
        <xdr:cNvSpPr/>
      </xdr:nvSpPr>
      <xdr:spPr>
        <a:xfrm>
          <a:off x="10426700" y="1673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84328</xdr:rowOff>
    </xdr:from>
    <xdr:ext cx="534377" cy="259045"/>
    <xdr:sp macro="" textlink="">
      <xdr:nvSpPr>
        <xdr:cNvPr id="476" name="普通建設事業費 （ うち更新整備　）該当値テキスト"/>
        <xdr:cNvSpPr txBox="1"/>
      </xdr:nvSpPr>
      <xdr:spPr>
        <a:xfrm>
          <a:off x="10528300" y="1671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140533</xdr:rowOff>
    </xdr:from>
    <xdr:to>
      <xdr:col>50</xdr:col>
      <xdr:colOff>165100</xdr:colOff>
      <xdr:row>98</xdr:row>
      <xdr:rowOff>70683</xdr:rowOff>
    </xdr:to>
    <xdr:sp macro="" textlink="">
      <xdr:nvSpPr>
        <xdr:cNvPr id="477" name="楕円 476"/>
        <xdr:cNvSpPr/>
      </xdr:nvSpPr>
      <xdr:spPr>
        <a:xfrm>
          <a:off x="9588500" y="1677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61810</xdr:rowOff>
    </xdr:from>
    <xdr:ext cx="534377" cy="259045"/>
    <xdr:sp macro="" textlink="">
      <xdr:nvSpPr>
        <xdr:cNvPr id="478" name="テキスト ボックス 477"/>
        <xdr:cNvSpPr txBox="1"/>
      </xdr:nvSpPr>
      <xdr:spPr>
        <a:xfrm>
          <a:off x="9372111" y="1686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5742</xdr:rowOff>
    </xdr:from>
    <xdr:to>
      <xdr:col>46</xdr:col>
      <xdr:colOff>38100</xdr:colOff>
      <xdr:row>98</xdr:row>
      <xdr:rowOff>107342</xdr:rowOff>
    </xdr:to>
    <xdr:sp macro="" textlink="">
      <xdr:nvSpPr>
        <xdr:cNvPr id="479" name="楕円 478"/>
        <xdr:cNvSpPr/>
      </xdr:nvSpPr>
      <xdr:spPr>
        <a:xfrm>
          <a:off x="8699500" y="168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98469</xdr:rowOff>
    </xdr:from>
    <xdr:ext cx="534377" cy="259045"/>
    <xdr:sp macro="" textlink="">
      <xdr:nvSpPr>
        <xdr:cNvPr id="480" name="テキスト ボックス 479"/>
        <xdr:cNvSpPr txBox="1"/>
      </xdr:nvSpPr>
      <xdr:spPr>
        <a:xfrm>
          <a:off x="8483111" y="169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73157</xdr:rowOff>
    </xdr:from>
    <xdr:to>
      <xdr:col>41</xdr:col>
      <xdr:colOff>101600</xdr:colOff>
      <xdr:row>97</xdr:row>
      <xdr:rowOff>3307</xdr:rowOff>
    </xdr:to>
    <xdr:sp macro="" textlink="">
      <xdr:nvSpPr>
        <xdr:cNvPr id="481" name="楕円 480"/>
        <xdr:cNvSpPr/>
      </xdr:nvSpPr>
      <xdr:spPr>
        <a:xfrm>
          <a:off x="7810500" y="1653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19834</xdr:rowOff>
    </xdr:from>
    <xdr:ext cx="534377" cy="259045"/>
    <xdr:sp macro="" textlink="">
      <xdr:nvSpPr>
        <xdr:cNvPr id="482" name="テキスト ボックス 481"/>
        <xdr:cNvSpPr txBox="1"/>
      </xdr:nvSpPr>
      <xdr:spPr>
        <a:xfrm>
          <a:off x="7594111" y="1630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162913</xdr:rowOff>
    </xdr:from>
    <xdr:to>
      <xdr:col>36</xdr:col>
      <xdr:colOff>165100</xdr:colOff>
      <xdr:row>97</xdr:row>
      <xdr:rowOff>93063</xdr:rowOff>
    </xdr:to>
    <xdr:sp macro="" textlink="">
      <xdr:nvSpPr>
        <xdr:cNvPr id="483" name="楕円 482"/>
        <xdr:cNvSpPr/>
      </xdr:nvSpPr>
      <xdr:spPr>
        <a:xfrm>
          <a:off x="6921500" y="1662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109590</xdr:rowOff>
    </xdr:from>
    <xdr:ext cx="534377" cy="259045"/>
    <xdr:sp macro="" textlink="">
      <xdr:nvSpPr>
        <xdr:cNvPr id="484" name="テキスト ボックス 483"/>
        <xdr:cNvSpPr txBox="1"/>
      </xdr:nvSpPr>
      <xdr:spPr>
        <a:xfrm>
          <a:off x="6705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4" name="災害復旧事業費平均値テキスト"/>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40107</xdr:rowOff>
    </xdr:from>
    <xdr:to>
      <xdr:col>81</xdr:col>
      <xdr:colOff>50800</xdr:colOff>
      <xdr:row>39</xdr:row>
      <xdr:rowOff>44450</xdr:rowOff>
    </xdr:to>
    <xdr:cxnSp macro="">
      <xdr:nvCxnSpPr>
        <xdr:cNvPr id="516" name="直線コネクタ 515"/>
        <xdr:cNvCxnSpPr/>
      </xdr:nvCxnSpPr>
      <xdr:spPr>
        <a:xfrm>
          <a:off x="14592300" y="6726657"/>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40107</xdr:rowOff>
    </xdr:from>
    <xdr:to>
      <xdr:col>76</xdr:col>
      <xdr:colOff>114300</xdr:colOff>
      <xdr:row>39</xdr:row>
      <xdr:rowOff>44431</xdr:rowOff>
    </xdr:to>
    <xdr:cxnSp macro="">
      <xdr:nvCxnSpPr>
        <xdr:cNvPr id="519" name="直線コネクタ 518"/>
        <xdr:cNvCxnSpPr/>
      </xdr:nvCxnSpPr>
      <xdr:spPr>
        <a:xfrm flipV="1">
          <a:off x="13703300" y="6726657"/>
          <a:ext cx="8890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44431</xdr:rowOff>
    </xdr:from>
    <xdr:to>
      <xdr:col>71</xdr:col>
      <xdr:colOff>177800</xdr:colOff>
      <xdr:row>39</xdr:row>
      <xdr:rowOff>44450</xdr:rowOff>
    </xdr:to>
    <xdr:cxnSp macro="">
      <xdr:nvCxnSpPr>
        <xdr:cNvPr id="522" name="直線コネクタ 521"/>
        <xdr:cNvCxnSpPr/>
      </xdr:nvCxnSpPr>
      <xdr:spPr>
        <a:xfrm flipV="1">
          <a:off x="12814300" y="6730981"/>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23" name="フローチャート: 判断 522"/>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56170</xdr:rowOff>
    </xdr:from>
    <xdr:ext cx="469744" cy="259045"/>
    <xdr:sp macro="" textlink="">
      <xdr:nvSpPr>
        <xdr:cNvPr id="524" name="テキスト ボックス 523"/>
        <xdr:cNvSpPr txBox="1"/>
      </xdr:nvSpPr>
      <xdr:spPr>
        <a:xfrm>
          <a:off x="13468428" y="63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161119</xdr:rowOff>
    </xdr:from>
    <xdr:to>
      <xdr:col>67</xdr:col>
      <xdr:colOff>101600</xdr:colOff>
      <xdr:row>39</xdr:row>
      <xdr:rowOff>91269</xdr:rowOff>
    </xdr:to>
    <xdr:sp macro="" textlink="">
      <xdr:nvSpPr>
        <xdr:cNvPr id="525" name="フローチャート: 判断 524"/>
        <xdr:cNvSpPr/>
      </xdr:nvSpPr>
      <xdr:spPr>
        <a:xfrm>
          <a:off x="12763500" y="667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107795</xdr:rowOff>
    </xdr:from>
    <xdr:ext cx="378565" cy="259045"/>
    <xdr:sp macro="" textlink="">
      <xdr:nvSpPr>
        <xdr:cNvPr id="526" name="テキスト ボックス 525"/>
        <xdr:cNvSpPr txBox="1"/>
      </xdr:nvSpPr>
      <xdr:spPr>
        <a:xfrm>
          <a:off x="12625017" y="6451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3"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160757</xdr:rowOff>
    </xdr:from>
    <xdr:to>
      <xdr:col>76</xdr:col>
      <xdr:colOff>165100</xdr:colOff>
      <xdr:row>39</xdr:row>
      <xdr:rowOff>90907</xdr:rowOff>
    </xdr:to>
    <xdr:sp macro="" textlink="">
      <xdr:nvSpPr>
        <xdr:cNvPr id="536" name="楕円 535"/>
        <xdr:cNvSpPr/>
      </xdr:nvSpPr>
      <xdr:spPr>
        <a:xfrm>
          <a:off x="14541500" y="667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82034</xdr:rowOff>
    </xdr:from>
    <xdr:ext cx="378565" cy="259045"/>
    <xdr:sp macro="" textlink="">
      <xdr:nvSpPr>
        <xdr:cNvPr id="537" name="テキスト ボックス 536"/>
        <xdr:cNvSpPr txBox="1"/>
      </xdr:nvSpPr>
      <xdr:spPr>
        <a:xfrm>
          <a:off x="14403017" y="6768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165081</xdr:rowOff>
    </xdr:from>
    <xdr:to>
      <xdr:col>72</xdr:col>
      <xdr:colOff>38100</xdr:colOff>
      <xdr:row>39</xdr:row>
      <xdr:rowOff>95231</xdr:rowOff>
    </xdr:to>
    <xdr:sp macro="" textlink="">
      <xdr:nvSpPr>
        <xdr:cNvPr id="538" name="楕円 537"/>
        <xdr:cNvSpPr/>
      </xdr:nvSpPr>
      <xdr:spPr>
        <a:xfrm>
          <a:off x="13652500" y="66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86358</xdr:rowOff>
    </xdr:from>
    <xdr:ext cx="249299" cy="259045"/>
    <xdr:sp macro="" textlink="">
      <xdr:nvSpPr>
        <xdr:cNvPr id="539" name="テキスト ボックス 538"/>
        <xdr:cNvSpPr txBox="1"/>
      </xdr:nvSpPr>
      <xdr:spPr>
        <a:xfrm>
          <a:off x="13578650" y="6772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16" name="直線コネクタ 615"/>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17"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18" name="直線コネクタ 617"/>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19"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0" name="直線コネクタ 619"/>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132320</xdr:rowOff>
    </xdr:from>
    <xdr:to>
      <xdr:col>85</xdr:col>
      <xdr:colOff>127000</xdr:colOff>
      <xdr:row>76</xdr:row>
      <xdr:rowOff>74549</xdr:rowOff>
    </xdr:to>
    <xdr:cxnSp macro="">
      <xdr:nvCxnSpPr>
        <xdr:cNvPr id="621" name="直線コネクタ 620"/>
        <xdr:cNvCxnSpPr/>
      </xdr:nvCxnSpPr>
      <xdr:spPr>
        <a:xfrm flipV="1">
          <a:off x="15481300" y="12991070"/>
          <a:ext cx="838200" cy="11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164090</xdr:rowOff>
    </xdr:from>
    <xdr:ext cx="534377" cy="259045"/>
    <xdr:sp macro="" textlink="">
      <xdr:nvSpPr>
        <xdr:cNvPr id="622" name="公債費平均値テキスト"/>
        <xdr:cNvSpPr txBox="1"/>
      </xdr:nvSpPr>
      <xdr:spPr>
        <a:xfrm>
          <a:off x="16370300" y="130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3" name="フローチャート: 判断 622"/>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74549</xdr:rowOff>
    </xdr:from>
    <xdr:to>
      <xdr:col>81</xdr:col>
      <xdr:colOff>50800</xdr:colOff>
      <xdr:row>76</xdr:row>
      <xdr:rowOff>82877</xdr:rowOff>
    </xdr:to>
    <xdr:cxnSp macro="">
      <xdr:nvCxnSpPr>
        <xdr:cNvPr id="624" name="直線コネクタ 623"/>
        <xdr:cNvCxnSpPr/>
      </xdr:nvCxnSpPr>
      <xdr:spPr>
        <a:xfrm flipV="1">
          <a:off x="14592300" y="13104749"/>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25" name="フローチャート: 判断 624"/>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126233</xdr:rowOff>
    </xdr:from>
    <xdr:ext cx="534377" cy="259045"/>
    <xdr:sp macro="" textlink="">
      <xdr:nvSpPr>
        <xdr:cNvPr id="626" name="テキスト ボックス 625"/>
        <xdr:cNvSpPr txBox="1"/>
      </xdr:nvSpPr>
      <xdr:spPr>
        <a:xfrm>
          <a:off x="15214111" y="1281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63619</xdr:rowOff>
    </xdr:from>
    <xdr:to>
      <xdr:col>76</xdr:col>
      <xdr:colOff>114300</xdr:colOff>
      <xdr:row>76</xdr:row>
      <xdr:rowOff>82877</xdr:rowOff>
    </xdr:to>
    <xdr:cxnSp macro="">
      <xdr:nvCxnSpPr>
        <xdr:cNvPr id="627" name="直線コネクタ 626"/>
        <xdr:cNvCxnSpPr/>
      </xdr:nvCxnSpPr>
      <xdr:spPr>
        <a:xfrm>
          <a:off x="13703300" y="13093819"/>
          <a:ext cx="889000" cy="1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28" name="フローチャート: 判断 627"/>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107663</xdr:rowOff>
    </xdr:from>
    <xdr:ext cx="534377" cy="259045"/>
    <xdr:sp macro="" textlink="">
      <xdr:nvSpPr>
        <xdr:cNvPr id="629" name="テキスト ボックス 628"/>
        <xdr:cNvSpPr txBox="1"/>
      </xdr:nvSpPr>
      <xdr:spPr>
        <a:xfrm>
          <a:off x="14325111" y="127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45865</xdr:rowOff>
    </xdr:from>
    <xdr:to>
      <xdr:col>71</xdr:col>
      <xdr:colOff>177800</xdr:colOff>
      <xdr:row>76</xdr:row>
      <xdr:rowOff>63619</xdr:rowOff>
    </xdr:to>
    <xdr:cxnSp macro="">
      <xdr:nvCxnSpPr>
        <xdr:cNvPr id="630" name="直線コネクタ 629"/>
        <xdr:cNvCxnSpPr/>
      </xdr:nvCxnSpPr>
      <xdr:spPr>
        <a:xfrm>
          <a:off x="12814300" y="13076065"/>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1" name="フローチャート: 判断 630"/>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80633</xdr:rowOff>
    </xdr:from>
    <xdr:ext cx="534377" cy="259045"/>
    <xdr:sp macro="" textlink="">
      <xdr:nvSpPr>
        <xdr:cNvPr id="632" name="テキスト ボックス 631"/>
        <xdr:cNvSpPr txBox="1"/>
      </xdr:nvSpPr>
      <xdr:spPr>
        <a:xfrm>
          <a:off x="13436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95126</xdr:rowOff>
    </xdr:from>
    <xdr:to>
      <xdr:col>67</xdr:col>
      <xdr:colOff>101600</xdr:colOff>
      <xdr:row>77</xdr:row>
      <xdr:rowOff>25276</xdr:rowOff>
    </xdr:to>
    <xdr:sp macro="" textlink="">
      <xdr:nvSpPr>
        <xdr:cNvPr id="633" name="フローチャート: 判断 632"/>
        <xdr:cNvSpPr/>
      </xdr:nvSpPr>
      <xdr:spPr>
        <a:xfrm>
          <a:off x="12763500" y="1312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16403</xdr:rowOff>
    </xdr:from>
    <xdr:ext cx="534377" cy="259045"/>
    <xdr:sp macro="" textlink="">
      <xdr:nvSpPr>
        <xdr:cNvPr id="634" name="テキスト ボックス 633"/>
        <xdr:cNvSpPr txBox="1"/>
      </xdr:nvSpPr>
      <xdr:spPr>
        <a:xfrm>
          <a:off x="12547111" y="1321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81520</xdr:rowOff>
    </xdr:from>
    <xdr:to>
      <xdr:col>85</xdr:col>
      <xdr:colOff>177800</xdr:colOff>
      <xdr:row>76</xdr:row>
      <xdr:rowOff>11671</xdr:rowOff>
    </xdr:to>
    <xdr:sp macro="" textlink="">
      <xdr:nvSpPr>
        <xdr:cNvPr id="640" name="楕円 639"/>
        <xdr:cNvSpPr/>
      </xdr:nvSpPr>
      <xdr:spPr>
        <a:xfrm>
          <a:off x="16268700" y="129402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104397</xdr:rowOff>
    </xdr:from>
    <xdr:ext cx="534377" cy="259045"/>
    <xdr:sp macro="" textlink="">
      <xdr:nvSpPr>
        <xdr:cNvPr id="641" name="公債費該当値テキスト"/>
        <xdr:cNvSpPr txBox="1"/>
      </xdr:nvSpPr>
      <xdr:spPr>
        <a:xfrm>
          <a:off x="16370300" y="1279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23749</xdr:rowOff>
    </xdr:from>
    <xdr:to>
      <xdr:col>81</xdr:col>
      <xdr:colOff>101600</xdr:colOff>
      <xdr:row>76</xdr:row>
      <xdr:rowOff>125349</xdr:rowOff>
    </xdr:to>
    <xdr:sp macro="" textlink="">
      <xdr:nvSpPr>
        <xdr:cNvPr id="642" name="楕円 641"/>
        <xdr:cNvSpPr/>
      </xdr:nvSpPr>
      <xdr:spPr>
        <a:xfrm>
          <a:off x="15430500" y="1305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116476</xdr:rowOff>
    </xdr:from>
    <xdr:ext cx="534377" cy="259045"/>
    <xdr:sp macro="" textlink="">
      <xdr:nvSpPr>
        <xdr:cNvPr id="643" name="テキスト ボックス 642"/>
        <xdr:cNvSpPr txBox="1"/>
      </xdr:nvSpPr>
      <xdr:spPr>
        <a:xfrm>
          <a:off x="15214111" y="1314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32077</xdr:rowOff>
    </xdr:from>
    <xdr:to>
      <xdr:col>76</xdr:col>
      <xdr:colOff>165100</xdr:colOff>
      <xdr:row>76</xdr:row>
      <xdr:rowOff>133677</xdr:rowOff>
    </xdr:to>
    <xdr:sp macro="" textlink="">
      <xdr:nvSpPr>
        <xdr:cNvPr id="644" name="楕円 643"/>
        <xdr:cNvSpPr/>
      </xdr:nvSpPr>
      <xdr:spPr>
        <a:xfrm>
          <a:off x="14541500" y="130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124804</xdr:rowOff>
    </xdr:from>
    <xdr:ext cx="534377" cy="259045"/>
    <xdr:sp macro="" textlink="">
      <xdr:nvSpPr>
        <xdr:cNvPr id="645" name="テキスト ボックス 644"/>
        <xdr:cNvSpPr txBox="1"/>
      </xdr:nvSpPr>
      <xdr:spPr>
        <a:xfrm>
          <a:off x="14325111" y="1315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12819</xdr:rowOff>
    </xdr:from>
    <xdr:to>
      <xdr:col>72</xdr:col>
      <xdr:colOff>38100</xdr:colOff>
      <xdr:row>76</xdr:row>
      <xdr:rowOff>114419</xdr:rowOff>
    </xdr:to>
    <xdr:sp macro="" textlink="">
      <xdr:nvSpPr>
        <xdr:cNvPr id="646" name="楕円 645"/>
        <xdr:cNvSpPr/>
      </xdr:nvSpPr>
      <xdr:spPr>
        <a:xfrm>
          <a:off x="13652500" y="1304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105546</xdr:rowOff>
    </xdr:from>
    <xdr:ext cx="534377" cy="259045"/>
    <xdr:sp macro="" textlink="">
      <xdr:nvSpPr>
        <xdr:cNvPr id="647" name="テキスト ボックス 646"/>
        <xdr:cNvSpPr txBox="1"/>
      </xdr:nvSpPr>
      <xdr:spPr>
        <a:xfrm>
          <a:off x="13436111" y="1313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166515</xdr:rowOff>
    </xdr:from>
    <xdr:to>
      <xdr:col>67</xdr:col>
      <xdr:colOff>101600</xdr:colOff>
      <xdr:row>76</xdr:row>
      <xdr:rowOff>96665</xdr:rowOff>
    </xdr:to>
    <xdr:sp macro="" textlink="">
      <xdr:nvSpPr>
        <xdr:cNvPr id="648" name="楕円 647"/>
        <xdr:cNvSpPr/>
      </xdr:nvSpPr>
      <xdr:spPr>
        <a:xfrm>
          <a:off x="12763500" y="1302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113192</xdr:rowOff>
    </xdr:from>
    <xdr:ext cx="534377" cy="259045"/>
    <xdr:sp macro="" textlink="">
      <xdr:nvSpPr>
        <xdr:cNvPr id="649" name="テキスト ボックス 648"/>
        <xdr:cNvSpPr txBox="1"/>
      </xdr:nvSpPr>
      <xdr:spPr>
        <a:xfrm>
          <a:off x="12547111" y="1280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0" name="直線コネクタ 65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1" name="テキスト ボックス 66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4" name="直線コネクタ 66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5" name="テキスト ボックス 66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69" name="直線コネクタ 668"/>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0"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1" name="直線コネクタ 670"/>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2"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3" name="直線コネクタ 672"/>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14759</xdr:rowOff>
    </xdr:from>
    <xdr:to>
      <xdr:col>85</xdr:col>
      <xdr:colOff>127000</xdr:colOff>
      <xdr:row>98</xdr:row>
      <xdr:rowOff>20720</xdr:rowOff>
    </xdr:to>
    <xdr:cxnSp macro="">
      <xdr:nvCxnSpPr>
        <xdr:cNvPr id="674" name="直線コネクタ 673"/>
        <xdr:cNvCxnSpPr/>
      </xdr:nvCxnSpPr>
      <xdr:spPr>
        <a:xfrm flipV="1">
          <a:off x="15481300" y="16816859"/>
          <a:ext cx="838200" cy="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93815</xdr:rowOff>
    </xdr:from>
    <xdr:ext cx="534377" cy="259045"/>
    <xdr:sp macro="" textlink="">
      <xdr:nvSpPr>
        <xdr:cNvPr id="675" name="積立金平均値テキスト"/>
        <xdr:cNvSpPr txBox="1"/>
      </xdr:nvSpPr>
      <xdr:spPr>
        <a:xfrm>
          <a:off x="16370300" y="16553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76" name="フローチャート: 判断 675"/>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5449</xdr:rowOff>
    </xdr:from>
    <xdr:to>
      <xdr:col>81</xdr:col>
      <xdr:colOff>50800</xdr:colOff>
      <xdr:row>98</xdr:row>
      <xdr:rowOff>20720</xdr:rowOff>
    </xdr:to>
    <xdr:cxnSp macro="">
      <xdr:nvCxnSpPr>
        <xdr:cNvPr id="677" name="直線コネクタ 676"/>
        <xdr:cNvCxnSpPr/>
      </xdr:nvCxnSpPr>
      <xdr:spPr>
        <a:xfrm>
          <a:off x="14592300" y="16807549"/>
          <a:ext cx="8890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78" name="フローチャート: 判断 677"/>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15237</xdr:rowOff>
    </xdr:from>
    <xdr:ext cx="534377" cy="259045"/>
    <xdr:sp macro="" textlink="">
      <xdr:nvSpPr>
        <xdr:cNvPr id="679" name="テキスト ボックス 678"/>
        <xdr:cNvSpPr txBox="1"/>
      </xdr:nvSpPr>
      <xdr:spPr>
        <a:xfrm>
          <a:off x="15214111" y="164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5449</xdr:rowOff>
    </xdr:from>
    <xdr:to>
      <xdr:col>76</xdr:col>
      <xdr:colOff>114300</xdr:colOff>
      <xdr:row>98</xdr:row>
      <xdr:rowOff>9621</xdr:rowOff>
    </xdr:to>
    <xdr:cxnSp macro="">
      <xdr:nvCxnSpPr>
        <xdr:cNvPr id="680" name="直線コネクタ 679"/>
        <xdr:cNvCxnSpPr/>
      </xdr:nvCxnSpPr>
      <xdr:spPr>
        <a:xfrm flipV="1">
          <a:off x="13703300" y="16807549"/>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1" name="フローチャート: 判断 680"/>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22747</xdr:rowOff>
    </xdr:from>
    <xdr:ext cx="534377" cy="259045"/>
    <xdr:sp macro="" textlink="">
      <xdr:nvSpPr>
        <xdr:cNvPr id="682" name="テキスト ボックス 681"/>
        <xdr:cNvSpPr txBox="1"/>
      </xdr:nvSpPr>
      <xdr:spPr>
        <a:xfrm>
          <a:off x="14325111" y="164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3528</xdr:rowOff>
    </xdr:from>
    <xdr:to>
      <xdr:col>71</xdr:col>
      <xdr:colOff>177800</xdr:colOff>
      <xdr:row>98</xdr:row>
      <xdr:rowOff>9621</xdr:rowOff>
    </xdr:to>
    <xdr:cxnSp macro="">
      <xdr:nvCxnSpPr>
        <xdr:cNvPr id="683" name="直線コネクタ 682"/>
        <xdr:cNvCxnSpPr/>
      </xdr:nvCxnSpPr>
      <xdr:spPr>
        <a:xfrm>
          <a:off x="12814300" y="16805628"/>
          <a:ext cx="889000" cy="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84" name="フローチャート: 判断 683"/>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12386</xdr:rowOff>
    </xdr:from>
    <xdr:ext cx="534377" cy="259045"/>
    <xdr:sp macro="" textlink="">
      <xdr:nvSpPr>
        <xdr:cNvPr id="685" name="テキスト ボックス 684"/>
        <xdr:cNvSpPr txBox="1"/>
      </xdr:nvSpPr>
      <xdr:spPr>
        <a:xfrm>
          <a:off x="13436111" y="164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88311</xdr:rowOff>
    </xdr:from>
    <xdr:to>
      <xdr:col>67</xdr:col>
      <xdr:colOff>101600</xdr:colOff>
      <xdr:row>98</xdr:row>
      <xdr:rowOff>18461</xdr:rowOff>
    </xdr:to>
    <xdr:sp macro="" textlink="">
      <xdr:nvSpPr>
        <xdr:cNvPr id="686" name="フローチャート: 判断 685"/>
        <xdr:cNvSpPr/>
      </xdr:nvSpPr>
      <xdr:spPr>
        <a:xfrm>
          <a:off x="12763500" y="1671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34988</xdr:rowOff>
    </xdr:from>
    <xdr:ext cx="534377" cy="259045"/>
    <xdr:sp macro="" textlink="">
      <xdr:nvSpPr>
        <xdr:cNvPr id="687" name="テキスト ボックス 686"/>
        <xdr:cNvSpPr txBox="1"/>
      </xdr:nvSpPr>
      <xdr:spPr>
        <a:xfrm>
          <a:off x="12547111" y="1649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135409</xdr:rowOff>
    </xdr:from>
    <xdr:to>
      <xdr:col>85</xdr:col>
      <xdr:colOff>177800</xdr:colOff>
      <xdr:row>98</xdr:row>
      <xdr:rowOff>65559</xdr:rowOff>
    </xdr:to>
    <xdr:sp macro="" textlink="">
      <xdr:nvSpPr>
        <xdr:cNvPr id="693" name="楕円 692"/>
        <xdr:cNvSpPr/>
      </xdr:nvSpPr>
      <xdr:spPr>
        <a:xfrm>
          <a:off x="16268700" y="1676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50336</xdr:rowOff>
    </xdr:from>
    <xdr:ext cx="469744" cy="259045"/>
    <xdr:sp macro="" textlink="">
      <xdr:nvSpPr>
        <xdr:cNvPr id="694" name="積立金該当値テキスト"/>
        <xdr:cNvSpPr txBox="1"/>
      </xdr:nvSpPr>
      <xdr:spPr>
        <a:xfrm>
          <a:off x="16370300" y="1668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141370</xdr:rowOff>
    </xdr:from>
    <xdr:to>
      <xdr:col>81</xdr:col>
      <xdr:colOff>101600</xdr:colOff>
      <xdr:row>98</xdr:row>
      <xdr:rowOff>71520</xdr:rowOff>
    </xdr:to>
    <xdr:sp macro="" textlink="">
      <xdr:nvSpPr>
        <xdr:cNvPr id="695" name="楕円 694"/>
        <xdr:cNvSpPr/>
      </xdr:nvSpPr>
      <xdr:spPr>
        <a:xfrm>
          <a:off x="15430500" y="167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62647</xdr:rowOff>
    </xdr:from>
    <xdr:ext cx="378565" cy="259045"/>
    <xdr:sp macro="" textlink="">
      <xdr:nvSpPr>
        <xdr:cNvPr id="696" name="テキスト ボックス 695"/>
        <xdr:cNvSpPr txBox="1"/>
      </xdr:nvSpPr>
      <xdr:spPr>
        <a:xfrm>
          <a:off x="15292017" y="16864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126099</xdr:rowOff>
    </xdr:from>
    <xdr:to>
      <xdr:col>76</xdr:col>
      <xdr:colOff>165100</xdr:colOff>
      <xdr:row>98</xdr:row>
      <xdr:rowOff>56249</xdr:rowOff>
    </xdr:to>
    <xdr:sp macro="" textlink="">
      <xdr:nvSpPr>
        <xdr:cNvPr id="697" name="楕円 696"/>
        <xdr:cNvSpPr/>
      </xdr:nvSpPr>
      <xdr:spPr>
        <a:xfrm>
          <a:off x="14541500" y="1675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47376</xdr:rowOff>
    </xdr:from>
    <xdr:ext cx="469744" cy="259045"/>
    <xdr:sp macro="" textlink="">
      <xdr:nvSpPr>
        <xdr:cNvPr id="698" name="テキスト ボックス 697"/>
        <xdr:cNvSpPr txBox="1"/>
      </xdr:nvSpPr>
      <xdr:spPr>
        <a:xfrm>
          <a:off x="14357428" y="1684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130271</xdr:rowOff>
    </xdr:from>
    <xdr:to>
      <xdr:col>72</xdr:col>
      <xdr:colOff>38100</xdr:colOff>
      <xdr:row>98</xdr:row>
      <xdr:rowOff>60421</xdr:rowOff>
    </xdr:to>
    <xdr:sp macro="" textlink="">
      <xdr:nvSpPr>
        <xdr:cNvPr id="699" name="楕円 698"/>
        <xdr:cNvSpPr/>
      </xdr:nvSpPr>
      <xdr:spPr>
        <a:xfrm>
          <a:off x="13652500" y="1676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51548</xdr:rowOff>
    </xdr:from>
    <xdr:ext cx="469744" cy="259045"/>
    <xdr:sp macro="" textlink="">
      <xdr:nvSpPr>
        <xdr:cNvPr id="700" name="テキスト ボックス 699"/>
        <xdr:cNvSpPr txBox="1"/>
      </xdr:nvSpPr>
      <xdr:spPr>
        <a:xfrm>
          <a:off x="13468428" y="1685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124178</xdr:rowOff>
    </xdr:from>
    <xdr:to>
      <xdr:col>67</xdr:col>
      <xdr:colOff>101600</xdr:colOff>
      <xdr:row>98</xdr:row>
      <xdr:rowOff>54328</xdr:rowOff>
    </xdr:to>
    <xdr:sp macro="" textlink="">
      <xdr:nvSpPr>
        <xdr:cNvPr id="701" name="楕円 700"/>
        <xdr:cNvSpPr/>
      </xdr:nvSpPr>
      <xdr:spPr>
        <a:xfrm>
          <a:off x="12763500" y="1675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45455</xdr:rowOff>
    </xdr:from>
    <xdr:ext cx="469744" cy="259045"/>
    <xdr:sp macro="" textlink="">
      <xdr:nvSpPr>
        <xdr:cNvPr id="702" name="テキスト ボックス 701"/>
        <xdr:cNvSpPr txBox="1"/>
      </xdr:nvSpPr>
      <xdr:spPr>
        <a:xfrm>
          <a:off x="12579428" y="168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6" name="テキスト ボックス 71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8" name="テキスト ボックス 71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0" name="テキスト ボックス 71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24" name="直線コネクタ 723"/>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27"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28" name="直線コネクタ 727"/>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105501</xdr:rowOff>
    </xdr:from>
    <xdr:to>
      <xdr:col>116</xdr:col>
      <xdr:colOff>63500</xdr:colOff>
      <xdr:row>36</xdr:row>
      <xdr:rowOff>10632</xdr:rowOff>
    </xdr:to>
    <xdr:cxnSp macro="">
      <xdr:nvCxnSpPr>
        <xdr:cNvPr id="729" name="直線コネクタ 728"/>
        <xdr:cNvCxnSpPr/>
      </xdr:nvCxnSpPr>
      <xdr:spPr>
        <a:xfrm flipV="1">
          <a:off x="21323300" y="5249001"/>
          <a:ext cx="838200" cy="93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97868</xdr:rowOff>
    </xdr:from>
    <xdr:ext cx="469744" cy="259045"/>
    <xdr:sp macro="" textlink="">
      <xdr:nvSpPr>
        <xdr:cNvPr id="730" name="投資及び出資金平均値テキスト"/>
        <xdr:cNvSpPr txBox="1"/>
      </xdr:nvSpPr>
      <xdr:spPr>
        <a:xfrm>
          <a:off x="22212300" y="6441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1" name="フローチャート: 判断 730"/>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10632</xdr:rowOff>
    </xdr:from>
    <xdr:to>
      <xdr:col>111</xdr:col>
      <xdr:colOff>177800</xdr:colOff>
      <xdr:row>36</xdr:row>
      <xdr:rowOff>49860</xdr:rowOff>
    </xdr:to>
    <xdr:cxnSp macro="">
      <xdr:nvCxnSpPr>
        <xdr:cNvPr id="732" name="直線コネクタ 731"/>
        <xdr:cNvCxnSpPr/>
      </xdr:nvCxnSpPr>
      <xdr:spPr>
        <a:xfrm flipV="1">
          <a:off x="20434300" y="6182832"/>
          <a:ext cx="889000" cy="3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3" name="フローチャート: 判断 732"/>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70207</xdr:rowOff>
    </xdr:from>
    <xdr:ext cx="469744" cy="259045"/>
    <xdr:sp macro="" textlink="">
      <xdr:nvSpPr>
        <xdr:cNvPr id="734" name="テキスト ボックス 733"/>
        <xdr:cNvSpPr txBox="1"/>
      </xdr:nvSpPr>
      <xdr:spPr>
        <a:xfrm>
          <a:off x="21088428" y="65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27320</xdr:rowOff>
    </xdr:from>
    <xdr:to>
      <xdr:col>107</xdr:col>
      <xdr:colOff>50800</xdr:colOff>
      <xdr:row>36</xdr:row>
      <xdr:rowOff>49860</xdr:rowOff>
    </xdr:to>
    <xdr:cxnSp macro="">
      <xdr:nvCxnSpPr>
        <xdr:cNvPr id="735" name="直線コネクタ 734"/>
        <xdr:cNvCxnSpPr/>
      </xdr:nvCxnSpPr>
      <xdr:spPr>
        <a:xfrm>
          <a:off x="19545300" y="6199520"/>
          <a:ext cx="8890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36" name="フローチャート: 判断 735"/>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60515</xdr:rowOff>
    </xdr:from>
    <xdr:ext cx="469744" cy="259045"/>
    <xdr:sp macro="" textlink="">
      <xdr:nvSpPr>
        <xdr:cNvPr id="737" name="テキスト ボックス 736"/>
        <xdr:cNvSpPr txBox="1"/>
      </xdr:nvSpPr>
      <xdr:spPr>
        <a:xfrm>
          <a:off x="20199428" y="657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27320</xdr:rowOff>
    </xdr:from>
    <xdr:to>
      <xdr:col>102</xdr:col>
      <xdr:colOff>114300</xdr:colOff>
      <xdr:row>36</xdr:row>
      <xdr:rowOff>38384</xdr:rowOff>
    </xdr:to>
    <xdr:cxnSp macro="">
      <xdr:nvCxnSpPr>
        <xdr:cNvPr id="738" name="直線コネクタ 737"/>
        <xdr:cNvCxnSpPr/>
      </xdr:nvCxnSpPr>
      <xdr:spPr>
        <a:xfrm flipV="1">
          <a:off x="18656300" y="6199520"/>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39" name="フローチャート: 判断 738"/>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83100</xdr:rowOff>
    </xdr:from>
    <xdr:ext cx="469744" cy="259045"/>
    <xdr:sp macro="" textlink="">
      <xdr:nvSpPr>
        <xdr:cNvPr id="740" name="テキスト ボックス 739"/>
        <xdr:cNvSpPr txBox="1"/>
      </xdr:nvSpPr>
      <xdr:spPr>
        <a:xfrm>
          <a:off x="19310428" y="659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86248</xdr:rowOff>
    </xdr:from>
    <xdr:to>
      <xdr:col>98</xdr:col>
      <xdr:colOff>38100</xdr:colOff>
      <xdr:row>38</xdr:row>
      <xdr:rowOff>16398</xdr:rowOff>
    </xdr:to>
    <xdr:sp macro="" textlink="">
      <xdr:nvSpPr>
        <xdr:cNvPr id="741" name="フローチャート: 判断 740"/>
        <xdr:cNvSpPr/>
      </xdr:nvSpPr>
      <xdr:spPr>
        <a:xfrm>
          <a:off x="18605500" y="642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7525</xdr:rowOff>
    </xdr:from>
    <xdr:ext cx="469744" cy="259045"/>
    <xdr:sp macro="" textlink="">
      <xdr:nvSpPr>
        <xdr:cNvPr id="742" name="テキスト ボックス 741"/>
        <xdr:cNvSpPr txBox="1"/>
      </xdr:nvSpPr>
      <xdr:spPr>
        <a:xfrm>
          <a:off x="18421428" y="652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54701</xdr:rowOff>
    </xdr:from>
    <xdr:to>
      <xdr:col>116</xdr:col>
      <xdr:colOff>114300</xdr:colOff>
      <xdr:row>30</xdr:row>
      <xdr:rowOff>156301</xdr:rowOff>
    </xdr:to>
    <xdr:sp macro="" textlink="">
      <xdr:nvSpPr>
        <xdr:cNvPr id="748" name="楕円 747"/>
        <xdr:cNvSpPr/>
      </xdr:nvSpPr>
      <xdr:spPr>
        <a:xfrm>
          <a:off x="22110700" y="519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141078</xdr:rowOff>
    </xdr:from>
    <xdr:ext cx="534377" cy="259045"/>
    <xdr:sp macro="" textlink="">
      <xdr:nvSpPr>
        <xdr:cNvPr id="749" name="投資及び出資金該当値テキスト"/>
        <xdr:cNvSpPr txBox="1"/>
      </xdr:nvSpPr>
      <xdr:spPr>
        <a:xfrm>
          <a:off x="22212300" y="511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131282</xdr:rowOff>
    </xdr:from>
    <xdr:to>
      <xdr:col>112</xdr:col>
      <xdr:colOff>38100</xdr:colOff>
      <xdr:row>36</xdr:row>
      <xdr:rowOff>61432</xdr:rowOff>
    </xdr:to>
    <xdr:sp macro="" textlink="">
      <xdr:nvSpPr>
        <xdr:cNvPr id="750" name="楕円 749"/>
        <xdr:cNvSpPr/>
      </xdr:nvSpPr>
      <xdr:spPr>
        <a:xfrm>
          <a:off x="21272500" y="613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77959</xdr:rowOff>
    </xdr:from>
    <xdr:ext cx="534377" cy="259045"/>
    <xdr:sp macro="" textlink="">
      <xdr:nvSpPr>
        <xdr:cNvPr id="751" name="テキスト ボックス 750"/>
        <xdr:cNvSpPr txBox="1"/>
      </xdr:nvSpPr>
      <xdr:spPr>
        <a:xfrm>
          <a:off x="21056111" y="590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170510</xdr:rowOff>
    </xdr:from>
    <xdr:to>
      <xdr:col>107</xdr:col>
      <xdr:colOff>101600</xdr:colOff>
      <xdr:row>36</xdr:row>
      <xdr:rowOff>100660</xdr:rowOff>
    </xdr:to>
    <xdr:sp macro="" textlink="">
      <xdr:nvSpPr>
        <xdr:cNvPr id="752" name="楕円 751"/>
        <xdr:cNvSpPr/>
      </xdr:nvSpPr>
      <xdr:spPr>
        <a:xfrm>
          <a:off x="20383500" y="61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117187</xdr:rowOff>
    </xdr:from>
    <xdr:ext cx="469744" cy="259045"/>
    <xdr:sp macro="" textlink="">
      <xdr:nvSpPr>
        <xdr:cNvPr id="753" name="テキスト ボックス 752"/>
        <xdr:cNvSpPr txBox="1"/>
      </xdr:nvSpPr>
      <xdr:spPr>
        <a:xfrm>
          <a:off x="20199428" y="594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147970</xdr:rowOff>
    </xdr:from>
    <xdr:to>
      <xdr:col>102</xdr:col>
      <xdr:colOff>165100</xdr:colOff>
      <xdr:row>36</xdr:row>
      <xdr:rowOff>78120</xdr:rowOff>
    </xdr:to>
    <xdr:sp macro="" textlink="">
      <xdr:nvSpPr>
        <xdr:cNvPr id="754" name="楕円 753"/>
        <xdr:cNvSpPr/>
      </xdr:nvSpPr>
      <xdr:spPr>
        <a:xfrm>
          <a:off x="19494500" y="614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94647</xdr:rowOff>
    </xdr:from>
    <xdr:ext cx="469744" cy="259045"/>
    <xdr:sp macro="" textlink="">
      <xdr:nvSpPr>
        <xdr:cNvPr id="755" name="テキスト ボックス 754"/>
        <xdr:cNvSpPr txBox="1"/>
      </xdr:nvSpPr>
      <xdr:spPr>
        <a:xfrm>
          <a:off x="19310428" y="592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159034</xdr:rowOff>
    </xdr:from>
    <xdr:to>
      <xdr:col>98</xdr:col>
      <xdr:colOff>38100</xdr:colOff>
      <xdr:row>36</xdr:row>
      <xdr:rowOff>89184</xdr:rowOff>
    </xdr:to>
    <xdr:sp macro="" textlink="">
      <xdr:nvSpPr>
        <xdr:cNvPr id="756" name="楕円 755"/>
        <xdr:cNvSpPr/>
      </xdr:nvSpPr>
      <xdr:spPr>
        <a:xfrm>
          <a:off x="18605500" y="615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105711</xdr:rowOff>
    </xdr:from>
    <xdr:ext cx="469744" cy="259045"/>
    <xdr:sp macro="" textlink="">
      <xdr:nvSpPr>
        <xdr:cNvPr id="757" name="テキスト ボックス 756"/>
        <xdr:cNvSpPr txBox="1"/>
      </xdr:nvSpPr>
      <xdr:spPr>
        <a:xfrm>
          <a:off x="18421428" y="593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79" name="直線コネクタ 778"/>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2"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3" name="直線コネクタ 782"/>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149758</xdr:rowOff>
    </xdr:from>
    <xdr:to>
      <xdr:col>116</xdr:col>
      <xdr:colOff>63500</xdr:colOff>
      <xdr:row>57</xdr:row>
      <xdr:rowOff>161097</xdr:rowOff>
    </xdr:to>
    <xdr:cxnSp macro="">
      <xdr:nvCxnSpPr>
        <xdr:cNvPr id="784" name="直線コネクタ 783"/>
        <xdr:cNvCxnSpPr/>
      </xdr:nvCxnSpPr>
      <xdr:spPr>
        <a:xfrm>
          <a:off x="21323300" y="9922408"/>
          <a:ext cx="8382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54901</xdr:rowOff>
    </xdr:from>
    <xdr:ext cx="469744" cy="259045"/>
    <xdr:sp macro="" textlink="">
      <xdr:nvSpPr>
        <xdr:cNvPr id="785" name="貸付金平均値テキスト"/>
        <xdr:cNvSpPr txBox="1"/>
      </xdr:nvSpPr>
      <xdr:spPr>
        <a:xfrm>
          <a:off x="22212300" y="965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86" name="フローチャート: 判断 785"/>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125801</xdr:rowOff>
    </xdr:from>
    <xdr:to>
      <xdr:col>111</xdr:col>
      <xdr:colOff>177800</xdr:colOff>
      <xdr:row>57</xdr:row>
      <xdr:rowOff>149758</xdr:rowOff>
    </xdr:to>
    <xdr:cxnSp macro="">
      <xdr:nvCxnSpPr>
        <xdr:cNvPr id="787" name="直線コネクタ 786"/>
        <xdr:cNvCxnSpPr/>
      </xdr:nvCxnSpPr>
      <xdr:spPr>
        <a:xfrm>
          <a:off x="20434300" y="9898451"/>
          <a:ext cx="8890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88" name="フローチャート: 判断 787"/>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126514</xdr:rowOff>
    </xdr:from>
    <xdr:ext cx="469744" cy="259045"/>
    <xdr:sp macro="" textlink="">
      <xdr:nvSpPr>
        <xdr:cNvPr id="789" name="テキスト ボックス 788"/>
        <xdr:cNvSpPr txBox="1"/>
      </xdr:nvSpPr>
      <xdr:spPr>
        <a:xfrm>
          <a:off x="21088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110256</xdr:rowOff>
    </xdr:from>
    <xdr:to>
      <xdr:col>107</xdr:col>
      <xdr:colOff>50800</xdr:colOff>
      <xdr:row>57</xdr:row>
      <xdr:rowOff>125801</xdr:rowOff>
    </xdr:to>
    <xdr:cxnSp macro="">
      <xdr:nvCxnSpPr>
        <xdr:cNvPr id="790" name="直線コネクタ 789"/>
        <xdr:cNvCxnSpPr/>
      </xdr:nvCxnSpPr>
      <xdr:spPr>
        <a:xfrm>
          <a:off x="19545300" y="9882906"/>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1" name="フローチャート: 判断 790"/>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70416</xdr:rowOff>
    </xdr:from>
    <xdr:ext cx="469744" cy="259045"/>
    <xdr:sp macro="" textlink="">
      <xdr:nvSpPr>
        <xdr:cNvPr id="792" name="テキスト ボックス 791"/>
        <xdr:cNvSpPr txBox="1"/>
      </xdr:nvSpPr>
      <xdr:spPr>
        <a:xfrm>
          <a:off x="20199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106096</xdr:rowOff>
    </xdr:from>
    <xdr:to>
      <xdr:col>102</xdr:col>
      <xdr:colOff>114300</xdr:colOff>
      <xdr:row>57</xdr:row>
      <xdr:rowOff>110256</xdr:rowOff>
    </xdr:to>
    <xdr:cxnSp macro="">
      <xdr:nvCxnSpPr>
        <xdr:cNvPr id="793" name="直線コネクタ 792"/>
        <xdr:cNvCxnSpPr/>
      </xdr:nvCxnSpPr>
      <xdr:spPr>
        <a:xfrm>
          <a:off x="18656300" y="9878746"/>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794" name="フローチャート: 判断 793"/>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60951</xdr:rowOff>
    </xdr:from>
    <xdr:ext cx="469744" cy="259045"/>
    <xdr:sp macro="" textlink="">
      <xdr:nvSpPr>
        <xdr:cNvPr id="795" name="テキスト ボックス 794"/>
        <xdr:cNvSpPr txBox="1"/>
      </xdr:nvSpPr>
      <xdr:spPr>
        <a:xfrm>
          <a:off x="19310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148885</xdr:rowOff>
    </xdr:from>
    <xdr:to>
      <xdr:col>98</xdr:col>
      <xdr:colOff>38100</xdr:colOff>
      <xdr:row>56</xdr:row>
      <xdr:rowOff>79035</xdr:rowOff>
    </xdr:to>
    <xdr:sp macro="" textlink="">
      <xdr:nvSpPr>
        <xdr:cNvPr id="796" name="フローチャート: 判断 795"/>
        <xdr:cNvSpPr/>
      </xdr:nvSpPr>
      <xdr:spPr>
        <a:xfrm>
          <a:off x="18605500" y="95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95562</xdr:rowOff>
    </xdr:from>
    <xdr:ext cx="469744" cy="259045"/>
    <xdr:sp macro="" textlink="">
      <xdr:nvSpPr>
        <xdr:cNvPr id="797" name="テキスト ボックス 796"/>
        <xdr:cNvSpPr txBox="1"/>
      </xdr:nvSpPr>
      <xdr:spPr>
        <a:xfrm>
          <a:off x="18421428" y="935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110297</xdr:rowOff>
    </xdr:from>
    <xdr:to>
      <xdr:col>116</xdr:col>
      <xdr:colOff>114300</xdr:colOff>
      <xdr:row>58</xdr:row>
      <xdr:rowOff>40447</xdr:rowOff>
    </xdr:to>
    <xdr:sp macro="" textlink="">
      <xdr:nvSpPr>
        <xdr:cNvPr id="803" name="楕円 802"/>
        <xdr:cNvSpPr/>
      </xdr:nvSpPr>
      <xdr:spPr>
        <a:xfrm>
          <a:off x="22110700" y="9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88724</xdr:rowOff>
    </xdr:from>
    <xdr:ext cx="469744" cy="259045"/>
    <xdr:sp macro="" textlink="">
      <xdr:nvSpPr>
        <xdr:cNvPr id="804" name="貸付金該当値テキスト"/>
        <xdr:cNvSpPr txBox="1"/>
      </xdr:nvSpPr>
      <xdr:spPr>
        <a:xfrm>
          <a:off x="22212300" y="986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98958</xdr:rowOff>
    </xdr:from>
    <xdr:to>
      <xdr:col>112</xdr:col>
      <xdr:colOff>38100</xdr:colOff>
      <xdr:row>58</xdr:row>
      <xdr:rowOff>29108</xdr:rowOff>
    </xdr:to>
    <xdr:sp macro="" textlink="">
      <xdr:nvSpPr>
        <xdr:cNvPr id="805" name="楕円 804"/>
        <xdr:cNvSpPr/>
      </xdr:nvSpPr>
      <xdr:spPr>
        <a:xfrm>
          <a:off x="21272500" y="98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20235</xdr:rowOff>
    </xdr:from>
    <xdr:ext cx="469744" cy="259045"/>
    <xdr:sp macro="" textlink="">
      <xdr:nvSpPr>
        <xdr:cNvPr id="806" name="テキスト ボックス 805"/>
        <xdr:cNvSpPr txBox="1"/>
      </xdr:nvSpPr>
      <xdr:spPr>
        <a:xfrm>
          <a:off x="21088428" y="9964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75001</xdr:rowOff>
    </xdr:from>
    <xdr:to>
      <xdr:col>107</xdr:col>
      <xdr:colOff>101600</xdr:colOff>
      <xdr:row>58</xdr:row>
      <xdr:rowOff>5151</xdr:rowOff>
    </xdr:to>
    <xdr:sp macro="" textlink="">
      <xdr:nvSpPr>
        <xdr:cNvPr id="807" name="楕円 806"/>
        <xdr:cNvSpPr/>
      </xdr:nvSpPr>
      <xdr:spPr>
        <a:xfrm>
          <a:off x="20383500" y="984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167728</xdr:rowOff>
    </xdr:from>
    <xdr:ext cx="469744" cy="259045"/>
    <xdr:sp macro="" textlink="">
      <xdr:nvSpPr>
        <xdr:cNvPr id="808" name="テキスト ボックス 807"/>
        <xdr:cNvSpPr txBox="1"/>
      </xdr:nvSpPr>
      <xdr:spPr>
        <a:xfrm>
          <a:off x="20199428" y="994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59456</xdr:rowOff>
    </xdr:from>
    <xdr:to>
      <xdr:col>102</xdr:col>
      <xdr:colOff>165100</xdr:colOff>
      <xdr:row>57</xdr:row>
      <xdr:rowOff>161056</xdr:rowOff>
    </xdr:to>
    <xdr:sp macro="" textlink="">
      <xdr:nvSpPr>
        <xdr:cNvPr id="809" name="楕円 808"/>
        <xdr:cNvSpPr/>
      </xdr:nvSpPr>
      <xdr:spPr>
        <a:xfrm>
          <a:off x="19494500" y="983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152183</xdr:rowOff>
    </xdr:from>
    <xdr:ext cx="469744" cy="259045"/>
    <xdr:sp macro="" textlink="">
      <xdr:nvSpPr>
        <xdr:cNvPr id="810" name="テキスト ボックス 809"/>
        <xdr:cNvSpPr txBox="1"/>
      </xdr:nvSpPr>
      <xdr:spPr>
        <a:xfrm>
          <a:off x="19310428" y="992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55296</xdr:rowOff>
    </xdr:from>
    <xdr:to>
      <xdr:col>98</xdr:col>
      <xdr:colOff>38100</xdr:colOff>
      <xdr:row>57</xdr:row>
      <xdr:rowOff>156896</xdr:rowOff>
    </xdr:to>
    <xdr:sp macro="" textlink="">
      <xdr:nvSpPr>
        <xdr:cNvPr id="811" name="楕円 810"/>
        <xdr:cNvSpPr/>
      </xdr:nvSpPr>
      <xdr:spPr>
        <a:xfrm>
          <a:off x="18605500" y="982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148023</xdr:rowOff>
    </xdr:from>
    <xdr:ext cx="469744" cy="259045"/>
    <xdr:sp macro="" textlink="">
      <xdr:nvSpPr>
        <xdr:cNvPr id="812" name="テキスト ボックス 811"/>
        <xdr:cNvSpPr txBox="1"/>
      </xdr:nvSpPr>
      <xdr:spPr>
        <a:xfrm>
          <a:off x="18421428" y="992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4" name="直線コネクタ 82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5" name="テキスト ボックス 82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6" name="直線コネクタ 82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7" name="テキスト ボックス 82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8" name="直線コネクタ 82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9" name="テキスト ボックス 82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0" name="直線コネクタ 82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1" name="テキスト ボックス 83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2" name="直線コネクタ 83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3" name="テキスト ボックス 83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37" name="直線コネクタ 836"/>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38"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39" name="直線コネクタ 838"/>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0"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1" name="直線コネクタ 840"/>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122936</xdr:rowOff>
    </xdr:from>
    <xdr:to>
      <xdr:col>116</xdr:col>
      <xdr:colOff>63500</xdr:colOff>
      <xdr:row>77</xdr:row>
      <xdr:rowOff>3435</xdr:rowOff>
    </xdr:to>
    <xdr:cxnSp macro="">
      <xdr:nvCxnSpPr>
        <xdr:cNvPr id="842" name="直線コネクタ 841"/>
        <xdr:cNvCxnSpPr/>
      </xdr:nvCxnSpPr>
      <xdr:spPr>
        <a:xfrm>
          <a:off x="21323300" y="12810236"/>
          <a:ext cx="838200" cy="39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133704</xdr:rowOff>
    </xdr:from>
    <xdr:ext cx="534377" cy="259045"/>
    <xdr:sp macro="" textlink="">
      <xdr:nvSpPr>
        <xdr:cNvPr id="843" name="繰出金平均値テキスト"/>
        <xdr:cNvSpPr txBox="1"/>
      </xdr:nvSpPr>
      <xdr:spPr>
        <a:xfrm>
          <a:off x="22212300" y="12821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44" name="フローチャート: 判断 843"/>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122936</xdr:rowOff>
    </xdr:from>
    <xdr:to>
      <xdr:col>111</xdr:col>
      <xdr:colOff>177800</xdr:colOff>
      <xdr:row>74</xdr:row>
      <xdr:rowOff>149740</xdr:rowOff>
    </xdr:to>
    <xdr:cxnSp macro="">
      <xdr:nvCxnSpPr>
        <xdr:cNvPr id="845" name="直線コネクタ 844"/>
        <xdr:cNvCxnSpPr/>
      </xdr:nvCxnSpPr>
      <xdr:spPr>
        <a:xfrm flipV="1">
          <a:off x="20434300" y="12810236"/>
          <a:ext cx="889000" cy="2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46" name="フローチャート: 判断 845"/>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159111</xdr:rowOff>
    </xdr:from>
    <xdr:ext cx="534377" cy="259045"/>
    <xdr:sp macro="" textlink="">
      <xdr:nvSpPr>
        <xdr:cNvPr id="847" name="テキスト ボックス 846"/>
        <xdr:cNvSpPr txBox="1"/>
      </xdr:nvSpPr>
      <xdr:spPr>
        <a:xfrm>
          <a:off x="21056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149740</xdr:rowOff>
    </xdr:from>
    <xdr:to>
      <xdr:col>107</xdr:col>
      <xdr:colOff>50800</xdr:colOff>
      <xdr:row>74</xdr:row>
      <xdr:rowOff>159303</xdr:rowOff>
    </xdr:to>
    <xdr:cxnSp macro="">
      <xdr:nvCxnSpPr>
        <xdr:cNvPr id="848" name="直線コネクタ 847"/>
        <xdr:cNvCxnSpPr/>
      </xdr:nvCxnSpPr>
      <xdr:spPr>
        <a:xfrm flipV="1">
          <a:off x="19545300" y="12837040"/>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49" name="フローチャート: 判断 848"/>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135469</xdr:rowOff>
    </xdr:from>
    <xdr:ext cx="534377" cy="259045"/>
    <xdr:sp macro="" textlink="">
      <xdr:nvSpPr>
        <xdr:cNvPr id="850" name="テキスト ボックス 849"/>
        <xdr:cNvSpPr txBox="1"/>
      </xdr:nvSpPr>
      <xdr:spPr>
        <a:xfrm>
          <a:off x="20167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159303</xdr:rowOff>
    </xdr:from>
    <xdr:to>
      <xdr:col>102</xdr:col>
      <xdr:colOff>114300</xdr:colOff>
      <xdr:row>75</xdr:row>
      <xdr:rowOff>71006</xdr:rowOff>
    </xdr:to>
    <xdr:cxnSp macro="">
      <xdr:nvCxnSpPr>
        <xdr:cNvPr id="851" name="直線コネクタ 850"/>
        <xdr:cNvCxnSpPr/>
      </xdr:nvCxnSpPr>
      <xdr:spPr>
        <a:xfrm flipV="1">
          <a:off x="18656300" y="12846603"/>
          <a:ext cx="889000" cy="8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2" name="フローチャート: 判断 851"/>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137831</xdr:rowOff>
    </xdr:from>
    <xdr:ext cx="534377" cy="259045"/>
    <xdr:sp macro="" textlink="">
      <xdr:nvSpPr>
        <xdr:cNvPr id="853" name="テキスト ボックス 852"/>
        <xdr:cNvSpPr txBox="1"/>
      </xdr:nvSpPr>
      <xdr:spPr>
        <a:xfrm>
          <a:off x="19278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44017</xdr:rowOff>
    </xdr:from>
    <xdr:to>
      <xdr:col>98</xdr:col>
      <xdr:colOff>38100</xdr:colOff>
      <xdr:row>76</xdr:row>
      <xdr:rowOff>145617</xdr:rowOff>
    </xdr:to>
    <xdr:sp macro="" textlink="">
      <xdr:nvSpPr>
        <xdr:cNvPr id="854" name="フローチャート: 判断 853"/>
        <xdr:cNvSpPr/>
      </xdr:nvSpPr>
      <xdr:spPr>
        <a:xfrm>
          <a:off x="18605500" y="130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136744</xdr:rowOff>
    </xdr:from>
    <xdr:ext cx="534377" cy="259045"/>
    <xdr:sp macro="" textlink="">
      <xdr:nvSpPr>
        <xdr:cNvPr id="855" name="テキスト ボックス 854"/>
        <xdr:cNvSpPr txBox="1"/>
      </xdr:nvSpPr>
      <xdr:spPr>
        <a:xfrm>
          <a:off x="18389111" y="1316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124085</xdr:rowOff>
    </xdr:from>
    <xdr:to>
      <xdr:col>116</xdr:col>
      <xdr:colOff>114300</xdr:colOff>
      <xdr:row>77</xdr:row>
      <xdr:rowOff>54235</xdr:rowOff>
    </xdr:to>
    <xdr:sp macro="" textlink="">
      <xdr:nvSpPr>
        <xdr:cNvPr id="861" name="楕円 860"/>
        <xdr:cNvSpPr/>
      </xdr:nvSpPr>
      <xdr:spPr>
        <a:xfrm>
          <a:off x="22110700" y="13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102512</xdr:rowOff>
    </xdr:from>
    <xdr:ext cx="534377" cy="259045"/>
    <xdr:sp macro="" textlink="">
      <xdr:nvSpPr>
        <xdr:cNvPr id="862" name="繰出金該当値テキスト"/>
        <xdr:cNvSpPr txBox="1"/>
      </xdr:nvSpPr>
      <xdr:spPr>
        <a:xfrm>
          <a:off x="22212300" y="1313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72136</xdr:rowOff>
    </xdr:from>
    <xdr:to>
      <xdr:col>112</xdr:col>
      <xdr:colOff>38100</xdr:colOff>
      <xdr:row>75</xdr:row>
      <xdr:rowOff>2286</xdr:rowOff>
    </xdr:to>
    <xdr:sp macro="" textlink="">
      <xdr:nvSpPr>
        <xdr:cNvPr id="863" name="楕円 862"/>
        <xdr:cNvSpPr/>
      </xdr:nvSpPr>
      <xdr:spPr>
        <a:xfrm>
          <a:off x="21272500" y="1275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18813</xdr:rowOff>
    </xdr:from>
    <xdr:ext cx="534377" cy="259045"/>
    <xdr:sp macro="" textlink="">
      <xdr:nvSpPr>
        <xdr:cNvPr id="864" name="テキスト ボックス 863"/>
        <xdr:cNvSpPr txBox="1"/>
      </xdr:nvSpPr>
      <xdr:spPr>
        <a:xfrm>
          <a:off x="21056111" y="1253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98940</xdr:rowOff>
    </xdr:from>
    <xdr:to>
      <xdr:col>107</xdr:col>
      <xdr:colOff>101600</xdr:colOff>
      <xdr:row>75</xdr:row>
      <xdr:rowOff>29090</xdr:rowOff>
    </xdr:to>
    <xdr:sp macro="" textlink="">
      <xdr:nvSpPr>
        <xdr:cNvPr id="865" name="楕円 864"/>
        <xdr:cNvSpPr/>
      </xdr:nvSpPr>
      <xdr:spPr>
        <a:xfrm>
          <a:off x="20383500" y="1278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45617</xdr:rowOff>
    </xdr:from>
    <xdr:ext cx="534377" cy="259045"/>
    <xdr:sp macro="" textlink="">
      <xdr:nvSpPr>
        <xdr:cNvPr id="866" name="テキスト ボックス 865"/>
        <xdr:cNvSpPr txBox="1"/>
      </xdr:nvSpPr>
      <xdr:spPr>
        <a:xfrm>
          <a:off x="20167111" y="1256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108503</xdr:rowOff>
    </xdr:from>
    <xdr:to>
      <xdr:col>102</xdr:col>
      <xdr:colOff>165100</xdr:colOff>
      <xdr:row>75</xdr:row>
      <xdr:rowOff>38653</xdr:rowOff>
    </xdr:to>
    <xdr:sp macro="" textlink="">
      <xdr:nvSpPr>
        <xdr:cNvPr id="867" name="楕円 866"/>
        <xdr:cNvSpPr/>
      </xdr:nvSpPr>
      <xdr:spPr>
        <a:xfrm>
          <a:off x="19494500" y="1279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55180</xdr:rowOff>
    </xdr:from>
    <xdr:ext cx="534377" cy="259045"/>
    <xdr:sp macro="" textlink="">
      <xdr:nvSpPr>
        <xdr:cNvPr id="868" name="テキスト ボックス 867"/>
        <xdr:cNvSpPr txBox="1"/>
      </xdr:nvSpPr>
      <xdr:spPr>
        <a:xfrm>
          <a:off x="19278111" y="1257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20206</xdr:rowOff>
    </xdr:from>
    <xdr:to>
      <xdr:col>98</xdr:col>
      <xdr:colOff>38100</xdr:colOff>
      <xdr:row>75</xdr:row>
      <xdr:rowOff>121806</xdr:rowOff>
    </xdr:to>
    <xdr:sp macro="" textlink="">
      <xdr:nvSpPr>
        <xdr:cNvPr id="869" name="楕円 868"/>
        <xdr:cNvSpPr/>
      </xdr:nvSpPr>
      <xdr:spPr>
        <a:xfrm>
          <a:off x="18605500" y="1287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138333</xdr:rowOff>
    </xdr:from>
    <xdr:ext cx="534377" cy="259045"/>
    <xdr:sp macro="" textlink="">
      <xdr:nvSpPr>
        <xdr:cNvPr id="870" name="テキスト ボックス 869"/>
        <xdr:cNvSpPr txBox="1"/>
      </xdr:nvSpPr>
      <xdr:spPr>
        <a:xfrm>
          <a:off x="18389111" y="1265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1" name="直線コネクタ 88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2" name="テキスト ボックス 88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3" name="直線コネクタ 88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84" name="テキスト ボックス 88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7" name="直線コネクタ 88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88" name="テキスト ボックス 88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9" name="直線コネクタ 88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890" name="テキスト ボックス 88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2" name="テキスト ボックス 89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4" name="直線コネクタ 89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9" name="直線コネクタ 89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1" name="フローチャート: 判断 90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2" name="直線コネクタ 90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96</xdr:row>
      <xdr:rowOff>127000</xdr:rowOff>
    </xdr:from>
    <xdr:to>
      <xdr:col>112</xdr:col>
      <xdr:colOff>38100</xdr:colOff>
      <xdr:row>97</xdr:row>
      <xdr:rowOff>57150</xdr:rowOff>
    </xdr:to>
    <xdr:sp macro="" textlink="">
      <xdr:nvSpPr>
        <xdr:cNvPr id="903" name="フローチャート: 判断 902"/>
        <xdr:cNvSpPr/>
      </xdr:nvSpPr>
      <xdr:spPr>
        <a:xfrm>
          <a:off x="21272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73677</xdr:rowOff>
    </xdr:from>
    <xdr:ext cx="249299" cy="259045"/>
    <xdr:sp macro="" textlink="">
      <xdr:nvSpPr>
        <xdr:cNvPr id="904" name="テキスト ボックス 903"/>
        <xdr:cNvSpPr txBox="1"/>
      </xdr:nvSpPr>
      <xdr:spPr>
        <a:xfrm>
          <a:off x="21198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5" name="直線コネクタ 90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06" name="フローチャート: 判断 905"/>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07" name="テキスト ボックス 906"/>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8" name="直線コネクタ 90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09" name="フローチャート: 判断 90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0" name="テキスト ボックス 90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1" name="フローチャート: 判断 91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2" name="テキスト ボックス 91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8" name="楕円 91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0" name="楕円 91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1" name="テキスト ボックス 92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2" name="楕円 92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3" name="テキスト ボックス 92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4" name="楕円 92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5" name="テキスト ボックス 92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6" name="楕円 92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7" name="テキスト ボックス 92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440,047</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82,148</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る水準で高止まりしている。これは、上郡町の消防事務を受託していることや、幼稚園・保育所・学校給食センターなどの子育て関連事業を市直営により実施しているためであり、今後も引き続き簡素で効率的な行財政運営を行い、人件費の抑制に努める。</a:t>
          </a:r>
        </a:p>
        <a:p>
          <a:r>
            <a:rPr kumimoji="1" lang="ja-JP" altLang="en-US" sz="1300">
              <a:latin typeface="ＭＳ Ｐゴシック" panose="020B0600070205080204" pitchFamily="50" charset="-128"/>
              <a:ea typeface="ＭＳ Ｐゴシック" panose="020B0600070205080204" pitchFamily="50" charset="-128"/>
            </a:rPr>
            <a:t>　また、下水道事業が官庁会計（特別会計）から地方公営企業法を適用した企業会計へ移行したことに伴い、繰出金が減少し、補助費等、投資及び出資金が増加した。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47,839
47,474
126.85
21,145,343
21,051,393
55,935
12,313,943
30,158,188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69487</xdr:rowOff>
    </xdr:from>
    <xdr:to>
      <xdr:col>24</xdr:col>
      <xdr:colOff>63500</xdr:colOff>
      <xdr:row>37</xdr:row>
      <xdr:rowOff>99858</xdr:rowOff>
    </xdr:to>
    <xdr:cxnSp macro="">
      <xdr:nvCxnSpPr>
        <xdr:cNvPr id="63" name="直線コネクタ 62"/>
        <xdr:cNvCxnSpPr/>
      </xdr:nvCxnSpPr>
      <xdr:spPr>
        <a:xfrm flipV="1">
          <a:off x="3797300" y="6413137"/>
          <a:ext cx="8382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42870</xdr:rowOff>
    </xdr:from>
    <xdr:ext cx="469744" cy="259045"/>
    <xdr:sp macro="" textlink="">
      <xdr:nvSpPr>
        <xdr:cNvPr id="64" name="議会費平均値テキスト"/>
        <xdr:cNvSpPr txBox="1"/>
      </xdr:nvSpPr>
      <xdr:spPr>
        <a:xfrm>
          <a:off x="4686300" y="604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99858</xdr:rowOff>
    </xdr:from>
    <xdr:to>
      <xdr:col>19</xdr:col>
      <xdr:colOff>177800</xdr:colOff>
      <xdr:row>37</xdr:row>
      <xdr:rowOff>103124</xdr:rowOff>
    </xdr:to>
    <xdr:cxnSp macro="">
      <xdr:nvCxnSpPr>
        <xdr:cNvPr id="66" name="直線コネクタ 65"/>
        <xdr:cNvCxnSpPr/>
      </xdr:nvCxnSpPr>
      <xdr:spPr>
        <a:xfrm flipV="1">
          <a:off x="2908300" y="64435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126037</xdr:rowOff>
    </xdr:from>
    <xdr:ext cx="469744" cy="259045"/>
    <xdr:sp macro="" textlink="">
      <xdr:nvSpPr>
        <xdr:cNvPr id="68" name="テキスト ボックス 67"/>
        <xdr:cNvSpPr txBox="1"/>
      </xdr:nvSpPr>
      <xdr:spPr>
        <a:xfrm>
          <a:off x="3562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159948</xdr:rowOff>
    </xdr:from>
    <xdr:to>
      <xdr:col>15</xdr:col>
      <xdr:colOff>50800</xdr:colOff>
      <xdr:row>37</xdr:row>
      <xdr:rowOff>103124</xdr:rowOff>
    </xdr:to>
    <xdr:cxnSp macro="">
      <xdr:nvCxnSpPr>
        <xdr:cNvPr id="69" name="直線コネクタ 68"/>
        <xdr:cNvCxnSpPr/>
      </xdr:nvCxnSpPr>
      <xdr:spPr>
        <a:xfrm>
          <a:off x="2019300" y="6332148"/>
          <a:ext cx="889000" cy="11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113628</xdr:rowOff>
    </xdr:from>
    <xdr:ext cx="469744" cy="259045"/>
    <xdr:sp macro="" textlink="">
      <xdr:nvSpPr>
        <xdr:cNvPr id="71" name="テキスト ボックス 70"/>
        <xdr:cNvSpPr txBox="1"/>
      </xdr:nvSpPr>
      <xdr:spPr>
        <a:xfrm>
          <a:off x="2673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159948</xdr:rowOff>
    </xdr:from>
    <xdr:to>
      <xdr:col>10</xdr:col>
      <xdr:colOff>114300</xdr:colOff>
      <xdr:row>37</xdr:row>
      <xdr:rowOff>67201</xdr:rowOff>
    </xdr:to>
    <xdr:cxnSp macro="">
      <xdr:nvCxnSpPr>
        <xdr:cNvPr id="72" name="直線コネクタ 71"/>
        <xdr:cNvCxnSpPr/>
      </xdr:nvCxnSpPr>
      <xdr:spPr>
        <a:xfrm flipV="1">
          <a:off x="1130300" y="6332148"/>
          <a:ext cx="889000" cy="7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634</xdr:rowOff>
    </xdr:from>
    <xdr:ext cx="469744" cy="259045"/>
    <xdr:sp macro="" textlink="">
      <xdr:nvSpPr>
        <xdr:cNvPr id="74" name="テキスト ボックス 73"/>
        <xdr:cNvSpPr txBox="1"/>
      </xdr:nvSpPr>
      <xdr:spPr>
        <a:xfrm>
          <a:off x="1784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61795</xdr:rowOff>
    </xdr:from>
    <xdr:to>
      <xdr:col>6</xdr:col>
      <xdr:colOff>38100</xdr:colOff>
      <xdr:row>38</xdr:row>
      <xdr:rowOff>163395</xdr:rowOff>
    </xdr:to>
    <xdr:sp macro="" textlink="">
      <xdr:nvSpPr>
        <xdr:cNvPr id="75" name="フローチャート: 判断 74"/>
        <xdr:cNvSpPr/>
      </xdr:nvSpPr>
      <xdr:spPr>
        <a:xfrm>
          <a:off x="1079500" y="657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154522</xdr:rowOff>
    </xdr:from>
    <xdr:ext cx="469744" cy="259045"/>
    <xdr:sp macro="" textlink="">
      <xdr:nvSpPr>
        <xdr:cNvPr id="76" name="テキスト ボックス 75"/>
        <xdr:cNvSpPr txBox="1"/>
      </xdr:nvSpPr>
      <xdr:spPr>
        <a:xfrm>
          <a:off x="895428" y="666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18687</xdr:rowOff>
    </xdr:from>
    <xdr:to>
      <xdr:col>24</xdr:col>
      <xdr:colOff>114300</xdr:colOff>
      <xdr:row>37</xdr:row>
      <xdr:rowOff>120287</xdr:rowOff>
    </xdr:to>
    <xdr:sp macro="" textlink="">
      <xdr:nvSpPr>
        <xdr:cNvPr id="82" name="楕円 81"/>
        <xdr:cNvSpPr/>
      </xdr:nvSpPr>
      <xdr:spPr>
        <a:xfrm>
          <a:off x="4584700" y="636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168564</xdr:rowOff>
    </xdr:from>
    <xdr:ext cx="469744" cy="259045"/>
    <xdr:sp macro="" textlink="">
      <xdr:nvSpPr>
        <xdr:cNvPr id="83" name="議会費該当値テキスト"/>
        <xdr:cNvSpPr txBox="1"/>
      </xdr:nvSpPr>
      <xdr:spPr>
        <a:xfrm>
          <a:off x="4686300" y="634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49058</xdr:rowOff>
    </xdr:from>
    <xdr:to>
      <xdr:col>20</xdr:col>
      <xdr:colOff>38100</xdr:colOff>
      <xdr:row>37</xdr:row>
      <xdr:rowOff>150658</xdr:rowOff>
    </xdr:to>
    <xdr:sp macro="" textlink="">
      <xdr:nvSpPr>
        <xdr:cNvPr id="84" name="楕円 83"/>
        <xdr:cNvSpPr/>
      </xdr:nvSpPr>
      <xdr:spPr>
        <a:xfrm>
          <a:off x="3746500" y="639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141785</xdr:rowOff>
    </xdr:from>
    <xdr:ext cx="469744" cy="259045"/>
    <xdr:sp macro="" textlink="">
      <xdr:nvSpPr>
        <xdr:cNvPr id="85" name="テキスト ボックス 84"/>
        <xdr:cNvSpPr txBox="1"/>
      </xdr:nvSpPr>
      <xdr:spPr>
        <a:xfrm>
          <a:off x="3562428" y="64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52324</xdr:rowOff>
    </xdr:from>
    <xdr:to>
      <xdr:col>15</xdr:col>
      <xdr:colOff>101600</xdr:colOff>
      <xdr:row>37</xdr:row>
      <xdr:rowOff>153924</xdr:rowOff>
    </xdr:to>
    <xdr:sp macro="" textlink="">
      <xdr:nvSpPr>
        <xdr:cNvPr id="86" name="楕円 85"/>
        <xdr:cNvSpPr/>
      </xdr:nvSpPr>
      <xdr:spPr>
        <a:xfrm>
          <a:off x="2857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145051</xdr:rowOff>
    </xdr:from>
    <xdr:ext cx="469744" cy="259045"/>
    <xdr:sp macro="" textlink="">
      <xdr:nvSpPr>
        <xdr:cNvPr id="87" name="テキスト ボックス 86"/>
        <xdr:cNvSpPr txBox="1"/>
      </xdr:nvSpPr>
      <xdr:spPr>
        <a:xfrm>
          <a:off x="2673428" y="648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109148</xdr:rowOff>
    </xdr:from>
    <xdr:to>
      <xdr:col>10</xdr:col>
      <xdr:colOff>165100</xdr:colOff>
      <xdr:row>37</xdr:row>
      <xdr:rowOff>39298</xdr:rowOff>
    </xdr:to>
    <xdr:sp macro="" textlink="">
      <xdr:nvSpPr>
        <xdr:cNvPr id="88" name="楕円 87"/>
        <xdr:cNvSpPr/>
      </xdr:nvSpPr>
      <xdr:spPr>
        <a:xfrm>
          <a:off x="1968500" y="628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30425</xdr:rowOff>
    </xdr:from>
    <xdr:ext cx="469744" cy="259045"/>
    <xdr:sp macro="" textlink="">
      <xdr:nvSpPr>
        <xdr:cNvPr id="89" name="テキスト ボックス 88"/>
        <xdr:cNvSpPr txBox="1"/>
      </xdr:nvSpPr>
      <xdr:spPr>
        <a:xfrm>
          <a:off x="1784428" y="637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16401</xdr:rowOff>
    </xdr:from>
    <xdr:to>
      <xdr:col>6</xdr:col>
      <xdr:colOff>38100</xdr:colOff>
      <xdr:row>37</xdr:row>
      <xdr:rowOff>118001</xdr:rowOff>
    </xdr:to>
    <xdr:sp macro="" textlink="">
      <xdr:nvSpPr>
        <xdr:cNvPr id="90" name="楕円 89"/>
        <xdr:cNvSpPr/>
      </xdr:nvSpPr>
      <xdr:spPr>
        <a:xfrm>
          <a:off x="1079500" y="636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134528</xdr:rowOff>
    </xdr:from>
    <xdr:ext cx="469744" cy="259045"/>
    <xdr:sp macro="" textlink="">
      <xdr:nvSpPr>
        <xdr:cNvPr id="91" name="テキスト ボックス 90"/>
        <xdr:cNvSpPr txBox="1"/>
      </xdr:nvSpPr>
      <xdr:spPr>
        <a:xfrm>
          <a:off x="895428" y="613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59107</xdr:rowOff>
    </xdr:from>
    <xdr:to>
      <xdr:col>24</xdr:col>
      <xdr:colOff>63500</xdr:colOff>
      <xdr:row>58</xdr:row>
      <xdr:rowOff>74644</xdr:rowOff>
    </xdr:to>
    <xdr:cxnSp macro="">
      <xdr:nvCxnSpPr>
        <xdr:cNvPr id="120" name="直線コネクタ 119"/>
        <xdr:cNvCxnSpPr/>
      </xdr:nvCxnSpPr>
      <xdr:spPr>
        <a:xfrm flipV="1">
          <a:off x="3797300" y="10003207"/>
          <a:ext cx="838200" cy="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101193</xdr:rowOff>
    </xdr:from>
    <xdr:ext cx="534377" cy="259045"/>
    <xdr:sp macro="" textlink="">
      <xdr:nvSpPr>
        <xdr:cNvPr id="121" name="総務費平均値テキスト"/>
        <xdr:cNvSpPr txBox="1"/>
      </xdr:nvSpPr>
      <xdr:spPr>
        <a:xfrm>
          <a:off x="4686300" y="97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46462</xdr:rowOff>
    </xdr:from>
    <xdr:to>
      <xdr:col>19</xdr:col>
      <xdr:colOff>177800</xdr:colOff>
      <xdr:row>58</xdr:row>
      <xdr:rowOff>74644</xdr:rowOff>
    </xdr:to>
    <xdr:cxnSp macro="">
      <xdr:nvCxnSpPr>
        <xdr:cNvPr id="123" name="直線コネクタ 122"/>
        <xdr:cNvCxnSpPr/>
      </xdr:nvCxnSpPr>
      <xdr:spPr>
        <a:xfrm>
          <a:off x="2908300" y="9990562"/>
          <a:ext cx="889000" cy="2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39150</xdr:rowOff>
    </xdr:from>
    <xdr:ext cx="534377" cy="259045"/>
    <xdr:sp macro="" textlink="">
      <xdr:nvSpPr>
        <xdr:cNvPr id="125" name="テキスト ボックス 124"/>
        <xdr:cNvSpPr txBox="1"/>
      </xdr:nvSpPr>
      <xdr:spPr>
        <a:xfrm>
          <a:off x="3530111" y="96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46462</xdr:rowOff>
    </xdr:from>
    <xdr:to>
      <xdr:col>15</xdr:col>
      <xdr:colOff>50800</xdr:colOff>
      <xdr:row>58</xdr:row>
      <xdr:rowOff>53704</xdr:rowOff>
    </xdr:to>
    <xdr:cxnSp macro="">
      <xdr:nvCxnSpPr>
        <xdr:cNvPr id="126" name="直線コネクタ 125"/>
        <xdr:cNvCxnSpPr/>
      </xdr:nvCxnSpPr>
      <xdr:spPr>
        <a:xfrm flipV="1">
          <a:off x="2019300" y="9990562"/>
          <a:ext cx="889000" cy="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32095</xdr:rowOff>
    </xdr:from>
    <xdr:ext cx="534377" cy="259045"/>
    <xdr:sp macro="" textlink="">
      <xdr:nvSpPr>
        <xdr:cNvPr id="128" name="テキスト ボックス 127"/>
        <xdr:cNvSpPr txBox="1"/>
      </xdr:nvSpPr>
      <xdr:spPr>
        <a:xfrm>
          <a:off x="2641111" y="96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53704</xdr:rowOff>
    </xdr:from>
    <xdr:to>
      <xdr:col>10</xdr:col>
      <xdr:colOff>114300</xdr:colOff>
      <xdr:row>58</xdr:row>
      <xdr:rowOff>65999</xdr:rowOff>
    </xdr:to>
    <xdr:cxnSp macro="">
      <xdr:nvCxnSpPr>
        <xdr:cNvPr id="129" name="直線コネクタ 128"/>
        <xdr:cNvCxnSpPr/>
      </xdr:nvCxnSpPr>
      <xdr:spPr>
        <a:xfrm flipV="1">
          <a:off x="1130300" y="9997804"/>
          <a:ext cx="889000" cy="1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28411</xdr:rowOff>
    </xdr:from>
    <xdr:ext cx="534377" cy="259045"/>
    <xdr:sp macro="" textlink="">
      <xdr:nvSpPr>
        <xdr:cNvPr id="131" name="テキスト ボックス 130"/>
        <xdr:cNvSpPr txBox="1"/>
      </xdr:nvSpPr>
      <xdr:spPr>
        <a:xfrm>
          <a:off x="1752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149757</xdr:rowOff>
    </xdr:from>
    <xdr:to>
      <xdr:col>6</xdr:col>
      <xdr:colOff>38100</xdr:colOff>
      <xdr:row>58</xdr:row>
      <xdr:rowOff>79907</xdr:rowOff>
    </xdr:to>
    <xdr:sp macro="" textlink="">
      <xdr:nvSpPr>
        <xdr:cNvPr id="132" name="フローチャート: 判断 131"/>
        <xdr:cNvSpPr/>
      </xdr:nvSpPr>
      <xdr:spPr>
        <a:xfrm>
          <a:off x="1079500" y="992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96434</xdr:rowOff>
    </xdr:from>
    <xdr:ext cx="534377" cy="259045"/>
    <xdr:sp macro="" textlink="">
      <xdr:nvSpPr>
        <xdr:cNvPr id="133" name="テキスト ボックス 132"/>
        <xdr:cNvSpPr txBox="1"/>
      </xdr:nvSpPr>
      <xdr:spPr>
        <a:xfrm>
          <a:off x="863111" y="969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8307</xdr:rowOff>
    </xdr:from>
    <xdr:to>
      <xdr:col>24</xdr:col>
      <xdr:colOff>114300</xdr:colOff>
      <xdr:row>58</xdr:row>
      <xdr:rowOff>109907</xdr:rowOff>
    </xdr:to>
    <xdr:sp macro="" textlink="">
      <xdr:nvSpPr>
        <xdr:cNvPr id="139" name="楕円 138"/>
        <xdr:cNvSpPr/>
      </xdr:nvSpPr>
      <xdr:spPr>
        <a:xfrm>
          <a:off x="4584700" y="995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94684</xdr:rowOff>
    </xdr:from>
    <xdr:ext cx="534377" cy="259045"/>
    <xdr:sp macro="" textlink="">
      <xdr:nvSpPr>
        <xdr:cNvPr id="140" name="総務費該当値テキスト"/>
        <xdr:cNvSpPr txBox="1"/>
      </xdr:nvSpPr>
      <xdr:spPr>
        <a:xfrm>
          <a:off x="4686300" y="986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23844</xdr:rowOff>
    </xdr:from>
    <xdr:to>
      <xdr:col>20</xdr:col>
      <xdr:colOff>38100</xdr:colOff>
      <xdr:row>58</xdr:row>
      <xdr:rowOff>125444</xdr:rowOff>
    </xdr:to>
    <xdr:sp macro="" textlink="">
      <xdr:nvSpPr>
        <xdr:cNvPr id="141" name="楕円 140"/>
        <xdr:cNvSpPr/>
      </xdr:nvSpPr>
      <xdr:spPr>
        <a:xfrm>
          <a:off x="3746500" y="996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116571</xdr:rowOff>
    </xdr:from>
    <xdr:ext cx="534377" cy="259045"/>
    <xdr:sp macro="" textlink="">
      <xdr:nvSpPr>
        <xdr:cNvPr id="142" name="テキスト ボックス 141"/>
        <xdr:cNvSpPr txBox="1"/>
      </xdr:nvSpPr>
      <xdr:spPr>
        <a:xfrm>
          <a:off x="3530111" y="1006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167112</xdr:rowOff>
    </xdr:from>
    <xdr:to>
      <xdr:col>15</xdr:col>
      <xdr:colOff>101600</xdr:colOff>
      <xdr:row>58</xdr:row>
      <xdr:rowOff>97262</xdr:rowOff>
    </xdr:to>
    <xdr:sp macro="" textlink="">
      <xdr:nvSpPr>
        <xdr:cNvPr id="143" name="楕円 142"/>
        <xdr:cNvSpPr/>
      </xdr:nvSpPr>
      <xdr:spPr>
        <a:xfrm>
          <a:off x="2857500" y="993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88389</xdr:rowOff>
    </xdr:from>
    <xdr:ext cx="534377" cy="259045"/>
    <xdr:sp macro="" textlink="">
      <xdr:nvSpPr>
        <xdr:cNvPr id="144" name="テキスト ボックス 143"/>
        <xdr:cNvSpPr txBox="1"/>
      </xdr:nvSpPr>
      <xdr:spPr>
        <a:xfrm>
          <a:off x="2641111" y="1003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2904</xdr:rowOff>
    </xdr:from>
    <xdr:to>
      <xdr:col>10</xdr:col>
      <xdr:colOff>165100</xdr:colOff>
      <xdr:row>58</xdr:row>
      <xdr:rowOff>104504</xdr:rowOff>
    </xdr:to>
    <xdr:sp macro="" textlink="">
      <xdr:nvSpPr>
        <xdr:cNvPr id="145" name="楕円 144"/>
        <xdr:cNvSpPr/>
      </xdr:nvSpPr>
      <xdr:spPr>
        <a:xfrm>
          <a:off x="1968500" y="994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95631</xdr:rowOff>
    </xdr:from>
    <xdr:ext cx="534377" cy="259045"/>
    <xdr:sp macro="" textlink="">
      <xdr:nvSpPr>
        <xdr:cNvPr id="146" name="テキスト ボックス 145"/>
        <xdr:cNvSpPr txBox="1"/>
      </xdr:nvSpPr>
      <xdr:spPr>
        <a:xfrm>
          <a:off x="1752111" y="1003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15199</xdr:rowOff>
    </xdr:from>
    <xdr:to>
      <xdr:col>6</xdr:col>
      <xdr:colOff>38100</xdr:colOff>
      <xdr:row>58</xdr:row>
      <xdr:rowOff>116799</xdr:rowOff>
    </xdr:to>
    <xdr:sp macro="" textlink="">
      <xdr:nvSpPr>
        <xdr:cNvPr id="147" name="楕円 146"/>
        <xdr:cNvSpPr/>
      </xdr:nvSpPr>
      <xdr:spPr>
        <a:xfrm>
          <a:off x="1079500" y="995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107926</xdr:rowOff>
    </xdr:from>
    <xdr:ext cx="534377" cy="259045"/>
    <xdr:sp macro="" textlink="">
      <xdr:nvSpPr>
        <xdr:cNvPr id="148" name="テキスト ボックス 147"/>
        <xdr:cNvSpPr txBox="1"/>
      </xdr:nvSpPr>
      <xdr:spPr>
        <a:xfrm>
          <a:off x="863111" y="100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14267</xdr:rowOff>
    </xdr:from>
    <xdr:to>
      <xdr:col>24</xdr:col>
      <xdr:colOff>63500</xdr:colOff>
      <xdr:row>78</xdr:row>
      <xdr:rowOff>16698</xdr:rowOff>
    </xdr:to>
    <xdr:cxnSp macro="">
      <xdr:nvCxnSpPr>
        <xdr:cNvPr id="178" name="直線コネクタ 177"/>
        <xdr:cNvCxnSpPr/>
      </xdr:nvCxnSpPr>
      <xdr:spPr>
        <a:xfrm flipV="1">
          <a:off x="3797300" y="13387367"/>
          <a:ext cx="838200" cy="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3047</xdr:rowOff>
    </xdr:from>
    <xdr:ext cx="599010" cy="259045"/>
    <xdr:sp macro="" textlink="">
      <xdr:nvSpPr>
        <xdr:cNvPr id="179" name="民生費平均値テキスト"/>
        <xdr:cNvSpPr txBox="1"/>
      </xdr:nvSpPr>
      <xdr:spPr>
        <a:xfrm>
          <a:off x="4686300" y="13033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16698</xdr:rowOff>
    </xdr:from>
    <xdr:to>
      <xdr:col>19</xdr:col>
      <xdr:colOff>177800</xdr:colOff>
      <xdr:row>78</xdr:row>
      <xdr:rowOff>30277</xdr:rowOff>
    </xdr:to>
    <xdr:cxnSp macro="">
      <xdr:nvCxnSpPr>
        <xdr:cNvPr id="181" name="直線コネクタ 180"/>
        <xdr:cNvCxnSpPr/>
      </xdr:nvCxnSpPr>
      <xdr:spPr>
        <a:xfrm flipV="1">
          <a:off x="2908300" y="13389798"/>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80779</xdr:rowOff>
    </xdr:from>
    <xdr:ext cx="599010" cy="259045"/>
    <xdr:sp macro="" textlink="">
      <xdr:nvSpPr>
        <xdr:cNvPr id="183" name="テキスト ボックス 182"/>
        <xdr:cNvSpPr txBox="1"/>
      </xdr:nvSpPr>
      <xdr:spPr>
        <a:xfrm>
          <a:off x="3497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30277</xdr:rowOff>
    </xdr:from>
    <xdr:to>
      <xdr:col>15</xdr:col>
      <xdr:colOff>50800</xdr:colOff>
      <xdr:row>78</xdr:row>
      <xdr:rowOff>69977</xdr:rowOff>
    </xdr:to>
    <xdr:cxnSp macro="">
      <xdr:nvCxnSpPr>
        <xdr:cNvPr id="184" name="直線コネクタ 183"/>
        <xdr:cNvCxnSpPr/>
      </xdr:nvCxnSpPr>
      <xdr:spPr>
        <a:xfrm flipV="1">
          <a:off x="2019300" y="13403377"/>
          <a:ext cx="889000" cy="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82303</xdr:rowOff>
    </xdr:from>
    <xdr:ext cx="599010" cy="259045"/>
    <xdr:sp macro="" textlink="">
      <xdr:nvSpPr>
        <xdr:cNvPr id="186" name="テキスト ボックス 185"/>
        <xdr:cNvSpPr txBox="1"/>
      </xdr:nvSpPr>
      <xdr:spPr>
        <a:xfrm>
          <a:off x="2608795" y="129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69977</xdr:rowOff>
    </xdr:from>
    <xdr:to>
      <xdr:col>10</xdr:col>
      <xdr:colOff>114300</xdr:colOff>
      <xdr:row>78</xdr:row>
      <xdr:rowOff>146810</xdr:rowOff>
    </xdr:to>
    <xdr:cxnSp macro="">
      <xdr:nvCxnSpPr>
        <xdr:cNvPr id="187" name="直線コネクタ 186"/>
        <xdr:cNvCxnSpPr/>
      </xdr:nvCxnSpPr>
      <xdr:spPr>
        <a:xfrm flipV="1">
          <a:off x="1130300" y="13443077"/>
          <a:ext cx="889000" cy="7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112608</xdr:rowOff>
    </xdr:from>
    <xdr:ext cx="599010" cy="259045"/>
    <xdr:sp macro="" textlink="">
      <xdr:nvSpPr>
        <xdr:cNvPr id="189" name="テキスト ボックス 188"/>
        <xdr:cNvSpPr txBox="1"/>
      </xdr:nvSpPr>
      <xdr:spPr>
        <a:xfrm>
          <a:off x="1719795" y="1297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136647</xdr:rowOff>
    </xdr:from>
    <xdr:to>
      <xdr:col>6</xdr:col>
      <xdr:colOff>38100</xdr:colOff>
      <xdr:row>78</xdr:row>
      <xdr:rowOff>66797</xdr:rowOff>
    </xdr:to>
    <xdr:sp macro="" textlink="">
      <xdr:nvSpPr>
        <xdr:cNvPr id="190" name="フローチャート: 判断 189"/>
        <xdr:cNvSpPr/>
      </xdr:nvSpPr>
      <xdr:spPr>
        <a:xfrm>
          <a:off x="1079500" y="1333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83324</xdr:rowOff>
    </xdr:from>
    <xdr:ext cx="599010" cy="259045"/>
    <xdr:sp macro="" textlink="">
      <xdr:nvSpPr>
        <xdr:cNvPr id="191" name="テキスト ボックス 190"/>
        <xdr:cNvSpPr txBox="1"/>
      </xdr:nvSpPr>
      <xdr:spPr>
        <a:xfrm>
          <a:off x="830795" y="1311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134917</xdr:rowOff>
    </xdr:from>
    <xdr:to>
      <xdr:col>24</xdr:col>
      <xdr:colOff>114300</xdr:colOff>
      <xdr:row>78</xdr:row>
      <xdr:rowOff>65067</xdr:rowOff>
    </xdr:to>
    <xdr:sp macro="" textlink="">
      <xdr:nvSpPr>
        <xdr:cNvPr id="197" name="楕円 196"/>
        <xdr:cNvSpPr/>
      </xdr:nvSpPr>
      <xdr:spPr>
        <a:xfrm>
          <a:off x="4584700" y="1333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49844</xdr:rowOff>
    </xdr:from>
    <xdr:ext cx="599010" cy="259045"/>
    <xdr:sp macro="" textlink="">
      <xdr:nvSpPr>
        <xdr:cNvPr id="198" name="民生費該当値テキスト"/>
        <xdr:cNvSpPr txBox="1"/>
      </xdr:nvSpPr>
      <xdr:spPr>
        <a:xfrm>
          <a:off x="4686300" y="1325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137348</xdr:rowOff>
    </xdr:from>
    <xdr:to>
      <xdr:col>20</xdr:col>
      <xdr:colOff>38100</xdr:colOff>
      <xdr:row>78</xdr:row>
      <xdr:rowOff>67498</xdr:rowOff>
    </xdr:to>
    <xdr:sp macro="" textlink="">
      <xdr:nvSpPr>
        <xdr:cNvPr id="199" name="楕円 198"/>
        <xdr:cNvSpPr/>
      </xdr:nvSpPr>
      <xdr:spPr>
        <a:xfrm>
          <a:off x="3746500" y="1333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58625</xdr:rowOff>
    </xdr:from>
    <xdr:ext cx="599010" cy="259045"/>
    <xdr:sp macro="" textlink="">
      <xdr:nvSpPr>
        <xdr:cNvPr id="200" name="テキスト ボックス 199"/>
        <xdr:cNvSpPr txBox="1"/>
      </xdr:nvSpPr>
      <xdr:spPr>
        <a:xfrm>
          <a:off x="3497795" y="13431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150927</xdr:rowOff>
    </xdr:from>
    <xdr:to>
      <xdr:col>15</xdr:col>
      <xdr:colOff>101600</xdr:colOff>
      <xdr:row>78</xdr:row>
      <xdr:rowOff>81077</xdr:rowOff>
    </xdr:to>
    <xdr:sp macro="" textlink="">
      <xdr:nvSpPr>
        <xdr:cNvPr id="201" name="楕円 200"/>
        <xdr:cNvSpPr/>
      </xdr:nvSpPr>
      <xdr:spPr>
        <a:xfrm>
          <a:off x="2857500" y="1335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72204</xdr:rowOff>
    </xdr:from>
    <xdr:ext cx="599010" cy="259045"/>
    <xdr:sp macro="" textlink="">
      <xdr:nvSpPr>
        <xdr:cNvPr id="202" name="テキスト ボックス 201"/>
        <xdr:cNvSpPr txBox="1"/>
      </xdr:nvSpPr>
      <xdr:spPr>
        <a:xfrm>
          <a:off x="2608795" y="1344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19177</xdr:rowOff>
    </xdr:from>
    <xdr:to>
      <xdr:col>10</xdr:col>
      <xdr:colOff>165100</xdr:colOff>
      <xdr:row>78</xdr:row>
      <xdr:rowOff>120777</xdr:rowOff>
    </xdr:to>
    <xdr:sp macro="" textlink="">
      <xdr:nvSpPr>
        <xdr:cNvPr id="203" name="楕円 202"/>
        <xdr:cNvSpPr/>
      </xdr:nvSpPr>
      <xdr:spPr>
        <a:xfrm>
          <a:off x="1968500" y="133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111904</xdr:rowOff>
    </xdr:from>
    <xdr:ext cx="599010" cy="259045"/>
    <xdr:sp macro="" textlink="">
      <xdr:nvSpPr>
        <xdr:cNvPr id="204" name="テキスト ボックス 203"/>
        <xdr:cNvSpPr txBox="1"/>
      </xdr:nvSpPr>
      <xdr:spPr>
        <a:xfrm>
          <a:off x="1719795" y="13485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96010</xdr:rowOff>
    </xdr:from>
    <xdr:to>
      <xdr:col>6</xdr:col>
      <xdr:colOff>38100</xdr:colOff>
      <xdr:row>79</xdr:row>
      <xdr:rowOff>26160</xdr:rowOff>
    </xdr:to>
    <xdr:sp macro="" textlink="">
      <xdr:nvSpPr>
        <xdr:cNvPr id="205" name="楕円 204"/>
        <xdr:cNvSpPr/>
      </xdr:nvSpPr>
      <xdr:spPr>
        <a:xfrm>
          <a:off x="1079500" y="1346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17287</xdr:rowOff>
    </xdr:from>
    <xdr:ext cx="599010" cy="259045"/>
    <xdr:sp macro="" textlink="">
      <xdr:nvSpPr>
        <xdr:cNvPr id="206" name="テキスト ボックス 205"/>
        <xdr:cNvSpPr txBox="1"/>
      </xdr:nvSpPr>
      <xdr:spPr>
        <a:xfrm>
          <a:off x="830795" y="1356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122272</xdr:rowOff>
    </xdr:from>
    <xdr:to>
      <xdr:col>24</xdr:col>
      <xdr:colOff>63500</xdr:colOff>
      <xdr:row>96</xdr:row>
      <xdr:rowOff>165336</xdr:rowOff>
    </xdr:to>
    <xdr:cxnSp macro="">
      <xdr:nvCxnSpPr>
        <xdr:cNvPr id="237" name="直線コネクタ 236"/>
        <xdr:cNvCxnSpPr/>
      </xdr:nvCxnSpPr>
      <xdr:spPr>
        <a:xfrm flipV="1">
          <a:off x="3797300" y="16581472"/>
          <a:ext cx="838200" cy="4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60622</xdr:rowOff>
    </xdr:from>
    <xdr:ext cx="534377" cy="259045"/>
    <xdr:sp macro="" textlink="">
      <xdr:nvSpPr>
        <xdr:cNvPr id="238" name="衛生費平均値テキスト"/>
        <xdr:cNvSpPr txBox="1"/>
      </xdr:nvSpPr>
      <xdr:spPr>
        <a:xfrm>
          <a:off x="4686300" y="1651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165336</xdr:rowOff>
    </xdr:from>
    <xdr:to>
      <xdr:col>19</xdr:col>
      <xdr:colOff>177800</xdr:colOff>
      <xdr:row>97</xdr:row>
      <xdr:rowOff>25465</xdr:rowOff>
    </xdr:to>
    <xdr:cxnSp macro="">
      <xdr:nvCxnSpPr>
        <xdr:cNvPr id="240" name="直線コネクタ 239"/>
        <xdr:cNvCxnSpPr/>
      </xdr:nvCxnSpPr>
      <xdr:spPr>
        <a:xfrm flipV="1">
          <a:off x="2908300" y="16624536"/>
          <a:ext cx="889000" cy="3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46448</xdr:rowOff>
    </xdr:from>
    <xdr:ext cx="534377" cy="259045"/>
    <xdr:sp macro="" textlink="">
      <xdr:nvSpPr>
        <xdr:cNvPr id="242" name="テキスト ボックス 241"/>
        <xdr:cNvSpPr txBox="1"/>
      </xdr:nvSpPr>
      <xdr:spPr>
        <a:xfrm>
          <a:off x="3530111" y="1667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113466</xdr:rowOff>
    </xdr:from>
    <xdr:to>
      <xdr:col>15</xdr:col>
      <xdr:colOff>50800</xdr:colOff>
      <xdr:row>97</xdr:row>
      <xdr:rowOff>25465</xdr:rowOff>
    </xdr:to>
    <xdr:cxnSp macro="">
      <xdr:nvCxnSpPr>
        <xdr:cNvPr id="243" name="直線コネクタ 242"/>
        <xdr:cNvCxnSpPr/>
      </xdr:nvCxnSpPr>
      <xdr:spPr>
        <a:xfrm>
          <a:off x="2019300" y="16572666"/>
          <a:ext cx="889000" cy="8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63042</xdr:rowOff>
    </xdr:from>
    <xdr:ext cx="534377" cy="259045"/>
    <xdr:sp macro="" textlink="">
      <xdr:nvSpPr>
        <xdr:cNvPr id="245" name="テキスト ボックス 244"/>
        <xdr:cNvSpPr txBox="1"/>
      </xdr:nvSpPr>
      <xdr:spPr>
        <a:xfrm>
          <a:off x="2641111" y="163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113466</xdr:rowOff>
    </xdr:from>
    <xdr:to>
      <xdr:col>10</xdr:col>
      <xdr:colOff>114300</xdr:colOff>
      <xdr:row>96</xdr:row>
      <xdr:rowOff>114064</xdr:rowOff>
    </xdr:to>
    <xdr:cxnSp macro="">
      <xdr:nvCxnSpPr>
        <xdr:cNvPr id="246" name="直線コネクタ 245"/>
        <xdr:cNvCxnSpPr/>
      </xdr:nvCxnSpPr>
      <xdr:spPr>
        <a:xfrm flipV="1">
          <a:off x="1130300" y="16572666"/>
          <a:ext cx="8890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1055</xdr:rowOff>
    </xdr:from>
    <xdr:ext cx="534377" cy="259045"/>
    <xdr:sp macro="" textlink="">
      <xdr:nvSpPr>
        <xdr:cNvPr id="248" name="テキスト ボックス 247"/>
        <xdr:cNvSpPr txBox="1"/>
      </xdr:nvSpPr>
      <xdr:spPr>
        <a:xfrm>
          <a:off x="1752111" y="1663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152679</xdr:rowOff>
    </xdr:from>
    <xdr:to>
      <xdr:col>6</xdr:col>
      <xdr:colOff>38100</xdr:colOff>
      <xdr:row>97</xdr:row>
      <xdr:rowOff>82829</xdr:rowOff>
    </xdr:to>
    <xdr:sp macro="" textlink="">
      <xdr:nvSpPr>
        <xdr:cNvPr id="249" name="フローチャート: 判断 248"/>
        <xdr:cNvSpPr/>
      </xdr:nvSpPr>
      <xdr:spPr>
        <a:xfrm>
          <a:off x="1079500" y="166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73956</xdr:rowOff>
    </xdr:from>
    <xdr:ext cx="534377" cy="259045"/>
    <xdr:sp macro="" textlink="">
      <xdr:nvSpPr>
        <xdr:cNvPr id="250" name="テキスト ボックス 249"/>
        <xdr:cNvSpPr txBox="1"/>
      </xdr:nvSpPr>
      <xdr:spPr>
        <a:xfrm>
          <a:off x="863111" y="1670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71472</xdr:rowOff>
    </xdr:from>
    <xdr:to>
      <xdr:col>24</xdr:col>
      <xdr:colOff>114300</xdr:colOff>
      <xdr:row>97</xdr:row>
      <xdr:rowOff>1622</xdr:rowOff>
    </xdr:to>
    <xdr:sp macro="" textlink="">
      <xdr:nvSpPr>
        <xdr:cNvPr id="256" name="楕円 255"/>
        <xdr:cNvSpPr/>
      </xdr:nvSpPr>
      <xdr:spPr>
        <a:xfrm>
          <a:off x="4584700" y="1653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94349</xdr:rowOff>
    </xdr:from>
    <xdr:ext cx="534377" cy="259045"/>
    <xdr:sp macro="" textlink="">
      <xdr:nvSpPr>
        <xdr:cNvPr id="257" name="衛生費該当値テキスト"/>
        <xdr:cNvSpPr txBox="1"/>
      </xdr:nvSpPr>
      <xdr:spPr>
        <a:xfrm>
          <a:off x="4686300" y="1638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114536</xdr:rowOff>
    </xdr:from>
    <xdr:to>
      <xdr:col>20</xdr:col>
      <xdr:colOff>38100</xdr:colOff>
      <xdr:row>97</xdr:row>
      <xdr:rowOff>44686</xdr:rowOff>
    </xdr:to>
    <xdr:sp macro="" textlink="">
      <xdr:nvSpPr>
        <xdr:cNvPr id="258" name="楕円 257"/>
        <xdr:cNvSpPr/>
      </xdr:nvSpPr>
      <xdr:spPr>
        <a:xfrm>
          <a:off x="3746500" y="1657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61213</xdr:rowOff>
    </xdr:from>
    <xdr:ext cx="534377" cy="259045"/>
    <xdr:sp macro="" textlink="">
      <xdr:nvSpPr>
        <xdr:cNvPr id="259" name="テキスト ボックス 258"/>
        <xdr:cNvSpPr txBox="1"/>
      </xdr:nvSpPr>
      <xdr:spPr>
        <a:xfrm>
          <a:off x="3530111" y="1634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146115</xdr:rowOff>
    </xdr:from>
    <xdr:to>
      <xdr:col>15</xdr:col>
      <xdr:colOff>101600</xdr:colOff>
      <xdr:row>97</xdr:row>
      <xdr:rowOff>76265</xdr:rowOff>
    </xdr:to>
    <xdr:sp macro="" textlink="">
      <xdr:nvSpPr>
        <xdr:cNvPr id="260" name="楕円 259"/>
        <xdr:cNvSpPr/>
      </xdr:nvSpPr>
      <xdr:spPr>
        <a:xfrm>
          <a:off x="2857500" y="1660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67392</xdr:rowOff>
    </xdr:from>
    <xdr:ext cx="534377" cy="259045"/>
    <xdr:sp macro="" textlink="">
      <xdr:nvSpPr>
        <xdr:cNvPr id="261" name="テキスト ボックス 260"/>
        <xdr:cNvSpPr txBox="1"/>
      </xdr:nvSpPr>
      <xdr:spPr>
        <a:xfrm>
          <a:off x="2641111" y="166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62666</xdr:rowOff>
    </xdr:from>
    <xdr:to>
      <xdr:col>10</xdr:col>
      <xdr:colOff>165100</xdr:colOff>
      <xdr:row>96</xdr:row>
      <xdr:rowOff>164266</xdr:rowOff>
    </xdr:to>
    <xdr:sp macro="" textlink="">
      <xdr:nvSpPr>
        <xdr:cNvPr id="262" name="楕円 261"/>
        <xdr:cNvSpPr/>
      </xdr:nvSpPr>
      <xdr:spPr>
        <a:xfrm>
          <a:off x="1968500" y="1652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9343</xdr:rowOff>
    </xdr:from>
    <xdr:ext cx="534377" cy="259045"/>
    <xdr:sp macro="" textlink="">
      <xdr:nvSpPr>
        <xdr:cNvPr id="263" name="テキスト ボックス 262"/>
        <xdr:cNvSpPr txBox="1"/>
      </xdr:nvSpPr>
      <xdr:spPr>
        <a:xfrm>
          <a:off x="1752111" y="1629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63264</xdr:rowOff>
    </xdr:from>
    <xdr:to>
      <xdr:col>6</xdr:col>
      <xdr:colOff>38100</xdr:colOff>
      <xdr:row>96</xdr:row>
      <xdr:rowOff>164864</xdr:rowOff>
    </xdr:to>
    <xdr:sp macro="" textlink="">
      <xdr:nvSpPr>
        <xdr:cNvPr id="264" name="楕円 263"/>
        <xdr:cNvSpPr/>
      </xdr:nvSpPr>
      <xdr:spPr>
        <a:xfrm>
          <a:off x="1079500" y="1652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9941</xdr:rowOff>
    </xdr:from>
    <xdr:ext cx="534377" cy="259045"/>
    <xdr:sp macro="" textlink="">
      <xdr:nvSpPr>
        <xdr:cNvPr id="265" name="テキスト ボックス 264"/>
        <xdr:cNvSpPr txBox="1"/>
      </xdr:nvSpPr>
      <xdr:spPr>
        <a:xfrm>
          <a:off x="863111" y="1629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121641</xdr:rowOff>
    </xdr:from>
    <xdr:to>
      <xdr:col>55</xdr:col>
      <xdr:colOff>0</xdr:colOff>
      <xdr:row>37</xdr:row>
      <xdr:rowOff>148615</xdr:rowOff>
    </xdr:to>
    <xdr:cxnSp macro="">
      <xdr:nvCxnSpPr>
        <xdr:cNvPr id="292" name="直線コネクタ 291"/>
        <xdr:cNvCxnSpPr/>
      </xdr:nvCxnSpPr>
      <xdr:spPr>
        <a:xfrm>
          <a:off x="9639300" y="6465291"/>
          <a:ext cx="838200" cy="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36568</xdr:rowOff>
    </xdr:from>
    <xdr:ext cx="469744" cy="259045"/>
    <xdr:sp macro="" textlink="">
      <xdr:nvSpPr>
        <xdr:cNvPr id="293" name="労働費平均値テキスト"/>
        <xdr:cNvSpPr txBox="1"/>
      </xdr:nvSpPr>
      <xdr:spPr>
        <a:xfrm>
          <a:off x="10528300" y="6208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82779</xdr:rowOff>
    </xdr:from>
    <xdr:to>
      <xdr:col>50</xdr:col>
      <xdr:colOff>114300</xdr:colOff>
      <xdr:row>37</xdr:row>
      <xdr:rowOff>121641</xdr:rowOff>
    </xdr:to>
    <xdr:cxnSp macro="">
      <xdr:nvCxnSpPr>
        <xdr:cNvPr id="295" name="直線コネクタ 294"/>
        <xdr:cNvCxnSpPr/>
      </xdr:nvCxnSpPr>
      <xdr:spPr>
        <a:xfrm>
          <a:off x="8750300" y="6426429"/>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104386</xdr:rowOff>
    </xdr:from>
    <xdr:ext cx="469744" cy="259045"/>
    <xdr:sp macro="" textlink="">
      <xdr:nvSpPr>
        <xdr:cNvPr id="297" name="テキスト ボックス 296"/>
        <xdr:cNvSpPr txBox="1"/>
      </xdr:nvSpPr>
      <xdr:spPr>
        <a:xfrm>
          <a:off x="9404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65634</xdr:rowOff>
    </xdr:from>
    <xdr:to>
      <xdr:col>45</xdr:col>
      <xdr:colOff>177800</xdr:colOff>
      <xdr:row>37</xdr:row>
      <xdr:rowOff>82779</xdr:rowOff>
    </xdr:to>
    <xdr:cxnSp macro="">
      <xdr:nvCxnSpPr>
        <xdr:cNvPr id="298" name="直線コネクタ 297"/>
        <xdr:cNvCxnSpPr/>
      </xdr:nvCxnSpPr>
      <xdr:spPr>
        <a:xfrm>
          <a:off x="7861300" y="6409284"/>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103471</xdr:rowOff>
    </xdr:from>
    <xdr:ext cx="469744" cy="259045"/>
    <xdr:sp macro="" textlink="">
      <xdr:nvSpPr>
        <xdr:cNvPr id="300" name="テキスト ボックス 299"/>
        <xdr:cNvSpPr txBox="1"/>
      </xdr:nvSpPr>
      <xdr:spPr>
        <a:xfrm>
          <a:off x="8515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8484</xdr:rowOff>
    </xdr:from>
    <xdr:to>
      <xdr:col>41</xdr:col>
      <xdr:colOff>50800</xdr:colOff>
      <xdr:row>37</xdr:row>
      <xdr:rowOff>65634</xdr:rowOff>
    </xdr:to>
    <xdr:cxnSp macro="">
      <xdr:nvCxnSpPr>
        <xdr:cNvPr id="301" name="直線コネクタ 300"/>
        <xdr:cNvCxnSpPr/>
      </xdr:nvCxnSpPr>
      <xdr:spPr>
        <a:xfrm>
          <a:off x="6972300" y="635213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60723</xdr:rowOff>
    </xdr:from>
    <xdr:ext cx="469744" cy="259045"/>
    <xdr:sp macro="" textlink="">
      <xdr:nvSpPr>
        <xdr:cNvPr id="303" name="テキスト ボックス 302"/>
        <xdr:cNvSpPr txBox="1"/>
      </xdr:nvSpPr>
      <xdr:spPr>
        <a:xfrm>
          <a:off x="7626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57124</xdr:rowOff>
    </xdr:from>
    <xdr:to>
      <xdr:col>36</xdr:col>
      <xdr:colOff>165100</xdr:colOff>
      <xdr:row>33</xdr:row>
      <xdr:rowOff>158724</xdr:rowOff>
    </xdr:to>
    <xdr:sp macro="" textlink="">
      <xdr:nvSpPr>
        <xdr:cNvPr id="304" name="フローチャート: 判断 303"/>
        <xdr:cNvSpPr/>
      </xdr:nvSpPr>
      <xdr:spPr>
        <a:xfrm>
          <a:off x="6921500" y="571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3801</xdr:rowOff>
    </xdr:from>
    <xdr:ext cx="469744" cy="259045"/>
    <xdr:sp macro="" textlink="">
      <xdr:nvSpPr>
        <xdr:cNvPr id="305" name="テキスト ボックス 304"/>
        <xdr:cNvSpPr txBox="1"/>
      </xdr:nvSpPr>
      <xdr:spPr>
        <a:xfrm>
          <a:off x="6737428" y="549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97815</xdr:rowOff>
    </xdr:from>
    <xdr:to>
      <xdr:col>55</xdr:col>
      <xdr:colOff>50800</xdr:colOff>
      <xdr:row>38</xdr:row>
      <xdr:rowOff>27966</xdr:rowOff>
    </xdr:to>
    <xdr:sp macro="" textlink="">
      <xdr:nvSpPr>
        <xdr:cNvPr id="311" name="楕円 310"/>
        <xdr:cNvSpPr/>
      </xdr:nvSpPr>
      <xdr:spPr>
        <a:xfrm>
          <a:off x="10426700" y="64414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76242</xdr:rowOff>
    </xdr:from>
    <xdr:ext cx="378565" cy="259045"/>
    <xdr:sp macro="" textlink="">
      <xdr:nvSpPr>
        <xdr:cNvPr id="312" name="労働費該当値テキスト"/>
        <xdr:cNvSpPr txBox="1"/>
      </xdr:nvSpPr>
      <xdr:spPr>
        <a:xfrm>
          <a:off x="10528300" y="6419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70841</xdr:rowOff>
    </xdr:from>
    <xdr:to>
      <xdr:col>50</xdr:col>
      <xdr:colOff>165100</xdr:colOff>
      <xdr:row>38</xdr:row>
      <xdr:rowOff>991</xdr:rowOff>
    </xdr:to>
    <xdr:sp macro="" textlink="">
      <xdr:nvSpPr>
        <xdr:cNvPr id="313" name="楕円 312"/>
        <xdr:cNvSpPr/>
      </xdr:nvSpPr>
      <xdr:spPr>
        <a:xfrm>
          <a:off x="9588500" y="641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163568</xdr:rowOff>
    </xdr:from>
    <xdr:ext cx="378565" cy="259045"/>
    <xdr:sp macro="" textlink="">
      <xdr:nvSpPr>
        <xdr:cNvPr id="314" name="テキスト ボックス 313"/>
        <xdr:cNvSpPr txBox="1"/>
      </xdr:nvSpPr>
      <xdr:spPr>
        <a:xfrm>
          <a:off x="9450017" y="650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31979</xdr:rowOff>
    </xdr:from>
    <xdr:to>
      <xdr:col>46</xdr:col>
      <xdr:colOff>38100</xdr:colOff>
      <xdr:row>37</xdr:row>
      <xdr:rowOff>133579</xdr:rowOff>
    </xdr:to>
    <xdr:sp macro="" textlink="">
      <xdr:nvSpPr>
        <xdr:cNvPr id="315" name="楕円 314"/>
        <xdr:cNvSpPr/>
      </xdr:nvSpPr>
      <xdr:spPr>
        <a:xfrm>
          <a:off x="8699500" y="637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124706</xdr:rowOff>
    </xdr:from>
    <xdr:ext cx="378565" cy="259045"/>
    <xdr:sp macro="" textlink="">
      <xdr:nvSpPr>
        <xdr:cNvPr id="316" name="テキスト ボックス 315"/>
        <xdr:cNvSpPr txBox="1"/>
      </xdr:nvSpPr>
      <xdr:spPr>
        <a:xfrm>
          <a:off x="8561017" y="6468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14834</xdr:rowOff>
    </xdr:from>
    <xdr:to>
      <xdr:col>41</xdr:col>
      <xdr:colOff>101600</xdr:colOff>
      <xdr:row>37</xdr:row>
      <xdr:rowOff>116434</xdr:rowOff>
    </xdr:to>
    <xdr:sp macro="" textlink="">
      <xdr:nvSpPr>
        <xdr:cNvPr id="317" name="楕円 316"/>
        <xdr:cNvSpPr/>
      </xdr:nvSpPr>
      <xdr:spPr>
        <a:xfrm>
          <a:off x="7810500" y="635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107561</xdr:rowOff>
    </xdr:from>
    <xdr:ext cx="469744" cy="259045"/>
    <xdr:sp macro="" textlink="">
      <xdr:nvSpPr>
        <xdr:cNvPr id="318" name="テキスト ボックス 317"/>
        <xdr:cNvSpPr txBox="1"/>
      </xdr:nvSpPr>
      <xdr:spPr>
        <a:xfrm>
          <a:off x="7626428" y="645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19" name="楕円 318"/>
        <xdr:cNvSpPr/>
      </xdr:nvSpPr>
      <xdr:spPr>
        <a:xfrm>
          <a:off x="6921500" y="63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50411</xdr:rowOff>
    </xdr:from>
    <xdr:ext cx="469744" cy="259045"/>
    <xdr:sp macro="" textlink="">
      <xdr:nvSpPr>
        <xdr:cNvPr id="320" name="テキスト ボックス 319"/>
        <xdr:cNvSpPr txBox="1"/>
      </xdr:nvSpPr>
      <xdr:spPr>
        <a:xfrm>
          <a:off x="6737428" y="639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60307</xdr:rowOff>
    </xdr:from>
    <xdr:to>
      <xdr:col>55</xdr:col>
      <xdr:colOff>0</xdr:colOff>
      <xdr:row>57</xdr:row>
      <xdr:rowOff>106645</xdr:rowOff>
    </xdr:to>
    <xdr:cxnSp macro="">
      <xdr:nvCxnSpPr>
        <xdr:cNvPr id="347" name="直線コネクタ 346"/>
        <xdr:cNvCxnSpPr/>
      </xdr:nvCxnSpPr>
      <xdr:spPr>
        <a:xfrm>
          <a:off x="9639300" y="9832957"/>
          <a:ext cx="838200" cy="4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1957</xdr:rowOff>
    </xdr:from>
    <xdr:ext cx="534377" cy="259045"/>
    <xdr:sp macro="" textlink="">
      <xdr:nvSpPr>
        <xdr:cNvPr id="348" name="農林水産業費平均値テキスト"/>
        <xdr:cNvSpPr txBox="1"/>
      </xdr:nvSpPr>
      <xdr:spPr>
        <a:xfrm>
          <a:off x="10528300" y="9431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17353</xdr:rowOff>
    </xdr:from>
    <xdr:to>
      <xdr:col>50</xdr:col>
      <xdr:colOff>114300</xdr:colOff>
      <xdr:row>57</xdr:row>
      <xdr:rowOff>60307</xdr:rowOff>
    </xdr:to>
    <xdr:cxnSp macro="">
      <xdr:nvCxnSpPr>
        <xdr:cNvPr id="350" name="直線コネクタ 349"/>
        <xdr:cNvCxnSpPr/>
      </xdr:nvCxnSpPr>
      <xdr:spPr>
        <a:xfrm>
          <a:off x="8750300" y="9790003"/>
          <a:ext cx="889000" cy="4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90738</xdr:rowOff>
    </xdr:from>
    <xdr:ext cx="534377" cy="259045"/>
    <xdr:sp macro="" textlink="">
      <xdr:nvSpPr>
        <xdr:cNvPr id="352" name="テキスト ボックス 351"/>
        <xdr:cNvSpPr txBox="1"/>
      </xdr:nvSpPr>
      <xdr:spPr>
        <a:xfrm>
          <a:off x="9372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17353</xdr:rowOff>
    </xdr:from>
    <xdr:to>
      <xdr:col>45</xdr:col>
      <xdr:colOff>177800</xdr:colOff>
      <xdr:row>57</xdr:row>
      <xdr:rowOff>63896</xdr:rowOff>
    </xdr:to>
    <xdr:cxnSp macro="">
      <xdr:nvCxnSpPr>
        <xdr:cNvPr id="353" name="直線コネクタ 352"/>
        <xdr:cNvCxnSpPr/>
      </xdr:nvCxnSpPr>
      <xdr:spPr>
        <a:xfrm flipV="1">
          <a:off x="7861300" y="9790003"/>
          <a:ext cx="889000" cy="4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97710</xdr:rowOff>
    </xdr:from>
    <xdr:ext cx="534377" cy="259045"/>
    <xdr:sp macro="" textlink="">
      <xdr:nvSpPr>
        <xdr:cNvPr id="355" name="テキスト ボックス 354"/>
        <xdr:cNvSpPr txBox="1"/>
      </xdr:nvSpPr>
      <xdr:spPr>
        <a:xfrm>
          <a:off x="8483111" y="935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63896</xdr:rowOff>
    </xdr:from>
    <xdr:to>
      <xdr:col>41</xdr:col>
      <xdr:colOff>50800</xdr:colOff>
      <xdr:row>57</xdr:row>
      <xdr:rowOff>88448</xdr:rowOff>
    </xdr:to>
    <xdr:cxnSp macro="">
      <xdr:nvCxnSpPr>
        <xdr:cNvPr id="356" name="直線コネクタ 355"/>
        <xdr:cNvCxnSpPr/>
      </xdr:nvCxnSpPr>
      <xdr:spPr>
        <a:xfrm flipV="1">
          <a:off x="6972300" y="9836546"/>
          <a:ext cx="8890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78965</xdr:rowOff>
    </xdr:from>
    <xdr:ext cx="534377" cy="259045"/>
    <xdr:sp macro="" textlink="">
      <xdr:nvSpPr>
        <xdr:cNvPr id="358" name="テキスト ボックス 357"/>
        <xdr:cNvSpPr txBox="1"/>
      </xdr:nvSpPr>
      <xdr:spPr>
        <a:xfrm>
          <a:off x="7594111" y="93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33213</xdr:rowOff>
    </xdr:from>
    <xdr:to>
      <xdr:col>36</xdr:col>
      <xdr:colOff>165100</xdr:colOff>
      <xdr:row>57</xdr:row>
      <xdr:rowOff>134813</xdr:rowOff>
    </xdr:to>
    <xdr:sp macro="" textlink="">
      <xdr:nvSpPr>
        <xdr:cNvPr id="359" name="フローチャート: 判断 358"/>
        <xdr:cNvSpPr/>
      </xdr:nvSpPr>
      <xdr:spPr>
        <a:xfrm>
          <a:off x="6921500" y="980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151340</xdr:rowOff>
    </xdr:from>
    <xdr:ext cx="469744" cy="259045"/>
    <xdr:sp macro="" textlink="">
      <xdr:nvSpPr>
        <xdr:cNvPr id="360" name="テキスト ボックス 359"/>
        <xdr:cNvSpPr txBox="1"/>
      </xdr:nvSpPr>
      <xdr:spPr>
        <a:xfrm>
          <a:off x="6737428" y="958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55845</xdr:rowOff>
    </xdr:from>
    <xdr:to>
      <xdr:col>55</xdr:col>
      <xdr:colOff>50800</xdr:colOff>
      <xdr:row>57</xdr:row>
      <xdr:rowOff>157445</xdr:rowOff>
    </xdr:to>
    <xdr:sp macro="" textlink="">
      <xdr:nvSpPr>
        <xdr:cNvPr id="366" name="楕円 365"/>
        <xdr:cNvSpPr/>
      </xdr:nvSpPr>
      <xdr:spPr>
        <a:xfrm>
          <a:off x="10426700" y="982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34272</xdr:rowOff>
    </xdr:from>
    <xdr:ext cx="469744" cy="259045"/>
    <xdr:sp macro="" textlink="">
      <xdr:nvSpPr>
        <xdr:cNvPr id="367" name="農林水産業費該当値テキスト"/>
        <xdr:cNvSpPr txBox="1"/>
      </xdr:nvSpPr>
      <xdr:spPr>
        <a:xfrm>
          <a:off x="10528300" y="980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9507</xdr:rowOff>
    </xdr:from>
    <xdr:to>
      <xdr:col>50</xdr:col>
      <xdr:colOff>165100</xdr:colOff>
      <xdr:row>57</xdr:row>
      <xdr:rowOff>111107</xdr:rowOff>
    </xdr:to>
    <xdr:sp macro="" textlink="">
      <xdr:nvSpPr>
        <xdr:cNvPr id="368" name="楕円 367"/>
        <xdr:cNvSpPr/>
      </xdr:nvSpPr>
      <xdr:spPr>
        <a:xfrm>
          <a:off x="9588500" y="978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102234</xdr:rowOff>
    </xdr:from>
    <xdr:ext cx="534377" cy="259045"/>
    <xdr:sp macro="" textlink="">
      <xdr:nvSpPr>
        <xdr:cNvPr id="369" name="テキスト ボックス 368"/>
        <xdr:cNvSpPr txBox="1"/>
      </xdr:nvSpPr>
      <xdr:spPr>
        <a:xfrm>
          <a:off x="9372111" y="98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138003</xdr:rowOff>
    </xdr:from>
    <xdr:to>
      <xdr:col>46</xdr:col>
      <xdr:colOff>38100</xdr:colOff>
      <xdr:row>57</xdr:row>
      <xdr:rowOff>68153</xdr:rowOff>
    </xdr:to>
    <xdr:sp macro="" textlink="">
      <xdr:nvSpPr>
        <xdr:cNvPr id="370" name="楕円 369"/>
        <xdr:cNvSpPr/>
      </xdr:nvSpPr>
      <xdr:spPr>
        <a:xfrm>
          <a:off x="8699500" y="97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59280</xdr:rowOff>
    </xdr:from>
    <xdr:ext cx="534377" cy="259045"/>
    <xdr:sp macro="" textlink="">
      <xdr:nvSpPr>
        <xdr:cNvPr id="371" name="テキスト ボックス 370"/>
        <xdr:cNvSpPr txBox="1"/>
      </xdr:nvSpPr>
      <xdr:spPr>
        <a:xfrm>
          <a:off x="8483111" y="983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13096</xdr:rowOff>
    </xdr:from>
    <xdr:to>
      <xdr:col>41</xdr:col>
      <xdr:colOff>101600</xdr:colOff>
      <xdr:row>57</xdr:row>
      <xdr:rowOff>114696</xdr:rowOff>
    </xdr:to>
    <xdr:sp macro="" textlink="">
      <xdr:nvSpPr>
        <xdr:cNvPr id="372" name="楕円 371"/>
        <xdr:cNvSpPr/>
      </xdr:nvSpPr>
      <xdr:spPr>
        <a:xfrm>
          <a:off x="7810500" y="978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105823</xdr:rowOff>
    </xdr:from>
    <xdr:ext cx="534377" cy="259045"/>
    <xdr:sp macro="" textlink="">
      <xdr:nvSpPr>
        <xdr:cNvPr id="373" name="テキスト ボックス 372"/>
        <xdr:cNvSpPr txBox="1"/>
      </xdr:nvSpPr>
      <xdr:spPr>
        <a:xfrm>
          <a:off x="7594111" y="987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37648</xdr:rowOff>
    </xdr:from>
    <xdr:to>
      <xdr:col>36</xdr:col>
      <xdr:colOff>165100</xdr:colOff>
      <xdr:row>57</xdr:row>
      <xdr:rowOff>139248</xdr:rowOff>
    </xdr:to>
    <xdr:sp macro="" textlink="">
      <xdr:nvSpPr>
        <xdr:cNvPr id="374" name="楕円 373"/>
        <xdr:cNvSpPr/>
      </xdr:nvSpPr>
      <xdr:spPr>
        <a:xfrm>
          <a:off x="6921500" y="981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130375</xdr:rowOff>
    </xdr:from>
    <xdr:ext cx="469744" cy="259045"/>
    <xdr:sp macro="" textlink="">
      <xdr:nvSpPr>
        <xdr:cNvPr id="375" name="テキスト ボックス 374"/>
        <xdr:cNvSpPr txBox="1"/>
      </xdr:nvSpPr>
      <xdr:spPr>
        <a:xfrm>
          <a:off x="6737428" y="990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74457</xdr:rowOff>
    </xdr:from>
    <xdr:to>
      <xdr:col>55</xdr:col>
      <xdr:colOff>0</xdr:colOff>
      <xdr:row>77</xdr:row>
      <xdr:rowOff>117960</xdr:rowOff>
    </xdr:to>
    <xdr:cxnSp macro="">
      <xdr:nvCxnSpPr>
        <xdr:cNvPr id="402" name="直線コネクタ 401"/>
        <xdr:cNvCxnSpPr/>
      </xdr:nvCxnSpPr>
      <xdr:spPr>
        <a:xfrm flipV="1">
          <a:off x="9639300" y="13276107"/>
          <a:ext cx="838200" cy="4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135072</xdr:rowOff>
    </xdr:from>
    <xdr:ext cx="534377" cy="259045"/>
    <xdr:sp macro="" textlink="">
      <xdr:nvSpPr>
        <xdr:cNvPr id="403" name="商工費平均値テキスト"/>
        <xdr:cNvSpPr txBox="1"/>
      </xdr:nvSpPr>
      <xdr:spPr>
        <a:xfrm>
          <a:off x="10528300" y="12993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117960</xdr:rowOff>
    </xdr:from>
    <xdr:to>
      <xdr:col>50</xdr:col>
      <xdr:colOff>114300</xdr:colOff>
      <xdr:row>77</xdr:row>
      <xdr:rowOff>123583</xdr:rowOff>
    </xdr:to>
    <xdr:cxnSp macro="">
      <xdr:nvCxnSpPr>
        <xdr:cNvPr id="405" name="直線コネクタ 404"/>
        <xdr:cNvCxnSpPr/>
      </xdr:nvCxnSpPr>
      <xdr:spPr>
        <a:xfrm flipV="1">
          <a:off x="8750300" y="13319610"/>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20398</xdr:rowOff>
    </xdr:from>
    <xdr:ext cx="534377" cy="259045"/>
    <xdr:sp macro="" textlink="">
      <xdr:nvSpPr>
        <xdr:cNvPr id="407" name="テキスト ボックス 406"/>
        <xdr:cNvSpPr txBox="1"/>
      </xdr:nvSpPr>
      <xdr:spPr>
        <a:xfrm>
          <a:off x="9372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103535</xdr:rowOff>
    </xdr:from>
    <xdr:to>
      <xdr:col>45</xdr:col>
      <xdr:colOff>177800</xdr:colOff>
      <xdr:row>77</xdr:row>
      <xdr:rowOff>123583</xdr:rowOff>
    </xdr:to>
    <xdr:cxnSp macro="">
      <xdr:nvCxnSpPr>
        <xdr:cNvPr id="408" name="直線コネクタ 407"/>
        <xdr:cNvCxnSpPr/>
      </xdr:nvCxnSpPr>
      <xdr:spPr>
        <a:xfrm>
          <a:off x="7861300" y="13305185"/>
          <a:ext cx="889000" cy="2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32697</xdr:rowOff>
    </xdr:from>
    <xdr:ext cx="534377" cy="259045"/>
    <xdr:sp macro="" textlink="">
      <xdr:nvSpPr>
        <xdr:cNvPr id="410" name="テキスト ボックス 409"/>
        <xdr:cNvSpPr txBox="1"/>
      </xdr:nvSpPr>
      <xdr:spPr>
        <a:xfrm>
          <a:off x="8483111" y="128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103535</xdr:rowOff>
    </xdr:from>
    <xdr:to>
      <xdr:col>41</xdr:col>
      <xdr:colOff>50800</xdr:colOff>
      <xdr:row>77</xdr:row>
      <xdr:rowOff>134624</xdr:rowOff>
    </xdr:to>
    <xdr:cxnSp macro="">
      <xdr:nvCxnSpPr>
        <xdr:cNvPr id="411" name="直線コネクタ 410"/>
        <xdr:cNvCxnSpPr/>
      </xdr:nvCxnSpPr>
      <xdr:spPr>
        <a:xfrm flipV="1">
          <a:off x="6972300" y="13305185"/>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11963</xdr:rowOff>
    </xdr:from>
    <xdr:ext cx="534377" cy="259045"/>
    <xdr:sp macro="" textlink="">
      <xdr:nvSpPr>
        <xdr:cNvPr id="413" name="テキスト ボックス 412"/>
        <xdr:cNvSpPr txBox="1"/>
      </xdr:nvSpPr>
      <xdr:spPr>
        <a:xfrm>
          <a:off x="7594111" y="128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128219</xdr:rowOff>
    </xdr:from>
    <xdr:to>
      <xdr:col>36</xdr:col>
      <xdr:colOff>165100</xdr:colOff>
      <xdr:row>77</xdr:row>
      <xdr:rowOff>58369</xdr:rowOff>
    </xdr:to>
    <xdr:sp macro="" textlink="">
      <xdr:nvSpPr>
        <xdr:cNvPr id="414" name="フローチャート: 判断 413"/>
        <xdr:cNvSpPr/>
      </xdr:nvSpPr>
      <xdr:spPr>
        <a:xfrm>
          <a:off x="6921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74896</xdr:rowOff>
    </xdr:from>
    <xdr:ext cx="534377" cy="259045"/>
    <xdr:sp macro="" textlink="">
      <xdr:nvSpPr>
        <xdr:cNvPr id="415" name="テキスト ボックス 414"/>
        <xdr:cNvSpPr txBox="1"/>
      </xdr:nvSpPr>
      <xdr:spPr>
        <a:xfrm>
          <a:off x="6705111" y="129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23657</xdr:rowOff>
    </xdr:from>
    <xdr:to>
      <xdr:col>55</xdr:col>
      <xdr:colOff>50800</xdr:colOff>
      <xdr:row>77</xdr:row>
      <xdr:rowOff>125257</xdr:rowOff>
    </xdr:to>
    <xdr:sp macro="" textlink="">
      <xdr:nvSpPr>
        <xdr:cNvPr id="421" name="楕円 420"/>
        <xdr:cNvSpPr/>
      </xdr:nvSpPr>
      <xdr:spPr>
        <a:xfrm>
          <a:off x="10426700" y="1322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2084</xdr:rowOff>
    </xdr:from>
    <xdr:ext cx="534377" cy="259045"/>
    <xdr:sp macro="" textlink="">
      <xdr:nvSpPr>
        <xdr:cNvPr id="422" name="商工費該当値テキスト"/>
        <xdr:cNvSpPr txBox="1"/>
      </xdr:nvSpPr>
      <xdr:spPr>
        <a:xfrm>
          <a:off x="10528300" y="1320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67160</xdr:rowOff>
    </xdr:from>
    <xdr:to>
      <xdr:col>50</xdr:col>
      <xdr:colOff>165100</xdr:colOff>
      <xdr:row>77</xdr:row>
      <xdr:rowOff>168760</xdr:rowOff>
    </xdr:to>
    <xdr:sp macro="" textlink="">
      <xdr:nvSpPr>
        <xdr:cNvPr id="423" name="楕円 422"/>
        <xdr:cNvSpPr/>
      </xdr:nvSpPr>
      <xdr:spPr>
        <a:xfrm>
          <a:off x="9588500" y="1326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159887</xdr:rowOff>
    </xdr:from>
    <xdr:ext cx="469744" cy="259045"/>
    <xdr:sp macro="" textlink="">
      <xdr:nvSpPr>
        <xdr:cNvPr id="424" name="テキスト ボックス 423"/>
        <xdr:cNvSpPr txBox="1"/>
      </xdr:nvSpPr>
      <xdr:spPr>
        <a:xfrm>
          <a:off x="9404428" y="1336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72783</xdr:rowOff>
    </xdr:from>
    <xdr:to>
      <xdr:col>46</xdr:col>
      <xdr:colOff>38100</xdr:colOff>
      <xdr:row>78</xdr:row>
      <xdr:rowOff>2933</xdr:rowOff>
    </xdr:to>
    <xdr:sp macro="" textlink="">
      <xdr:nvSpPr>
        <xdr:cNvPr id="425" name="楕円 424"/>
        <xdr:cNvSpPr/>
      </xdr:nvSpPr>
      <xdr:spPr>
        <a:xfrm>
          <a:off x="8699500" y="1327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165510</xdr:rowOff>
    </xdr:from>
    <xdr:ext cx="469744" cy="259045"/>
    <xdr:sp macro="" textlink="">
      <xdr:nvSpPr>
        <xdr:cNvPr id="426" name="テキスト ボックス 425"/>
        <xdr:cNvSpPr txBox="1"/>
      </xdr:nvSpPr>
      <xdr:spPr>
        <a:xfrm>
          <a:off x="8515428" y="1336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52735</xdr:rowOff>
    </xdr:from>
    <xdr:to>
      <xdr:col>41</xdr:col>
      <xdr:colOff>101600</xdr:colOff>
      <xdr:row>77</xdr:row>
      <xdr:rowOff>154335</xdr:rowOff>
    </xdr:to>
    <xdr:sp macro="" textlink="">
      <xdr:nvSpPr>
        <xdr:cNvPr id="427" name="楕円 426"/>
        <xdr:cNvSpPr/>
      </xdr:nvSpPr>
      <xdr:spPr>
        <a:xfrm>
          <a:off x="7810500" y="132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145462</xdr:rowOff>
    </xdr:from>
    <xdr:ext cx="469744" cy="259045"/>
    <xdr:sp macro="" textlink="">
      <xdr:nvSpPr>
        <xdr:cNvPr id="428" name="テキスト ボックス 427"/>
        <xdr:cNvSpPr txBox="1"/>
      </xdr:nvSpPr>
      <xdr:spPr>
        <a:xfrm>
          <a:off x="7626428" y="1334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83824</xdr:rowOff>
    </xdr:from>
    <xdr:to>
      <xdr:col>36</xdr:col>
      <xdr:colOff>165100</xdr:colOff>
      <xdr:row>78</xdr:row>
      <xdr:rowOff>13974</xdr:rowOff>
    </xdr:to>
    <xdr:sp macro="" textlink="">
      <xdr:nvSpPr>
        <xdr:cNvPr id="429" name="楕円 428"/>
        <xdr:cNvSpPr/>
      </xdr:nvSpPr>
      <xdr:spPr>
        <a:xfrm>
          <a:off x="6921500" y="1328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5101</xdr:rowOff>
    </xdr:from>
    <xdr:ext cx="469744" cy="259045"/>
    <xdr:sp macro="" textlink="">
      <xdr:nvSpPr>
        <xdr:cNvPr id="430" name="テキスト ボックス 429"/>
        <xdr:cNvSpPr txBox="1"/>
      </xdr:nvSpPr>
      <xdr:spPr>
        <a:xfrm>
          <a:off x="6737428" y="133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140551</xdr:rowOff>
    </xdr:from>
    <xdr:to>
      <xdr:col>55</xdr:col>
      <xdr:colOff>0</xdr:colOff>
      <xdr:row>97</xdr:row>
      <xdr:rowOff>160155</xdr:rowOff>
    </xdr:to>
    <xdr:cxnSp macro="">
      <xdr:nvCxnSpPr>
        <xdr:cNvPr id="457" name="直線コネクタ 456"/>
        <xdr:cNvCxnSpPr/>
      </xdr:nvCxnSpPr>
      <xdr:spPr>
        <a:xfrm>
          <a:off x="9639300" y="16771201"/>
          <a:ext cx="838200" cy="1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114555</xdr:rowOff>
    </xdr:from>
    <xdr:ext cx="534377" cy="259045"/>
    <xdr:sp macro="" textlink="">
      <xdr:nvSpPr>
        <xdr:cNvPr id="458" name="土木費平均値テキスト"/>
        <xdr:cNvSpPr txBox="1"/>
      </xdr:nvSpPr>
      <xdr:spPr>
        <a:xfrm>
          <a:off x="10528300" y="1674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140551</xdr:rowOff>
    </xdr:from>
    <xdr:to>
      <xdr:col>50</xdr:col>
      <xdr:colOff>114300</xdr:colOff>
      <xdr:row>97</xdr:row>
      <xdr:rowOff>169813</xdr:rowOff>
    </xdr:to>
    <xdr:cxnSp macro="">
      <xdr:nvCxnSpPr>
        <xdr:cNvPr id="460" name="直線コネクタ 459"/>
        <xdr:cNvCxnSpPr/>
      </xdr:nvCxnSpPr>
      <xdr:spPr>
        <a:xfrm flipV="1">
          <a:off x="8750300" y="16771201"/>
          <a:ext cx="8890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50337</xdr:rowOff>
    </xdr:from>
    <xdr:ext cx="534377" cy="259045"/>
    <xdr:sp macro="" textlink="">
      <xdr:nvSpPr>
        <xdr:cNvPr id="462" name="テキスト ボックス 461"/>
        <xdr:cNvSpPr txBox="1"/>
      </xdr:nvSpPr>
      <xdr:spPr>
        <a:xfrm>
          <a:off x="9372111" y="1685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140875</xdr:rowOff>
    </xdr:from>
    <xdr:to>
      <xdr:col>45</xdr:col>
      <xdr:colOff>177800</xdr:colOff>
      <xdr:row>97</xdr:row>
      <xdr:rowOff>169813</xdr:rowOff>
    </xdr:to>
    <xdr:cxnSp macro="">
      <xdr:nvCxnSpPr>
        <xdr:cNvPr id="463" name="直線コネクタ 462"/>
        <xdr:cNvCxnSpPr/>
      </xdr:nvCxnSpPr>
      <xdr:spPr>
        <a:xfrm>
          <a:off x="7861300" y="16771525"/>
          <a:ext cx="889000" cy="2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64501</xdr:rowOff>
    </xdr:from>
    <xdr:ext cx="534377" cy="259045"/>
    <xdr:sp macro="" textlink="">
      <xdr:nvSpPr>
        <xdr:cNvPr id="465" name="テキスト ボックス 464"/>
        <xdr:cNvSpPr txBox="1"/>
      </xdr:nvSpPr>
      <xdr:spPr>
        <a:xfrm>
          <a:off x="8483111" y="1686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140875</xdr:rowOff>
    </xdr:from>
    <xdr:to>
      <xdr:col>41</xdr:col>
      <xdr:colOff>50800</xdr:colOff>
      <xdr:row>97</xdr:row>
      <xdr:rowOff>146985</xdr:rowOff>
    </xdr:to>
    <xdr:cxnSp macro="">
      <xdr:nvCxnSpPr>
        <xdr:cNvPr id="466" name="直線コネクタ 465"/>
        <xdr:cNvCxnSpPr/>
      </xdr:nvCxnSpPr>
      <xdr:spPr>
        <a:xfrm flipV="1">
          <a:off x="6972300" y="16771525"/>
          <a:ext cx="889000" cy="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45311</xdr:rowOff>
    </xdr:from>
    <xdr:ext cx="534377" cy="259045"/>
    <xdr:sp macro="" textlink="">
      <xdr:nvSpPr>
        <xdr:cNvPr id="468" name="テキスト ボックス 467"/>
        <xdr:cNvSpPr txBox="1"/>
      </xdr:nvSpPr>
      <xdr:spPr>
        <a:xfrm>
          <a:off x="7594111" y="1684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156420</xdr:rowOff>
    </xdr:from>
    <xdr:to>
      <xdr:col>36</xdr:col>
      <xdr:colOff>165100</xdr:colOff>
      <xdr:row>98</xdr:row>
      <xdr:rowOff>86570</xdr:rowOff>
    </xdr:to>
    <xdr:sp macro="" textlink="">
      <xdr:nvSpPr>
        <xdr:cNvPr id="469" name="フローチャート: 判断 468"/>
        <xdr:cNvSpPr/>
      </xdr:nvSpPr>
      <xdr:spPr>
        <a:xfrm>
          <a:off x="6921500" y="167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77697</xdr:rowOff>
    </xdr:from>
    <xdr:ext cx="534377" cy="259045"/>
    <xdr:sp macro="" textlink="">
      <xdr:nvSpPr>
        <xdr:cNvPr id="470" name="テキスト ボックス 469"/>
        <xdr:cNvSpPr txBox="1"/>
      </xdr:nvSpPr>
      <xdr:spPr>
        <a:xfrm>
          <a:off x="6705111" y="1687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109355</xdr:rowOff>
    </xdr:from>
    <xdr:to>
      <xdr:col>55</xdr:col>
      <xdr:colOff>50800</xdr:colOff>
      <xdr:row>98</xdr:row>
      <xdr:rowOff>39505</xdr:rowOff>
    </xdr:to>
    <xdr:sp macro="" textlink="">
      <xdr:nvSpPr>
        <xdr:cNvPr id="476" name="楕円 475"/>
        <xdr:cNvSpPr/>
      </xdr:nvSpPr>
      <xdr:spPr>
        <a:xfrm>
          <a:off x="10426700" y="1674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68732</xdr:rowOff>
    </xdr:from>
    <xdr:ext cx="534377" cy="259045"/>
    <xdr:sp macro="" textlink="">
      <xdr:nvSpPr>
        <xdr:cNvPr id="477" name="土木費該当値テキスト"/>
        <xdr:cNvSpPr txBox="1"/>
      </xdr:nvSpPr>
      <xdr:spPr>
        <a:xfrm>
          <a:off x="10528300" y="1652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89751</xdr:rowOff>
    </xdr:from>
    <xdr:to>
      <xdr:col>50</xdr:col>
      <xdr:colOff>165100</xdr:colOff>
      <xdr:row>98</xdr:row>
      <xdr:rowOff>19901</xdr:rowOff>
    </xdr:to>
    <xdr:sp macro="" textlink="">
      <xdr:nvSpPr>
        <xdr:cNvPr id="478" name="楕円 477"/>
        <xdr:cNvSpPr/>
      </xdr:nvSpPr>
      <xdr:spPr>
        <a:xfrm>
          <a:off x="9588500" y="1672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36428</xdr:rowOff>
    </xdr:from>
    <xdr:ext cx="534377" cy="259045"/>
    <xdr:sp macro="" textlink="">
      <xdr:nvSpPr>
        <xdr:cNvPr id="479" name="テキスト ボックス 478"/>
        <xdr:cNvSpPr txBox="1"/>
      </xdr:nvSpPr>
      <xdr:spPr>
        <a:xfrm>
          <a:off x="9372111" y="1649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119013</xdr:rowOff>
    </xdr:from>
    <xdr:to>
      <xdr:col>46</xdr:col>
      <xdr:colOff>38100</xdr:colOff>
      <xdr:row>98</xdr:row>
      <xdr:rowOff>49163</xdr:rowOff>
    </xdr:to>
    <xdr:sp macro="" textlink="">
      <xdr:nvSpPr>
        <xdr:cNvPr id="480" name="楕円 479"/>
        <xdr:cNvSpPr/>
      </xdr:nvSpPr>
      <xdr:spPr>
        <a:xfrm>
          <a:off x="8699500" y="1674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65690</xdr:rowOff>
    </xdr:from>
    <xdr:ext cx="534377" cy="259045"/>
    <xdr:sp macro="" textlink="">
      <xdr:nvSpPr>
        <xdr:cNvPr id="481" name="テキスト ボックス 480"/>
        <xdr:cNvSpPr txBox="1"/>
      </xdr:nvSpPr>
      <xdr:spPr>
        <a:xfrm>
          <a:off x="8483111" y="1652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90075</xdr:rowOff>
    </xdr:from>
    <xdr:to>
      <xdr:col>41</xdr:col>
      <xdr:colOff>101600</xdr:colOff>
      <xdr:row>98</xdr:row>
      <xdr:rowOff>20225</xdr:rowOff>
    </xdr:to>
    <xdr:sp macro="" textlink="">
      <xdr:nvSpPr>
        <xdr:cNvPr id="482" name="楕円 481"/>
        <xdr:cNvSpPr/>
      </xdr:nvSpPr>
      <xdr:spPr>
        <a:xfrm>
          <a:off x="7810500" y="167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36752</xdr:rowOff>
    </xdr:from>
    <xdr:ext cx="534377" cy="259045"/>
    <xdr:sp macro="" textlink="">
      <xdr:nvSpPr>
        <xdr:cNvPr id="483" name="テキスト ボックス 482"/>
        <xdr:cNvSpPr txBox="1"/>
      </xdr:nvSpPr>
      <xdr:spPr>
        <a:xfrm>
          <a:off x="7594111" y="1649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96185</xdr:rowOff>
    </xdr:from>
    <xdr:to>
      <xdr:col>36</xdr:col>
      <xdr:colOff>165100</xdr:colOff>
      <xdr:row>98</xdr:row>
      <xdr:rowOff>26335</xdr:rowOff>
    </xdr:to>
    <xdr:sp macro="" textlink="">
      <xdr:nvSpPr>
        <xdr:cNvPr id="484" name="楕円 483"/>
        <xdr:cNvSpPr/>
      </xdr:nvSpPr>
      <xdr:spPr>
        <a:xfrm>
          <a:off x="6921500" y="167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42862</xdr:rowOff>
    </xdr:from>
    <xdr:ext cx="534377" cy="259045"/>
    <xdr:sp macro="" textlink="">
      <xdr:nvSpPr>
        <xdr:cNvPr id="485" name="テキスト ボックス 484"/>
        <xdr:cNvSpPr txBox="1"/>
      </xdr:nvSpPr>
      <xdr:spPr>
        <a:xfrm>
          <a:off x="6705111" y="1650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95900</xdr:rowOff>
    </xdr:from>
    <xdr:to>
      <xdr:col>85</xdr:col>
      <xdr:colOff>127000</xdr:colOff>
      <xdr:row>35</xdr:row>
      <xdr:rowOff>98415</xdr:rowOff>
    </xdr:to>
    <xdr:cxnSp macro="">
      <xdr:nvCxnSpPr>
        <xdr:cNvPr id="513" name="直線コネクタ 512"/>
        <xdr:cNvCxnSpPr/>
      </xdr:nvCxnSpPr>
      <xdr:spPr>
        <a:xfrm flipV="1">
          <a:off x="15481300" y="6096650"/>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146834</xdr:rowOff>
    </xdr:from>
    <xdr:ext cx="534377" cy="259045"/>
    <xdr:sp macro="" textlink="">
      <xdr:nvSpPr>
        <xdr:cNvPr id="514" name="消防費平均値テキスト"/>
        <xdr:cNvSpPr txBox="1"/>
      </xdr:nvSpPr>
      <xdr:spPr>
        <a:xfrm>
          <a:off x="16370300" y="6147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76515</xdr:rowOff>
    </xdr:from>
    <xdr:to>
      <xdr:col>81</xdr:col>
      <xdr:colOff>50800</xdr:colOff>
      <xdr:row>35</xdr:row>
      <xdr:rowOff>98415</xdr:rowOff>
    </xdr:to>
    <xdr:cxnSp macro="">
      <xdr:nvCxnSpPr>
        <xdr:cNvPr id="516" name="直線コネクタ 515"/>
        <xdr:cNvCxnSpPr/>
      </xdr:nvCxnSpPr>
      <xdr:spPr>
        <a:xfrm>
          <a:off x="14592300" y="6077265"/>
          <a:ext cx="889000" cy="2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84015</xdr:rowOff>
    </xdr:from>
    <xdr:ext cx="534377" cy="259045"/>
    <xdr:sp macro="" textlink="">
      <xdr:nvSpPr>
        <xdr:cNvPr id="518" name="テキスト ボックス 517"/>
        <xdr:cNvSpPr txBox="1"/>
      </xdr:nvSpPr>
      <xdr:spPr>
        <a:xfrm>
          <a:off x="15214111" y="62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120360</xdr:rowOff>
    </xdr:from>
    <xdr:to>
      <xdr:col>76</xdr:col>
      <xdr:colOff>114300</xdr:colOff>
      <xdr:row>35</xdr:row>
      <xdr:rowOff>76515</xdr:rowOff>
    </xdr:to>
    <xdr:cxnSp macro="">
      <xdr:nvCxnSpPr>
        <xdr:cNvPr id="519" name="直線コネクタ 518"/>
        <xdr:cNvCxnSpPr/>
      </xdr:nvCxnSpPr>
      <xdr:spPr>
        <a:xfrm>
          <a:off x="13703300" y="5606760"/>
          <a:ext cx="889000" cy="47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85935</xdr:rowOff>
    </xdr:from>
    <xdr:ext cx="534377" cy="259045"/>
    <xdr:sp macro="" textlink="">
      <xdr:nvSpPr>
        <xdr:cNvPr id="521" name="テキスト ボックス 520"/>
        <xdr:cNvSpPr txBox="1"/>
      </xdr:nvSpPr>
      <xdr:spPr>
        <a:xfrm>
          <a:off x="14325111" y="625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120360</xdr:rowOff>
    </xdr:from>
    <xdr:to>
      <xdr:col>71</xdr:col>
      <xdr:colOff>177800</xdr:colOff>
      <xdr:row>34</xdr:row>
      <xdr:rowOff>99832</xdr:rowOff>
    </xdr:to>
    <xdr:cxnSp macro="">
      <xdr:nvCxnSpPr>
        <xdr:cNvPr id="522" name="直線コネクタ 521"/>
        <xdr:cNvCxnSpPr/>
      </xdr:nvCxnSpPr>
      <xdr:spPr>
        <a:xfrm flipV="1">
          <a:off x="12814300" y="5606760"/>
          <a:ext cx="889000" cy="32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3" name="フローチャート: 判断 522"/>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3730</xdr:rowOff>
    </xdr:from>
    <xdr:ext cx="534377" cy="259045"/>
    <xdr:sp macro="" textlink="">
      <xdr:nvSpPr>
        <xdr:cNvPr id="524" name="テキスト ボックス 523"/>
        <xdr:cNvSpPr txBox="1"/>
      </xdr:nvSpPr>
      <xdr:spPr>
        <a:xfrm>
          <a:off x="13436111" y="61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97632</xdr:rowOff>
    </xdr:from>
    <xdr:to>
      <xdr:col>67</xdr:col>
      <xdr:colOff>101600</xdr:colOff>
      <xdr:row>37</xdr:row>
      <xdr:rowOff>27782</xdr:rowOff>
    </xdr:to>
    <xdr:sp macro="" textlink="">
      <xdr:nvSpPr>
        <xdr:cNvPr id="525" name="フローチャート: 判断 524"/>
        <xdr:cNvSpPr/>
      </xdr:nvSpPr>
      <xdr:spPr>
        <a:xfrm>
          <a:off x="12763500" y="626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18909</xdr:rowOff>
    </xdr:from>
    <xdr:ext cx="534377" cy="259045"/>
    <xdr:sp macro="" textlink="">
      <xdr:nvSpPr>
        <xdr:cNvPr id="526" name="テキスト ボックス 525"/>
        <xdr:cNvSpPr txBox="1"/>
      </xdr:nvSpPr>
      <xdr:spPr>
        <a:xfrm>
          <a:off x="12547111" y="636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45100</xdr:rowOff>
    </xdr:from>
    <xdr:to>
      <xdr:col>85</xdr:col>
      <xdr:colOff>177800</xdr:colOff>
      <xdr:row>35</xdr:row>
      <xdr:rowOff>146700</xdr:rowOff>
    </xdr:to>
    <xdr:sp macro="" textlink="">
      <xdr:nvSpPr>
        <xdr:cNvPr id="532" name="楕円 531"/>
        <xdr:cNvSpPr/>
      </xdr:nvSpPr>
      <xdr:spPr>
        <a:xfrm>
          <a:off x="16268700" y="604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67977</xdr:rowOff>
    </xdr:from>
    <xdr:ext cx="534377" cy="259045"/>
    <xdr:sp macro="" textlink="">
      <xdr:nvSpPr>
        <xdr:cNvPr id="533" name="消防費該当値テキスト"/>
        <xdr:cNvSpPr txBox="1"/>
      </xdr:nvSpPr>
      <xdr:spPr>
        <a:xfrm>
          <a:off x="16370300" y="589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47615</xdr:rowOff>
    </xdr:from>
    <xdr:to>
      <xdr:col>81</xdr:col>
      <xdr:colOff>101600</xdr:colOff>
      <xdr:row>35</xdr:row>
      <xdr:rowOff>149215</xdr:rowOff>
    </xdr:to>
    <xdr:sp macro="" textlink="">
      <xdr:nvSpPr>
        <xdr:cNvPr id="534" name="楕円 533"/>
        <xdr:cNvSpPr/>
      </xdr:nvSpPr>
      <xdr:spPr>
        <a:xfrm>
          <a:off x="15430500" y="604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165742</xdr:rowOff>
    </xdr:from>
    <xdr:ext cx="534377" cy="259045"/>
    <xdr:sp macro="" textlink="">
      <xdr:nvSpPr>
        <xdr:cNvPr id="535" name="テキスト ボックス 534"/>
        <xdr:cNvSpPr txBox="1"/>
      </xdr:nvSpPr>
      <xdr:spPr>
        <a:xfrm>
          <a:off x="15214111" y="582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25715</xdr:rowOff>
    </xdr:from>
    <xdr:to>
      <xdr:col>76</xdr:col>
      <xdr:colOff>165100</xdr:colOff>
      <xdr:row>35</xdr:row>
      <xdr:rowOff>127315</xdr:rowOff>
    </xdr:to>
    <xdr:sp macro="" textlink="">
      <xdr:nvSpPr>
        <xdr:cNvPr id="536" name="楕円 535"/>
        <xdr:cNvSpPr/>
      </xdr:nvSpPr>
      <xdr:spPr>
        <a:xfrm>
          <a:off x="14541500" y="60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143842</xdr:rowOff>
    </xdr:from>
    <xdr:ext cx="534377" cy="259045"/>
    <xdr:sp macro="" textlink="">
      <xdr:nvSpPr>
        <xdr:cNvPr id="537" name="テキスト ボックス 536"/>
        <xdr:cNvSpPr txBox="1"/>
      </xdr:nvSpPr>
      <xdr:spPr>
        <a:xfrm>
          <a:off x="14325111" y="580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69560</xdr:rowOff>
    </xdr:from>
    <xdr:to>
      <xdr:col>72</xdr:col>
      <xdr:colOff>38100</xdr:colOff>
      <xdr:row>32</xdr:row>
      <xdr:rowOff>171160</xdr:rowOff>
    </xdr:to>
    <xdr:sp macro="" textlink="">
      <xdr:nvSpPr>
        <xdr:cNvPr id="538" name="楕円 537"/>
        <xdr:cNvSpPr/>
      </xdr:nvSpPr>
      <xdr:spPr>
        <a:xfrm>
          <a:off x="13652500" y="555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16237</xdr:rowOff>
    </xdr:from>
    <xdr:ext cx="534377" cy="259045"/>
    <xdr:sp macro="" textlink="">
      <xdr:nvSpPr>
        <xdr:cNvPr id="539" name="テキスト ボックス 538"/>
        <xdr:cNvSpPr txBox="1"/>
      </xdr:nvSpPr>
      <xdr:spPr>
        <a:xfrm>
          <a:off x="13436111" y="533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49032</xdr:rowOff>
    </xdr:from>
    <xdr:to>
      <xdr:col>67</xdr:col>
      <xdr:colOff>101600</xdr:colOff>
      <xdr:row>34</xdr:row>
      <xdr:rowOff>150632</xdr:rowOff>
    </xdr:to>
    <xdr:sp macro="" textlink="">
      <xdr:nvSpPr>
        <xdr:cNvPr id="540" name="楕円 539"/>
        <xdr:cNvSpPr/>
      </xdr:nvSpPr>
      <xdr:spPr>
        <a:xfrm>
          <a:off x="12763500" y="587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167159</xdr:rowOff>
    </xdr:from>
    <xdr:ext cx="534377" cy="259045"/>
    <xdr:sp macro="" textlink="">
      <xdr:nvSpPr>
        <xdr:cNvPr id="541" name="テキスト ボックス 540"/>
        <xdr:cNvSpPr txBox="1"/>
      </xdr:nvSpPr>
      <xdr:spPr>
        <a:xfrm>
          <a:off x="12547111" y="565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41876</xdr:rowOff>
    </xdr:from>
    <xdr:to>
      <xdr:col>85</xdr:col>
      <xdr:colOff>127000</xdr:colOff>
      <xdr:row>56</xdr:row>
      <xdr:rowOff>165467</xdr:rowOff>
    </xdr:to>
    <xdr:cxnSp macro="">
      <xdr:nvCxnSpPr>
        <xdr:cNvPr id="573" name="直線コネクタ 572"/>
        <xdr:cNvCxnSpPr/>
      </xdr:nvCxnSpPr>
      <xdr:spPr>
        <a:xfrm flipV="1">
          <a:off x="15481300" y="9643076"/>
          <a:ext cx="838200" cy="12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7385</xdr:rowOff>
    </xdr:from>
    <xdr:ext cx="534377" cy="259045"/>
    <xdr:sp macro="" textlink="">
      <xdr:nvSpPr>
        <xdr:cNvPr id="574" name="教育費平均値テキスト"/>
        <xdr:cNvSpPr txBox="1"/>
      </xdr:nvSpPr>
      <xdr:spPr>
        <a:xfrm>
          <a:off x="16370300" y="9608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140908</xdr:rowOff>
    </xdr:from>
    <xdr:to>
      <xdr:col>81</xdr:col>
      <xdr:colOff>50800</xdr:colOff>
      <xdr:row>56</xdr:row>
      <xdr:rowOff>165467</xdr:rowOff>
    </xdr:to>
    <xdr:cxnSp macro="">
      <xdr:nvCxnSpPr>
        <xdr:cNvPr id="576" name="直線コネクタ 575"/>
        <xdr:cNvCxnSpPr/>
      </xdr:nvCxnSpPr>
      <xdr:spPr>
        <a:xfrm>
          <a:off x="14592300" y="9570658"/>
          <a:ext cx="889000" cy="19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117922</xdr:rowOff>
    </xdr:from>
    <xdr:ext cx="534377" cy="259045"/>
    <xdr:sp macro="" textlink="">
      <xdr:nvSpPr>
        <xdr:cNvPr id="578" name="テキスト ボックス 577"/>
        <xdr:cNvSpPr txBox="1"/>
      </xdr:nvSpPr>
      <xdr:spPr>
        <a:xfrm>
          <a:off x="15214111" y="93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57241</xdr:rowOff>
    </xdr:from>
    <xdr:to>
      <xdr:col>76</xdr:col>
      <xdr:colOff>114300</xdr:colOff>
      <xdr:row>55</xdr:row>
      <xdr:rowOff>140908</xdr:rowOff>
    </xdr:to>
    <xdr:cxnSp macro="">
      <xdr:nvCxnSpPr>
        <xdr:cNvPr id="579" name="直線コネクタ 578"/>
        <xdr:cNvCxnSpPr/>
      </xdr:nvCxnSpPr>
      <xdr:spPr>
        <a:xfrm>
          <a:off x="13703300" y="9315541"/>
          <a:ext cx="889000" cy="25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125637</xdr:rowOff>
    </xdr:from>
    <xdr:ext cx="534377" cy="259045"/>
    <xdr:sp macro="" textlink="">
      <xdr:nvSpPr>
        <xdr:cNvPr id="581" name="テキスト ボックス 580"/>
        <xdr:cNvSpPr txBox="1"/>
      </xdr:nvSpPr>
      <xdr:spPr>
        <a:xfrm>
          <a:off x="14325111" y="972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57241</xdr:rowOff>
    </xdr:from>
    <xdr:to>
      <xdr:col>71</xdr:col>
      <xdr:colOff>177800</xdr:colOff>
      <xdr:row>55</xdr:row>
      <xdr:rowOff>138785</xdr:rowOff>
    </xdr:to>
    <xdr:cxnSp macro="">
      <xdr:nvCxnSpPr>
        <xdr:cNvPr id="582" name="直線コネクタ 581"/>
        <xdr:cNvCxnSpPr/>
      </xdr:nvCxnSpPr>
      <xdr:spPr>
        <a:xfrm flipV="1">
          <a:off x="12814300" y="9315541"/>
          <a:ext cx="889000" cy="25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3" name="フローチャート: 判断 582"/>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56860</xdr:rowOff>
    </xdr:from>
    <xdr:ext cx="534377" cy="259045"/>
    <xdr:sp macro="" textlink="">
      <xdr:nvSpPr>
        <xdr:cNvPr id="584" name="テキスト ボックス 583"/>
        <xdr:cNvSpPr txBox="1"/>
      </xdr:nvSpPr>
      <xdr:spPr>
        <a:xfrm>
          <a:off x="13436111" y="96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77715</xdr:rowOff>
    </xdr:from>
    <xdr:to>
      <xdr:col>67</xdr:col>
      <xdr:colOff>101600</xdr:colOff>
      <xdr:row>57</xdr:row>
      <xdr:rowOff>7865</xdr:rowOff>
    </xdr:to>
    <xdr:sp macro="" textlink="">
      <xdr:nvSpPr>
        <xdr:cNvPr id="585" name="フローチャート: 判断 584"/>
        <xdr:cNvSpPr/>
      </xdr:nvSpPr>
      <xdr:spPr>
        <a:xfrm>
          <a:off x="12763500" y="96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170442</xdr:rowOff>
    </xdr:from>
    <xdr:ext cx="534377" cy="259045"/>
    <xdr:sp macro="" textlink="">
      <xdr:nvSpPr>
        <xdr:cNvPr id="586" name="テキスト ボックス 585"/>
        <xdr:cNvSpPr txBox="1"/>
      </xdr:nvSpPr>
      <xdr:spPr>
        <a:xfrm>
          <a:off x="12547111" y="977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162526</xdr:rowOff>
    </xdr:from>
    <xdr:to>
      <xdr:col>85</xdr:col>
      <xdr:colOff>177800</xdr:colOff>
      <xdr:row>56</xdr:row>
      <xdr:rowOff>92676</xdr:rowOff>
    </xdr:to>
    <xdr:sp macro="" textlink="">
      <xdr:nvSpPr>
        <xdr:cNvPr id="592" name="楕円 591"/>
        <xdr:cNvSpPr/>
      </xdr:nvSpPr>
      <xdr:spPr>
        <a:xfrm>
          <a:off x="16268700" y="959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13953</xdr:rowOff>
    </xdr:from>
    <xdr:ext cx="534377" cy="259045"/>
    <xdr:sp macro="" textlink="">
      <xdr:nvSpPr>
        <xdr:cNvPr id="593" name="教育費該当値テキスト"/>
        <xdr:cNvSpPr txBox="1"/>
      </xdr:nvSpPr>
      <xdr:spPr>
        <a:xfrm>
          <a:off x="16370300" y="944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114667</xdr:rowOff>
    </xdr:from>
    <xdr:to>
      <xdr:col>81</xdr:col>
      <xdr:colOff>101600</xdr:colOff>
      <xdr:row>57</xdr:row>
      <xdr:rowOff>44817</xdr:rowOff>
    </xdr:to>
    <xdr:sp macro="" textlink="">
      <xdr:nvSpPr>
        <xdr:cNvPr id="594" name="楕円 593"/>
        <xdr:cNvSpPr/>
      </xdr:nvSpPr>
      <xdr:spPr>
        <a:xfrm>
          <a:off x="15430500" y="971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35944</xdr:rowOff>
    </xdr:from>
    <xdr:ext cx="534377" cy="259045"/>
    <xdr:sp macro="" textlink="">
      <xdr:nvSpPr>
        <xdr:cNvPr id="595" name="テキスト ボックス 594"/>
        <xdr:cNvSpPr txBox="1"/>
      </xdr:nvSpPr>
      <xdr:spPr>
        <a:xfrm>
          <a:off x="15214111" y="980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90108</xdr:rowOff>
    </xdr:from>
    <xdr:to>
      <xdr:col>76</xdr:col>
      <xdr:colOff>165100</xdr:colOff>
      <xdr:row>56</xdr:row>
      <xdr:rowOff>20258</xdr:rowOff>
    </xdr:to>
    <xdr:sp macro="" textlink="">
      <xdr:nvSpPr>
        <xdr:cNvPr id="596" name="楕円 595"/>
        <xdr:cNvSpPr/>
      </xdr:nvSpPr>
      <xdr:spPr>
        <a:xfrm>
          <a:off x="14541500" y="951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36785</xdr:rowOff>
    </xdr:from>
    <xdr:ext cx="534377" cy="259045"/>
    <xdr:sp macro="" textlink="">
      <xdr:nvSpPr>
        <xdr:cNvPr id="597" name="テキスト ボックス 596"/>
        <xdr:cNvSpPr txBox="1"/>
      </xdr:nvSpPr>
      <xdr:spPr>
        <a:xfrm>
          <a:off x="14325111" y="929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6441</xdr:rowOff>
    </xdr:from>
    <xdr:to>
      <xdr:col>72</xdr:col>
      <xdr:colOff>38100</xdr:colOff>
      <xdr:row>54</xdr:row>
      <xdr:rowOff>108041</xdr:rowOff>
    </xdr:to>
    <xdr:sp macro="" textlink="">
      <xdr:nvSpPr>
        <xdr:cNvPr id="598" name="楕円 597"/>
        <xdr:cNvSpPr/>
      </xdr:nvSpPr>
      <xdr:spPr>
        <a:xfrm>
          <a:off x="13652500" y="926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124568</xdr:rowOff>
    </xdr:from>
    <xdr:ext cx="534377" cy="259045"/>
    <xdr:sp macro="" textlink="">
      <xdr:nvSpPr>
        <xdr:cNvPr id="599" name="テキスト ボックス 598"/>
        <xdr:cNvSpPr txBox="1"/>
      </xdr:nvSpPr>
      <xdr:spPr>
        <a:xfrm>
          <a:off x="13436111" y="903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87985</xdr:rowOff>
    </xdr:from>
    <xdr:to>
      <xdr:col>67</xdr:col>
      <xdr:colOff>101600</xdr:colOff>
      <xdr:row>56</xdr:row>
      <xdr:rowOff>18135</xdr:rowOff>
    </xdr:to>
    <xdr:sp macro="" textlink="">
      <xdr:nvSpPr>
        <xdr:cNvPr id="600" name="楕円 599"/>
        <xdr:cNvSpPr/>
      </xdr:nvSpPr>
      <xdr:spPr>
        <a:xfrm>
          <a:off x="12763500" y="95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34662</xdr:rowOff>
    </xdr:from>
    <xdr:ext cx="534377" cy="259045"/>
    <xdr:sp macro="" textlink="">
      <xdr:nvSpPr>
        <xdr:cNvPr id="601" name="テキスト ボックス 600"/>
        <xdr:cNvSpPr txBox="1"/>
      </xdr:nvSpPr>
      <xdr:spPr>
        <a:xfrm>
          <a:off x="12547111" y="929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1" name="災害復旧費平均値テキスト"/>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40106</xdr:rowOff>
    </xdr:from>
    <xdr:to>
      <xdr:col>81</xdr:col>
      <xdr:colOff>50800</xdr:colOff>
      <xdr:row>79</xdr:row>
      <xdr:rowOff>44450</xdr:rowOff>
    </xdr:to>
    <xdr:cxnSp macro="">
      <xdr:nvCxnSpPr>
        <xdr:cNvPr id="633" name="直線コネクタ 632"/>
        <xdr:cNvCxnSpPr/>
      </xdr:nvCxnSpPr>
      <xdr:spPr>
        <a:xfrm>
          <a:off x="14592300" y="13584656"/>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40106</xdr:rowOff>
    </xdr:from>
    <xdr:to>
      <xdr:col>76</xdr:col>
      <xdr:colOff>114300</xdr:colOff>
      <xdr:row>79</xdr:row>
      <xdr:rowOff>44431</xdr:rowOff>
    </xdr:to>
    <xdr:cxnSp macro="">
      <xdr:nvCxnSpPr>
        <xdr:cNvPr id="636" name="直線コネクタ 635"/>
        <xdr:cNvCxnSpPr/>
      </xdr:nvCxnSpPr>
      <xdr:spPr>
        <a:xfrm flipV="1">
          <a:off x="13703300" y="13584656"/>
          <a:ext cx="889000" cy="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38" name="テキスト ボックス 637"/>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44431</xdr:rowOff>
    </xdr:from>
    <xdr:to>
      <xdr:col>71</xdr:col>
      <xdr:colOff>177800</xdr:colOff>
      <xdr:row>79</xdr:row>
      <xdr:rowOff>44450</xdr:rowOff>
    </xdr:to>
    <xdr:cxnSp macro="">
      <xdr:nvCxnSpPr>
        <xdr:cNvPr id="639" name="直線コネクタ 638"/>
        <xdr:cNvCxnSpPr/>
      </xdr:nvCxnSpPr>
      <xdr:spPr>
        <a:xfrm flipV="1">
          <a:off x="12814300" y="13588981"/>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0" name="フローチャート: 判断 639"/>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56170</xdr:rowOff>
    </xdr:from>
    <xdr:ext cx="469744" cy="259045"/>
    <xdr:sp macro="" textlink="">
      <xdr:nvSpPr>
        <xdr:cNvPr id="641" name="テキスト ボックス 640"/>
        <xdr:cNvSpPr txBox="1"/>
      </xdr:nvSpPr>
      <xdr:spPr>
        <a:xfrm>
          <a:off x="13468428" y="132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161119</xdr:rowOff>
    </xdr:from>
    <xdr:to>
      <xdr:col>67</xdr:col>
      <xdr:colOff>101600</xdr:colOff>
      <xdr:row>79</xdr:row>
      <xdr:rowOff>91269</xdr:rowOff>
    </xdr:to>
    <xdr:sp macro="" textlink="">
      <xdr:nvSpPr>
        <xdr:cNvPr id="642" name="フローチャート: 判断 641"/>
        <xdr:cNvSpPr/>
      </xdr:nvSpPr>
      <xdr:spPr>
        <a:xfrm>
          <a:off x="12763500" y="1353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107796</xdr:rowOff>
    </xdr:from>
    <xdr:ext cx="378565" cy="259045"/>
    <xdr:sp macro="" textlink="">
      <xdr:nvSpPr>
        <xdr:cNvPr id="643" name="テキスト ボックス 642"/>
        <xdr:cNvSpPr txBox="1"/>
      </xdr:nvSpPr>
      <xdr:spPr>
        <a:xfrm>
          <a:off x="12625017" y="13309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160756</xdr:rowOff>
    </xdr:from>
    <xdr:to>
      <xdr:col>76</xdr:col>
      <xdr:colOff>165100</xdr:colOff>
      <xdr:row>79</xdr:row>
      <xdr:rowOff>90906</xdr:rowOff>
    </xdr:to>
    <xdr:sp macro="" textlink="">
      <xdr:nvSpPr>
        <xdr:cNvPr id="653" name="楕円 652"/>
        <xdr:cNvSpPr/>
      </xdr:nvSpPr>
      <xdr:spPr>
        <a:xfrm>
          <a:off x="14541500" y="1353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82033</xdr:rowOff>
    </xdr:from>
    <xdr:ext cx="378565" cy="259045"/>
    <xdr:sp macro="" textlink="">
      <xdr:nvSpPr>
        <xdr:cNvPr id="654" name="テキスト ボックス 653"/>
        <xdr:cNvSpPr txBox="1"/>
      </xdr:nvSpPr>
      <xdr:spPr>
        <a:xfrm>
          <a:off x="14403017" y="13626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165081</xdr:rowOff>
    </xdr:from>
    <xdr:to>
      <xdr:col>72</xdr:col>
      <xdr:colOff>38100</xdr:colOff>
      <xdr:row>79</xdr:row>
      <xdr:rowOff>95231</xdr:rowOff>
    </xdr:to>
    <xdr:sp macro="" textlink="">
      <xdr:nvSpPr>
        <xdr:cNvPr id="655" name="楕円 654"/>
        <xdr:cNvSpPr/>
      </xdr:nvSpPr>
      <xdr:spPr>
        <a:xfrm>
          <a:off x="13652500" y="1353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86358</xdr:rowOff>
    </xdr:from>
    <xdr:ext cx="249299" cy="259045"/>
    <xdr:sp macro="" textlink="">
      <xdr:nvSpPr>
        <xdr:cNvPr id="656" name="テキスト ボックス 655"/>
        <xdr:cNvSpPr txBox="1"/>
      </xdr:nvSpPr>
      <xdr:spPr>
        <a:xfrm>
          <a:off x="13578650" y="13630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132308</xdr:rowOff>
    </xdr:from>
    <xdr:to>
      <xdr:col>85</xdr:col>
      <xdr:colOff>127000</xdr:colOff>
      <xdr:row>96</xdr:row>
      <xdr:rowOff>74538</xdr:rowOff>
    </xdr:to>
    <xdr:cxnSp macro="">
      <xdr:nvCxnSpPr>
        <xdr:cNvPr id="689" name="直線コネクタ 688"/>
        <xdr:cNvCxnSpPr/>
      </xdr:nvCxnSpPr>
      <xdr:spPr>
        <a:xfrm flipV="1">
          <a:off x="15481300" y="16420058"/>
          <a:ext cx="838200" cy="11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164058</xdr:rowOff>
    </xdr:from>
    <xdr:ext cx="534377" cy="259045"/>
    <xdr:sp macro="" textlink="">
      <xdr:nvSpPr>
        <xdr:cNvPr id="690" name="公債費平均値テキスト"/>
        <xdr:cNvSpPr txBox="1"/>
      </xdr:nvSpPr>
      <xdr:spPr>
        <a:xfrm>
          <a:off x="16370300" y="16451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74538</xdr:rowOff>
    </xdr:from>
    <xdr:to>
      <xdr:col>81</xdr:col>
      <xdr:colOff>50800</xdr:colOff>
      <xdr:row>96</xdr:row>
      <xdr:rowOff>82877</xdr:rowOff>
    </xdr:to>
    <xdr:cxnSp macro="">
      <xdr:nvCxnSpPr>
        <xdr:cNvPr id="692" name="直線コネクタ 691"/>
        <xdr:cNvCxnSpPr/>
      </xdr:nvCxnSpPr>
      <xdr:spPr>
        <a:xfrm flipV="1">
          <a:off x="14592300" y="16533738"/>
          <a:ext cx="889000" cy="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126233</xdr:rowOff>
    </xdr:from>
    <xdr:ext cx="534377" cy="259045"/>
    <xdr:sp macro="" textlink="">
      <xdr:nvSpPr>
        <xdr:cNvPr id="694" name="テキスト ボックス 693"/>
        <xdr:cNvSpPr txBox="1"/>
      </xdr:nvSpPr>
      <xdr:spPr>
        <a:xfrm>
          <a:off x="15214111" y="162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63619</xdr:rowOff>
    </xdr:from>
    <xdr:to>
      <xdr:col>76</xdr:col>
      <xdr:colOff>114300</xdr:colOff>
      <xdr:row>96</xdr:row>
      <xdr:rowOff>82877</xdr:rowOff>
    </xdr:to>
    <xdr:cxnSp macro="">
      <xdr:nvCxnSpPr>
        <xdr:cNvPr id="695" name="直線コネクタ 694"/>
        <xdr:cNvCxnSpPr/>
      </xdr:nvCxnSpPr>
      <xdr:spPr>
        <a:xfrm>
          <a:off x="13703300" y="16522819"/>
          <a:ext cx="889000" cy="1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107466</xdr:rowOff>
    </xdr:from>
    <xdr:ext cx="534377" cy="259045"/>
    <xdr:sp macro="" textlink="">
      <xdr:nvSpPr>
        <xdr:cNvPr id="697" name="テキスト ボックス 696"/>
        <xdr:cNvSpPr txBox="1"/>
      </xdr:nvSpPr>
      <xdr:spPr>
        <a:xfrm>
          <a:off x="14325111" y="162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45865</xdr:rowOff>
    </xdr:from>
    <xdr:to>
      <xdr:col>71</xdr:col>
      <xdr:colOff>177800</xdr:colOff>
      <xdr:row>96</xdr:row>
      <xdr:rowOff>63619</xdr:rowOff>
    </xdr:to>
    <xdr:cxnSp macro="">
      <xdr:nvCxnSpPr>
        <xdr:cNvPr id="698" name="直線コネクタ 697"/>
        <xdr:cNvCxnSpPr/>
      </xdr:nvCxnSpPr>
      <xdr:spPr>
        <a:xfrm>
          <a:off x="12814300" y="16505065"/>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699" name="フローチャート: 判断 698"/>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80317</xdr:rowOff>
    </xdr:from>
    <xdr:ext cx="534377" cy="259045"/>
    <xdr:sp macro="" textlink="">
      <xdr:nvSpPr>
        <xdr:cNvPr id="700" name="テキスト ボックス 699"/>
        <xdr:cNvSpPr txBox="1"/>
      </xdr:nvSpPr>
      <xdr:spPr>
        <a:xfrm>
          <a:off x="13436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95115</xdr:rowOff>
    </xdr:from>
    <xdr:to>
      <xdr:col>67</xdr:col>
      <xdr:colOff>101600</xdr:colOff>
      <xdr:row>97</xdr:row>
      <xdr:rowOff>25265</xdr:rowOff>
    </xdr:to>
    <xdr:sp macro="" textlink="">
      <xdr:nvSpPr>
        <xdr:cNvPr id="701" name="フローチャート: 判断 700"/>
        <xdr:cNvSpPr/>
      </xdr:nvSpPr>
      <xdr:spPr>
        <a:xfrm>
          <a:off x="12763500" y="1655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16392</xdr:rowOff>
    </xdr:from>
    <xdr:ext cx="534377" cy="259045"/>
    <xdr:sp macro="" textlink="">
      <xdr:nvSpPr>
        <xdr:cNvPr id="702" name="テキスト ボックス 701"/>
        <xdr:cNvSpPr txBox="1"/>
      </xdr:nvSpPr>
      <xdr:spPr>
        <a:xfrm>
          <a:off x="12547111" y="1664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81508</xdr:rowOff>
    </xdr:from>
    <xdr:to>
      <xdr:col>85</xdr:col>
      <xdr:colOff>177800</xdr:colOff>
      <xdr:row>96</xdr:row>
      <xdr:rowOff>11658</xdr:rowOff>
    </xdr:to>
    <xdr:sp macro="" textlink="">
      <xdr:nvSpPr>
        <xdr:cNvPr id="708" name="楕円 707"/>
        <xdr:cNvSpPr/>
      </xdr:nvSpPr>
      <xdr:spPr>
        <a:xfrm>
          <a:off x="16268700" y="1636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104385</xdr:rowOff>
    </xdr:from>
    <xdr:ext cx="534377" cy="259045"/>
    <xdr:sp macro="" textlink="">
      <xdr:nvSpPr>
        <xdr:cNvPr id="709" name="公債費該当値テキスト"/>
        <xdr:cNvSpPr txBox="1"/>
      </xdr:nvSpPr>
      <xdr:spPr>
        <a:xfrm>
          <a:off x="16370300" y="1622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23738</xdr:rowOff>
    </xdr:from>
    <xdr:to>
      <xdr:col>81</xdr:col>
      <xdr:colOff>101600</xdr:colOff>
      <xdr:row>96</xdr:row>
      <xdr:rowOff>125338</xdr:rowOff>
    </xdr:to>
    <xdr:sp macro="" textlink="">
      <xdr:nvSpPr>
        <xdr:cNvPr id="710" name="楕円 709"/>
        <xdr:cNvSpPr/>
      </xdr:nvSpPr>
      <xdr:spPr>
        <a:xfrm>
          <a:off x="15430500" y="1648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116465</xdr:rowOff>
    </xdr:from>
    <xdr:ext cx="534377" cy="259045"/>
    <xdr:sp macro="" textlink="">
      <xdr:nvSpPr>
        <xdr:cNvPr id="711" name="テキスト ボックス 710"/>
        <xdr:cNvSpPr txBox="1"/>
      </xdr:nvSpPr>
      <xdr:spPr>
        <a:xfrm>
          <a:off x="15214111" y="1657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32077</xdr:rowOff>
    </xdr:from>
    <xdr:to>
      <xdr:col>76</xdr:col>
      <xdr:colOff>165100</xdr:colOff>
      <xdr:row>96</xdr:row>
      <xdr:rowOff>133677</xdr:rowOff>
    </xdr:to>
    <xdr:sp macro="" textlink="">
      <xdr:nvSpPr>
        <xdr:cNvPr id="712" name="楕円 711"/>
        <xdr:cNvSpPr/>
      </xdr:nvSpPr>
      <xdr:spPr>
        <a:xfrm>
          <a:off x="14541500" y="1649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124804</xdr:rowOff>
    </xdr:from>
    <xdr:ext cx="534377" cy="259045"/>
    <xdr:sp macro="" textlink="">
      <xdr:nvSpPr>
        <xdr:cNvPr id="713" name="テキスト ボックス 712"/>
        <xdr:cNvSpPr txBox="1"/>
      </xdr:nvSpPr>
      <xdr:spPr>
        <a:xfrm>
          <a:off x="14325111" y="1658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12819</xdr:rowOff>
    </xdr:from>
    <xdr:to>
      <xdr:col>72</xdr:col>
      <xdr:colOff>38100</xdr:colOff>
      <xdr:row>96</xdr:row>
      <xdr:rowOff>114419</xdr:rowOff>
    </xdr:to>
    <xdr:sp macro="" textlink="">
      <xdr:nvSpPr>
        <xdr:cNvPr id="714" name="楕円 713"/>
        <xdr:cNvSpPr/>
      </xdr:nvSpPr>
      <xdr:spPr>
        <a:xfrm>
          <a:off x="13652500" y="1647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105546</xdr:rowOff>
    </xdr:from>
    <xdr:ext cx="534377" cy="259045"/>
    <xdr:sp macro="" textlink="">
      <xdr:nvSpPr>
        <xdr:cNvPr id="715" name="テキスト ボックス 714"/>
        <xdr:cNvSpPr txBox="1"/>
      </xdr:nvSpPr>
      <xdr:spPr>
        <a:xfrm>
          <a:off x="13436111" y="1656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166515</xdr:rowOff>
    </xdr:from>
    <xdr:to>
      <xdr:col>67</xdr:col>
      <xdr:colOff>101600</xdr:colOff>
      <xdr:row>96</xdr:row>
      <xdr:rowOff>96665</xdr:rowOff>
    </xdr:to>
    <xdr:sp macro="" textlink="">
      <xdr:nvSpPr>
        <xdr:cNvPr id="716" name="楕円 715"/>
        <xdr:cNvSpPr/>
      </xdr:nvSpPr>
      <xdr:spPr>
        <a:xfrm>
          <a:off x="12763500" y="1645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113192</xdr:rowOff>
    </xdr:from>
    <xdr:ext cx="534377" cy="259045"/>
    <xdr:sp macro="" textlink="">
      <xdr:nvSpPr>
        <xdr:cNvPr id="717" name="テキスト ボックス 716"/>
        <xdr:cNvSpPr txBox="1"/>
      </xdr:nvSpPr>
      <xdr:spPr>
        <a:xfrm>
          <a:off x="12547111" y="1622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4" name="フローチャート: 判断 753"/>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5" name="テキスト ボックス 754"/>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70612</xdr:rowOff>
    </xdr:from>
    <xdr:to>
      <xdr:col>98</xdr:col>
      <xdr:colOff>38100</xdr:colOff>
      <xdr:row>37</xdr:row>
      <xdr:rowOff>762</xdr:rowOff>
    </xdr:to>
    <xdr:sp macro="" textlink="">
      <xdr:nvSpPr>
        <xdr:cNvPr id="756" name="フローチャート: 判断 755"/>
        <xdr:cNvSpPr/>
      </xdr:nvSpPr>
      <xdr:spPr>
        <a:xfrm>
          <a:off x="18605500" y="624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17289</xdr:rowOff>
    </xdr:from>
    <xdr:ext cx="378565" cy="259045"/>
    <xdr:sp macro="" textlink="">
      <xdr:nvSpPr>
        <xdr:cNvPr id="757" name="テキスト ボックス 756"/>
        <xdr:cNvSpPr txBox="1"/>
      </xdr:nvSpPr>
      <xdr:spPr>
        <a:xfrm>
          <a:off x="18467017" y="6018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786" name="テキスト ボックス 785"/>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790" name="テキスト ボックス 789"/>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792" name="テキスト ボックス 791"/>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6" name="直線コネクタ 795"/>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7"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9"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2"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3" name="フローチャート: 判断 802"/>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127000</xdr:rowOff>
    </xdr:from>
    <xdr:to>
      <xdr:col>112</xdr:col>
      <xdr:colOff>38100</xdr:colOff>
      <xdr:row>57</xdr:row>
      <xdr:rowOff>57150</xdr:rowOff>
    </xdr:to>
    <xdr:sp macro="" textlink="">
      <xdr:nvSpPr>
        <xdr:cNvPr id="805" name="フローチャート: 判断 804"/>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73677</xdr:rowOff>
    </xdr:from>
    <xdr:ext cx="249299" cy="259045"/>
    <xdr:sp macro="" textlink="">
      <xdr:nvSpPr>
        <xdr:cNvPr id="806" name="テキスト ボックス 805"/>
        <xdr:cNvSpPr txBox="1"/>
      </xdr:nvSpPr>
      <xdr:spPr>
        <a:xfrm>
          <a:off x="2119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08" name="フローチャート: 判断 807"/>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09" name="テキスト ボックス 808"/>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1" name="フローチャート: 判断 810"/>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2" name="テキスト ボックス 81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3" name="フローチャート: 判断 812"/>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4" name="テキスト ボックス 81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1"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7" name="テキスト ボックス 826"/>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29" name="テキスト ボックス 828"/>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類似団体平均に比べ高い水準となっているのは、消防費、教育費、衛生費、土木費、公債費であり、主な要因は次のとおりである。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消防費については、住民一人当たり</a:t>
          </a:r>
          <a:r>
            <a:rPr kumimoji="1" lang="en-US" altLang="ja-JP" sz="1300">
              <a:latin typeface="ＭＳ Ｐゴシック" panose="020B0600070205080204" pitchFamily="50" charset="-128"/>
              <a:ea typeface="ＭＳ Ｐゴシック" panose="020B0600070205080204" pitchFamily="50" charset="-128"/>
            </a:rPr>
            <a:t>22,208</a:t>
          </a:r>
          <a:r>
            <a:rPr kumimoji="1" lang="ja-JP" altLang="en-US" sz="1300">
              <a:latin typeface="ＭＳ Ｐゴシック" panose="020B0600070205080204" pitchFamily="50" charset="-128"/>
              <a:ea typeface="ＭＳ Ｐゴシック" panose="020B0600070205080204" pitchFamily="50" charset="-128"/>
            </a:rPr>
            <a:t>円となっており、上郡町の消防事務を受託していることが主な要因である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教育費については、住民一人当たり</a:t>
          </a:r>
          <a:r>
            <a:rPr kumimoji="1" lang="en-US" altLang="ja-JP" sz="1300">
              <a:latin typeface="ＭＳ Ｐゴシック" panose="020B0600070205080204" pitchFamily="50" charset="-128"/>
              <a:ea typeface="ＭＳ Ｐゴシック" panose="020B0600070205080204" pitchFamily="50" charset="-128"/>
            </a:rPr>
            <a:t>54,991</a:t>
          </a:r>
          <a:r>
            <a:rPr kumimoji="1" lang="ja-JP" altLang="en-US" sz="1300">
              <a:latin typeface="ＭＳ Ｐゴシック" panose="020B0600070205080204" pitchFamily="50" charset="-128"/>
              <a:ea typeface="ＭＳ Ｐゴシック" panose="020B0600070205080204" pitchFamily="50" charset="-128"/>
            </a:rPr>
            <a:t>円となっており、市民総合体育館の耐震対策補強事業などの投資的経費が主な要因である。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衛生費については、住民一人当たり</a:t>
          </a:r>
          <a:r>
            <a:rPr kumimoji="1" lang="en-US" altLang="ja-JP" sz="1300">
              <a:latin typeface="ＭＳ Ｐゴシック" panose="020B0600070205080204" pitchFamily="50" charset="-128"/>
              <a:ea typeface="ＭＳ Ｐゴシック" panose="020B0600070205080204" pitchFamily="50" charset="-128"/>
            </a:rPr>
            <a:t>45,101</a:t>
          </a:r>
          <a:r>
            <a:rPr kumimoji="1" lang="ja-JP" altLang="en-US" sz="1300">
              <a:latin typeface="ＭＳ Ｐゴシック" panose="020B0600070205080204" pitchFamily="50" charset="-128"/>
              <a:ea typeface="ＭＳ Ｐゴシック" panose="020B0600070205080204" pitchFamily="50" charset="-128"/>
            </a:rPr>
            <a:t>円となっており、市民病院への繰出金等が高い水準であることが主な要因である。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土木費については、住民一人当たり</a:t>
          </a:r>
          <a:r>
            <a:rPr kumimoji="1" lang="en-US" altLang="ja-JP" sz="1300">
              <a:latin typeface="ＭＳ Ｐゴシック" panose="020B0600070205080204" pitchFamily="50" charset="-128"/>
              <a:ea typeface="ＭＳ Ｐゴシック" panose="020B0600070205080204" pitchFamily="50" charset="-128"/>
            </a:rPr>
            <a:t>66,052</a:t>
          </a:r>
          <a:r>
            <a:rPr kumimoji="1" lang="ja-JP" altLang="en-US" sz="1300">
              <a:latin typeface="ＭＳ Ｐゴシック" panose="020B0600070205080204" pitchFamily="50" charset="-128"/>
              <a:ea typeface="ＭＳ Ｐゴシック" panose="020B0600070205080204" pitchFamily="50" charset="-128"/>
            </a:rPr>
            <a:t>円となっており、街路事業や区画整理事業などに伴う投資的経費が高い水準であることが主な要因である。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59,929</a:t>
          </a:r>
          <a:r>
            <a:rPr kumimoji="1" lang="ja-JP" altLang="en-US" sz="1300">
              <a:latin typeface="ＭＳ Ｐゴシック" panose="020B0600070205080204" pitchFamily="50" charset="-128"/>
              <a:ea typeface="ＭＳ Ｐゴシック" panose="020B0600070205080204" pitchFamily="50" charset="-128"/>
            </a:rPr>
            <a:t>円となっており、第三セクター等改革推進債の繰上償還による増加が主な要因である。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ついては、普通交付税や地方消費税交付金が増収となったものの、人件費などの経常的経費の増加により実質単年度収支は赤字となっているが、財政調整基金の取崩しにより、実質収支は黒字となっている。</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年度以降、赤字額を生じた会計はなく、いずれも黒字であるため、連結実質赤字比率はなく、今後についても赤字額を生じない見込みである。</a:t>
          </a:r>
        </a:p>
        <a:p>
          <a:r>
            <a:rPr kumimoji="1" lang="ja-JP" altLang="en-US" sz="1400">
              <a:latin typeface="ＭＳ ゴシック" pitchFamily="49" charset="-128"/>
              <a:ea typeface="ＭＳ ゴシック" pitchFamily="49" charset="-128"/>
            </a:rPr>
            <a:t>　黒字の構成割合については、流動資産の多い水道事業会計が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割を超える割合を占めている。黒字額については、全体として減少した。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と「公営企業債の元利償還金に対する繰入金」が大きな割合を占めている。元利償還金については、過去に実施した喫緊の行政課題に対応するための、起債を活用した投資的事業の増嵩にるものである。一方、公営企業債の元利償還金に対する繰入金については、病院第二期基本構想による医療機器整備に係る企業債の元金償還の開始などによって増加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取崩しなどにより充当可能財源等が減少したものの、第三セクター等改革推進債を繰上償還したことなどから地方債残高が減となった。また、病院第二期基本構想事業の完了に伴い、企業債の新規発行が減少したことなどから、公営企業債等繰入見込額が減少した。結果、将来負担額が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兵庫県赤穂市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財政調整基金を大きく取崩したことから基金全体として減少した。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伴う投資的経費の増嵩や、赤穂市民病院の経営安定化などのため、今後も「都市施設等整備事業基金」や「健康管理施設整備基金」の取崩しを予定しており、基金全体としても減少傾向に転じ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都市施設等整備事業基金：都市計画事業及び産業振興事業の円滑、かつ適正な執行。</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健康管理施設整備基金：市民の健康の保持と増進及び疾病予防の促進等、健康づくりに資する施設の整備。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都市施設等整備事業基金：土地区画整理事業の推進に伴い、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健康管理施設整備基金：赤穂市民病院の経営安定化のため、令和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万円を取り崩す予定。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財政調整基金において、前年度決算剰余金として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万円を積立てたものの、財源不足分のほか第三セクター等改革推進債の繰上償還のため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万円を取崩したことにより、財政調整基金残高は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％以上となるように努めており、将来的に発生する公共施設の老朽化に伴う施設等の改修・修繕等にも機動的な対応ができるよう運用していく。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今後想定される公共施設の更新等、起債を活用した投資的事業の増嵩に伴う元利償還金の増加に備え、毎年度計画的に積立てを行う。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47,839
47,474
126.85
21,145,343
21,051,393
55,935
12,313,943
30,158,188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年代の人口増加に伴い整備された施設が多いため、高い比率である。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赤穂市公共施設等総合管理計画等に基づき、施設の統廃合、ダウンサイジング等によるストック量の最適化に加え、長寿命化の推進、予防保全など公共施設の適正管理に努める。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66" name="直線コネクタ 65"/>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67" name="有形固定資産減価償却率最小値テキスト"/>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68" name="直線コネクタ 67"/>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69" name="有形固定資産減価償却率最大値テキスト"/>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0" name="直線コネクタ 69"/>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77759</xdr:rowOff>
    </xdr:from>
    <xdr:ext cx="405111" cy="259045"/>
    <xdr:sp macro="" textlink="">
      <xdr:nvSpPr>
        <xdr:cNvPr id="71" name="有形固定資産減価償却率平均値テキスト"/>
        <xdr:cNvSpPr txBox="1"/>
      </xdr:nvSpPr>
      <xdr:spPr>
        <a:xfrm>
          <a:off x="4813300" y="5821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2" name="フローチャート: 判断 71"/>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4" name="フローチャート: 判断 73"/>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75" name="フローチャート: 判断 74"/>
        <xdr:cNvSpPr/>
      </xdr:nvSpPr>
      <xdr:spPr>
        <a:xfrm>
          <a:off x="2476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25</xdr:row>
      <xdr:rowOff>165191</xdr:rowOff>
    </xdr:from>
    <xdr:to>
      <xdr:col>23</xdr:col>
      <xdr:colOff>136525</xdr:colOff>
      <xdr:row>26</xdr:row>
      <xdr:rowOff>95341</xdr:rowOff>
    </xdr:to>
    <xdr:sp macro="" textlink="">
      <xdr:nvSpPr>
        <xdr:cNvPr id="81" name="楕円 80"/>
        <xdr:cNvSpPr/>
      </xdr:nvSpPr>
      <xdr:spPr>
        <a:xfrm>
          <a:off x="4711700" y="522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118218</xdr:rowOff>
    </xdr:from>
    <xdr:ext cx="405111" cy="259045"/>
    <xdr:sp macro="" textlink="">
      <xdr:nvSpPr>
        <xdr:cNvPr id="82" name="有形固定資産減価償却率該当値テキスト"/>
        <xdr:cNvSpPr txBox="1"/>
      </xdr:nvSpPr>
      <xdr:spPr>
        <a:xfrm>
          <a:off x="4813300" y="5175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64679</xdr:rowOff>
    </xdr:from>
    <xdr:to>
      <xdr:col>19</xdr:col>
      <xdr:colOff>187325</xdr:colOff>
      <xdr:row>26</xdr:row>
      <xdr:rowOff>166279</xdr:rowOff>
    </xdr:to>
    <xdr:sp macro="" textlink="">
      <xdr:nvSpPr>
        <xdr:cNvPr id="83" name="楕円 82"/>
        <xdr:cNvSpPr/>
      </xdr:nvSpPr>
      <xdr:spPr>
        <a:xfrm>
          <a:off x="4000500" y="52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44541</xdr:rowOff>
    </xdr:from>
    <xdr:to>
      <xdr:col>23</xdr:col>
      <xdr:colOff>85725</xdr:colOff>
      <xdr:row>26</xdr:row>
      <xdr:rowOff>115479</xdr:rowOff>
    </xdr:to>
    <xdr:cxnSp macro="">
      <xdr:nvCxnSpPr>
        <xdr:cNvPr id="84" name="直線コネクタ 83"/>
        <xdr:cNvCxnSpPr/>
      </xdr:nvCxnSpPr>
      <xdr:spPr>
        <a:xfrm flipV="1">
          <a:off x="4051300" y="5273766"/>
          <a:ext cx="711200" cy="7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9162</xdr:rowOff>
    </xdr:from>
    <xdr:to>
      <xdr:col>15</xdr:col>
      <xdr:colOff>187325</xdr:colOff>
      <xdr:row>26</xdr:row>
      <xdr:rowOff>110762</xdr:rowOff>
    </xdr:to>
    <xdr:sp macro="" textlink="">
      <xdr:nvSpPr>
        <xdr:cNvPr id="85" name="楕円 84"/>
        <xdr:cNvSpPr/>
      </xdr:nvSpPr>
      <xdr:spPr>
        <a:xfrm>
          <a:off x="3238500" y="523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59962</xdr:rowOff>
    </xdr:from>
    <xdr:to>
      <xdr:col>19</xdr:col>
      <xdr:colOff>136525</xdr:colOff>
      <xdr:row>26</xdr:row>
      <xdr:rowOff>115479</xdr:rowOff>
    </xdr:to>
    <xdr:cxnSp macro="">
      <xdr:nvCxnSpPr>
        <xdr:cNvPr id="86" name="直線コネクタ 85"/>
        <xdr:cNvCxnSpPr/>
      </xdr:nvCxnSpPr>
      <xdr:spPr>
        <a:xfrm>
          <a:off x="3289300" y="5289187"/>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45283</xdr:rowOff>
    </xdr:from>
    <xdr:ext cx="405111" cy="259045"/>
    <xdr:sp macro="" textlink="">
      <xdr:nvSpPr>
        <xdr:cNvPr id="87" name="n_1aveValue有形固定資産減価償却率"/>
        <xdr:cNvSpPr txBox="1"/>
      </xdr:nvSpPr>
      <xdr:spPr>
        <a:xfrm>
          <a:off x="38360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88" name="n_2aveValue有形固定資産減価償却率"/>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44195</xdr:rowOff>
    </xdr:from>
    <xdr:ext cx="405111" cy="259045"/>
    <xdr:sp macro="" textlink="">
      <xdr:nvSpPr>
        <xdr:cNvPr id="89" name="n_3aveValue有形固定資産減価償却率"/>
        <xdr:cNvSpPr txBox="1"/>
      </xdr:nvSpPr>
      <xdr:spPr>
        <a:xfrm>
          <a:off x="2324744"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11356</xdr:rowOff>
    </xdr:from>
    <xdr:ext cx="405111" cy="259045"/>
    <xdr:sp macro="" textlink="">
      <xdr:nvSpPr>
        <xdr:cNvPr id="90" name="n_1mainValue有形固定資産減価償却率"/>
        <xdr:cNvSpPr txBox="1"/>
      </xdr:nvSpPr>
      <xdr:spPr>
        <a:xfrm>
          <a:off x="3836044" y="506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24</xdr:row>
      <xdr:rowOff>127289</xdr:rowOff>
    </xdr:from>
    <xdr:ext cx="405111" cy="259045"/>
    <xdr:sp macro="" textlink="">
      <xdr:nvSpPr>
        <xdr:cNvPr id="91" name="n_2mainValue有形固定資産減価償却率"/>
        <xdr:cNvSpPr txBox="1"/>
      </xdr:nvSpPr>
      <xdr:spPr>
        <a:xfrm>
          <a:off x="3086744" y="5013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市民病院の第二期基本構想事業の完了に伴う企業債の新規発行が減少したことなどにより、将来負担額が減少したため昨年度と比べてマイナスとなった。</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7" name="テキスト ボックス 106"/>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9" name="テキスト ボックス 108"/>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5" name="テキスト ボックス 114"/>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21" name="直線コネクタ 120"/>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22" name="債務償還比率最小値テキスト"/>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3" name="直線コネクタ 122"/>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24" name="債務償還比率最大値テキスト"/>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25" name="直線コネクタ 124"/>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151034</xdr:rowOff>
    </xdr:from>
    <xdr:ext cx="469744" cy="259045"/>
    <xdr:sp macro="" textlink="">
      <xdr:nvSpPr>
        <xdr:cNvPr id="126" name="債務償還比率平均値テキスト"/>
        <xdr:cNvSpPr txBox="1"/>
      </xdr:nvSpPr>
      <xdr:spPr>
        <a:xfrm>
          <a:off x="14846300" y="6066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27" name="フローチャート: 判断 126"/>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28" name="フローチャート: 判断 127"/>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152746</xdr:rowOff>
    </xdr:from>
    <xdr:to>
      <xdr:col>76</xdr:col>
      <xdr:colOff>73025</xdr:colOff>
      <xdr:row>32</xdr:row>
      <xdr:rowOff>82896</xdr:rowOff>
    </xdr:to>
    <xdr:sp macro="" textlink="">
      <xdr:nvSpPr>
        <xdr:cNvPr id="134" name="楕円 133"/>
        <xdr:cNvSpPr/>
      </xdr:nvSpPr>
      <xdr:spPr>
        <a:xfrm>
          <a:off x="14744700" y="623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131173</xdr:rowOff>
    </xdr:from>
    <xdr:ext cx="469744" cy="259045"/>
    <xdr:sp macro="" textlink="">
      <xdr:nvSpPr>
        <xdr:cNvPr id="135" name="債務償還比率該当値テキスト"/>
        <xdr:cNvSpPr txBox="1"/>
      </xdr:nvSpPr>
      <xdr:spPr>
        <a:xfrm>
          <a:off x="14846300" y="621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116692</xdr:rowOff>
    </xdr:from>
    <xdr:to>
      <xdr:col>72</xdr:col>
      <xdr:colOff>123825</xdr:colOff>
      <xdr:row>31</xdr:row>
      <xdr:rowOff>46842</xdr:rowOff>
    </xdr:to>
    <xdr:sp macro="" textlink="">
      <xdr:nvSpPr>
        <xdr:cNvPr id="136" name="楕円 135"/>
        <xdr:cNvSpPr/>
      </xdr:nvSpPr>
      <xdr:spPr>
        <a:xfrm>
          <a:off x="14033500" y="60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167492</xdr:rowOff>
    </xdr:from>
    <xdr:to>
      <xdr:col>76</xdr:col>
      <xdr:colOff>22225</xdr:colOff>
      <xdr:row>32</xdr:row>
      <xdr:rowOff>32096</xdr:rowOff>
    </xdr:to>
    <xdr:cxnSp macro="">
      <xdr:nvCxnSpPr>
        <xdr:cNvPr id="137" name="直線コネクタ 136"/>
        <xdr:cNvCxnSpPr/>
      </xdr:nvCxnSpPr>
      <xdr:spPr>
        <a:xfrm>
          <a:off x="14084300" y="6082517"/>
          <a:ext cx="711200" cy="20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43677</xdr:rowOff>
    </xdr:from>
    <xdr:ext cx="469744" cy="259045"/>
    <xdr:sp macro="" textlink="">
      <xdr:nvSpPr>
        <xdr:cNvPr id="138" name="n_1aveValue債務償還比率"/>
        <xdr:cNvSpPr txBox="1"/>
      </xdr:nvSpPr>
      <xdr:spPr>
        <a:xfrm>
          <a:off x="13836727" y="630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63369</xdr:rowOff>
    </xdr:from>
    <xdr:ext cx="469744" cy="259045"/>
    <xdr:sp macro="" textlink="">
      <xdr:nvSpPr>
        <xdr:cNvPr id="139" name="n_1mainValue債務償還比率"/>
        <xdr:cNvSpPr txBox="1"/>
      </xdr:nvSpPr>
      <xdr:spPr>
        <a:xfrm>
          <a:off x="13836727" y="580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47,839
47,474
126.85
21,145,343
21,051,393
55,935
12,313,943
30,158,188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2" name="【道路】&#10;有形固定資産減価償却率平均値テキスト"/>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xdr:cNvSpPr/>
      </xdr:nvSpPr>
      <xdr:spPr>
        <a:xfrm>
          <a:off x="1968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125004</xdr:rowOff>
    </xdr:from>
    <xdr:to>
      <xdr:col>24</xdr:col>
      <xdr:colOff>114300</xdr:colOff>
      <xdr:row>34</xdr:row>
      <xdr:rowOff>55154</xdr:rowOff>
    </xdr:to>
    <xdr:sp macro="" textlink="">
      <xdr:nvSpPr>
        <xdr:cNvPr id="72" name="楕円 71"/>
        <xdr:cNvSpPr/>
      </xdr:nvSpPr>
      <xdr:spPr>
        <a:xfrm>
          <a:off x="4584700" y="578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39931</xdr:rowOff>
    </xdr:from>
    <xdr:ext cx="405111" cy="259045"/>
    <xdr:sp macro="" textlink="">
      <xdr:nvSpPr>
        <xdr:cNvPr id="73" name="【道路】&#10;有形固定資産減価償却率該当値テキスト"/>
        <xdr:cNvSpPr txBox="1"/>
      </xdr:nvSpPr>
      <xdr:spPr>
        <a:xfrm>
          <a:off x="4673600" y="5697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111942</xdr:rowOff>
    </xdr:from>
    <xdr:to>
      <xdr:col>20</xdr:col>
      <xdr:colOff>38100</xdr:colOff>
      <xdr:row>34</xdr:row>
      <xdr:rowOff>42092</xdr:rowOff>
    </xdr:to>
    <xdr:sp macro="" textlink="">
      <xdr:nvSpPr>
        <xdr:cNvPr id="74" name="楕円 73"/>
        <xdr:cNvSpPr/>
      </xdr:nvSpPr>
      <xdr:spPr>
        <a:xfrm>
          <a:off x="3746500" y="57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162742</xdr:rowOff>
    </xdr:from>
    <xdr:to>
      <xdr:col>24</xdr:col>
      <xdr:colOff>63500</xdr:colOff>
      <xdr:row>34</xdr:row>
      <xdr:rowOff>4354</xdr:rowOff>
    </xdr:to>
    <xdr:cxnSp macro="">
      <xdr:nvCxnSpPr>
        <xdr:cNvPr id="75" name="直線コネクタ 74"/>
        <xdr:cNvCxnSpPr/>
      </xdr:nvCxnSpPr>
      <xdr:spPr>
        <a:xfrm>
          <a:off x="3797300" y="582059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54792</xdr:rowOff>
    </xdr:from>
    <xdr:to>
      <xdr:col>15</xdr:col>
      <xdr:colOff>101600</xdr:colOff>
      <xdr:row>33</xdr:row>
      <xdr:rowOff>156392</xdr:rowOff>
    </xdr:to>
    <xdr:sp macro="" textlink="">
      <xdr:nvSpPr>
        <xdr:cNvPr id="76" name="楕円 75"/>
        <xdr:cNvSpPr/>
      </xdr:nvSpPr>
      <xdr:spPr>
        <a:xfrm>
          <a:off x="2857500" y="571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105592</xdr:rowOff>
    </xdr:from>
    <xdr:to>
      <xdr:col>19</xdr:col>
      <xdr:colOff>177800</xdr:colOff>
      <xdr:row>33</xdr:row>
      <xdr:rowOff>162742</xdr:rowOff>
    </xdr:to>
    <xdr:cxnSp macro="">
      <xdr:nvCxnSpPr>
        <xdr:cNvPr id="77" name="直線コネクタ 76"/>
        <xdr:cNvCxnSpPr/>
      </xdr:nvCxnSpPr>
      <xdr:spPr>
        <a:xfrm>
          <a:off x="2908300" y="576344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46281</xdr:rowOff>
    </xdr:from>
    <xdr:ext cx="405111" cy="259045"/>
    <xdr:sp macro="" textlink="">
      <xdr:nvSpPr>
        <xdr:cNvPr id="78" name="n_1aveValue【道路】&#10;有形固定資産減価償却率"/>
        <xdr:cNvSpPr txBox="1"/>
      </xdr:nvSpPr>
      <xdr:spPr>
        <a:xfrm>
          <a:off x="3582044" y="63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75673</xdr:rowOff>
    </xdr:from>
    <xdr:ext cx="405111" cy="259045"/>
    <xdr:sp macro="" textlink="">
      <xdr:nvSpPr>
        <xdr:cNvPr id="79" name="n_2aveValue【道路】&#10;有形固定資産減価償却率"/>
        <xdr:cNvSpPr txBox="1"/>
      </xdr:nvSpPr>
      <xdr:spPr>
        <a:xfrm>
          <a:off x="2705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156590</xdr:rowOff>
    </xdr:from>
    <xdr:ext cx="405111" cy="259045"/>
    <xdr:sp macro="" textlink="">
      <xdr:nvSpPr>
        <xdr:cNvPr id="80" name="n_3aveValue【道路】&#10;有形固定資産減価償却率"/>
        <xdr:cNvSpPr txBox="1"/>
      </xdr:nvSpPr>
      <xdr:spPr>
        <a:xfrm>
          <a:off x="1816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58619</xdr:rowOff>
    </xdr:from>
    <xdr:ext cx="405111" cy="259045"/>
    <xdr:sp macro="" textlink="">
      <xdr:nvSpPr>
        <xdr:cNvPr id="81" name="n_1mainValue【道路】&#10;有形固定資産減価償却率"/>
        <xdr:cNvSpPr txBox="1"/>
      </xdr:nvSpPr>
      <xdr:spPr>
        <a:xfrm>
          <a:off x="3582044" y="554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1469</xdr:rowOff>
    </xdr:from>
    <xdr:ext cx="405111" cy="259045"/>
    <xdr:sp macro="" textlink="">
      <xdr:nvSpPr>
        <xdr:cNvPr id="82" name="n_2mainValue【道路】&#10;有形固定資産減価償却率"/>
        <xdr:cNvSpPr txBox="1"/>
      </xdr:nvSpPr>
      <xdr:spPr>
        <a:xfrm>
          <a:off x="2705744" y="548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6" name="直線コネクタ 105"/>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07" name="【道路】&#10;一人当たり延長最小値テキスト"/>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08" name="直線コネクタ 107"/>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09" name="【道路】&#10;一人当たり延長最大値テキスト"/>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0" name="直線コネクタ 109"/>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90378</xdr:rowOff>
    </xdr:from>
    <xdr:ext cx="534377" cy="259045"/>
    <xdr:sp macro="" textlink="">
      <xdr:nvSpPr>
        <xdr:cNvPr id="111" name="【道路】&#10;一人当たり延長平均値テキスト"/>
        <xdr:cNvSpPr txBox="1"/>
      </xdr:nvSpPr>
      <xdr:spPr>
        <a:xfrm>
          <a:off x="10515600" y="643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2" name="フローチャート: 判断 111"/>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3" name="フローチャート: 判断 112"/>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4" name="フローチャート: 判断 113"/>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40374</xdr:rowOff>
    </xdr:from>
    <xdr:to>
      <xdr:col>41</xdr:col>
      <xdr:colOff>101600</xdr:colOff>
      <xdr:row>38</xdr:row>
      <xdr:rowOff>141974</xdr:rowOff>
    </xdr:to>
    <xdr:sp macro="" textlink="">
      <xdr:nvSpPr>
        <xdr:cNvPr id="115" name="フローチャート: 判断 114"/>
        <xdr:cNvSpPr/>
      </xdr:nvSpPr>
      <xdr:spPr>
        <a:xfrm>
          <a:off x="7810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165112</xdr:rowOff>
    </xdr:from>
    <xdr:to>
      <xdr:col>55</xdr:col>
      <xdr:colOff>50800</xdr:colOff>
      <xdr:row>40</xdr:row>
      <xdr:rowOff>95262</xdr:rowOff>
    </xdr:to>
    <xdr:sp macro="" textlink="">
      <xdr:nvSpPr>
        <xdr:cNvPr id="121" name="楕円 120"/>
        <xdr:cNvSpPr/>
      </xdr:nvSpPr>
      <xdr:spPr>
        <a:xfrm>
          <a:off x="10426700" y="685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143539</xdr:rowOff>
    </xdr:from>
    <xdr:ext cx="469744" cy="259045"/>
    <xdr:sp macro="" textlink="">
      <xdr:nvSpPr>
        <xdr:cNvPr id="122" name="【道路】&#10;一人当たり延長該当値テキスト"/>
        <xdr:cNvSpPr txBox="1"/>
      </xdr:nvSpPr>
      <xdr:spPr>
        <a:xfrm>
          <a:off x="10515600" y="683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169304</xdr:rowOff>
    </xdr:from>
    <xdr:to>
      <xdr:col>50</xdr:col>
      <xdr:colOff>165100</xdr:colOff>
      <xdr:row>40</xdr:row>
      <xdr:rowOff>99454</xdr:rowOff>
    </xdr:to>
    <xdr:sp macro="" textlink="">
      <xdr:nvSpPr>
        <xdr:cNvPr id="123" name="楕円 122"/>
        <xdr:cNvSpPr/>
      </xdr:nvSpPr>
      <xdr:spPr>
        <a:xfrm>
          <a:off x="9588500" y="685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44462</xdr:rowOff>
    </xdr:from>
    <xdr:to>
      <xdr:col>55</xdr:col>
      <xdr:colOff>0</xdr:colOff>
      <xdr:row>40</xdr:row>
      <xdr:rowOff>48654</xdr:rowOff>
    </xdr:to>
    <xdr:cxnSp macro="">
      <xdr:nvCxnSpPr>
        <xdr:cNvPr id="124" name="直線コネクタ 123"/>
        <xdr:cNvCxnSpPr/>
      </xdr:nvCxnSpPr>
      <xdr:spPr>
        <a:xfrm flipV="1">
          <a:off x="9639300" y="6902462"/>
          <a:ext cx="8382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2502</xdr:rowOff>
    </xdr:from>
    <xdr:to>
      <xdr:col>46</xdr:col>
      <xdr:colOff>38100</xdr:colOff>
      <xdr:row>40</xdr:row>
      <xdr:rowOff>104102</xdr:rowOff>
    </xdr:to>
    <xdr:sp macro="" textlink="">
      <xdr:nvSpPr>
        <xdr:cNvPr id="125" name="楕円 124"/>
        <xdr:cNvSpPr/>
      </xdr:nvSpPr>
      <xdr:spPr>
        <a:xfrm>
          <a:off x="8699500" y="686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48654</xdr:rowOff>
    </xdr:from>
    <xdr:to>
      <xdr:col>50</xdr:col>
      <xdr:colOff>114300</xdr:colOff>
      <xdr:row>40</xdr:row>
      <xdr:rowOff>53302</xdr:rowOff>
    </xdr:to>
    <xdr:cxnSp macro="">
      <xdr:nvCxnSpPr>
        <xdr:cNvPr id="126" name="直線コネクタ 125"/>
        <xdr:cNvCxnSpPr/>
      </xdr:nvCxnSpPr>
      <xdr:spPr>
        <a:xfrm flipV="1">
          <a:off x="8750300" y="6906654"/>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881</xdr:rowOff>
    </xdr:from>
    <xdr:ext cx="534377" cy="259045"/>
    <xdr:sp macro="" textlink="">
      <xdr:nvSpPr>
        <xdr:cNvPr id="127" name="n_1aveValue【道路】&#10;一人当たり延長"/>
        <xdr:cNvSpPr txBox="1"/>
      </xdr:nvSpPr>
      <xdr:spPr>
        <a:xfrm>
          <a:off x="93594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162272</xdr:rowOff>
    </xdr:from>
    <xdr:ext cx="534377" cy="259045"/>
    <xdr:sp macro="" textlink="">
      <xdr:nvSpPr>
        <xdr:cNvPr id="128" name="n_2aveValue【道路】&#10;一人当たり延長"/>
        <xdr:cNvSpPr txBox="1"/>
      </xdr:nvSpPr>
      <xdr:spPr>
        <a:xfrm>
          <a:off x="8483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158500</xdr:rowOff>
    </xdr:from>
    <xdr:ext cx="534377" cy="259045"/>
    <xdr:sp macro="" textlink="">
      <xdr:nvSpPr>
        <xdr:cNvPr id="129" name="n_3aveValue【道路】&#10;一人当たり延長"/>
        <xdr:cNvSpPr txBox="1"/>
      </xdr:nvSpPr>
      <xdr:spPr>
        <a:xfrm>
          <a:off x="7594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90581</xdr:rowOff>
    </xdr:from>
    <xdr:ext cx="469744" cy="259045"/>
    <xdr:sp macro="" textlink="">
      <xdr:nvSpPr>
        <xdr:cNvPr id="130" name="n_1mainValue【道路】&#10;一人当たり延長"/>
        <xdr:cNvSpPr txBox="1"/>
      </xdr:nvSpPr>
      <xdr:spPr>
        <a:xfrm>
          <a:off x="9391727" y="694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95229</xdr:rowOff>
    </xdr:from>
    <xdr:ext cx="469744" cy="259045"/>
    <xdr:sp macro="" textlink="">
      <xdr:nvSpPr>
        <xdr:cNvPr id="131" name="n_2mainValue【道路】&#10;一人当たり延長"/>
        <xdr:cNvSpPr txBox="1"/>
      </xdr:nvSpPr>
      <xdr:spPr>
        <a:xfrm>
          <a:off x="8515427" y="695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57" name="直線コネクタ 156"/>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0" name="【橋りょう・トンネル】&#10;有形固定資産減価償却率最大値テキスト"/>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1" name="直線コネクタ 160"/>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89280</xdr:rowOff>
    </xdr:from>
    <xdr:ext cx="405111" cy="259045"/>
    <xdr:sp macro="" textlink="">
      <xdr:nvSpPr>
        <xdr:cNvPr id="162" name="【橋りょう・トンネル】&#10;有形固定資産減価償却率平均値テキスト"/>
        <xdr:cNvSpPr txBox="1"/>
      </xdr:nvSpPr>
      <xdr:spPr>
        <a:xfrm>
          <a:off x="4673600" y="1003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3" name="フローチャート: 判断 162"/>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64" name="フローチャート: 判断 163"/>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65" name="フローチャート: 判断 164"/>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66" name="フローチャート: 判断 165"/>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21046</xdr:rowOff>
    </xdr:from>
    <xdr:to>
      <xdr:col>24</xdr:col>
      <xdr:colOff>114300</xdr:colOff>
      <xdr:row>57</xdr:row>
      <xdr:rowOff>122646</xdr:rowOff>
    </xdr:to>
    <xdr:sp macro="" textlink="">
      <xdr:nvSpPr>
        <xdr:cNvPr id="172" name="楕円 171"/>
        <xdr:cNvSpPr/>
      </xdr:nvSpPr>
      <xdr:spPr>
        <a:xfrm>
          <a:off x="4584700" y="979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43923</xdr:rowOff>
    </xdr:from>
    <xdr:ext cx="405111" cy="259045"/>
    <xdr:sp macro="" textlink="">
      <xdr:nvSpPr>
        <xdr:cNvPr id="173" name="【橋りょう・トンネル】&#10;有形固定資産減価償却率該当値テキスト"/>
        <xdr:cNvSpPr txBox="1"/>
      </xdr:nvSpPr>
      <xdr:spPr>
        <a:xfrm>
          <a:off x="4673600" y="964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34109</xdr:rowOff>
    </xdr:from>
    <xdr:to>
      <xdr:col>20</xdr:col>
      <xdr:colOff>38100</xdr:colOff>
      <xdr:row>57</xdr:row>
      <xdr:rowOff>135709</xdr:rowOff>
    </xdr:to>
    <xdr:sp macro="" textlink="">
      <xdr:nvSpPr>
        <xdr:cNvPr id="174" name="楕円 173"/>
        <xdr:cNvSpPr/>
      </xdr:nvSpPr>
      <xdr:spPr>
        <a:xfrm>
          <a:off x="3746500" y="980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71846</xdr:rowOff>
    </xdr:from>
    <xdr:to>
      <xdr:col>24</xdr:col>
      <xdr:colOff>63500</xdr:colOff>
      <xdr:row>57</xdr:row>
      <xdr:rowOff>84909</xdr:rowOff>
    </xdr:to>
    <xdr:cxnSp macro="">
      <xdr:nvCxnSpPr>
        <xdr:cNvPr id="175" name="直線コネクタ 174"/>
        <xdr:cNvCxnSpPr/>
      </xdr:nvCxnSpPr>
      <xdr:spPr>
        <a:xfrm flipV="1">
          <a:off x="3797300" y="984449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37374</xdr:rowOff>
    </xdr:from>
    <xdr:to>
      <xdr:col>15</xdr:col>
      <xdr:colOff>101600</xdr:colOff>
      <xdr:row>57</xdr:row>
      <xdr:rowOff>138974</xdr:rowOff>
    </xdr:to>
    <xdr:sp macro="" textlink="">
      <xdr:nvSpPr>
        <xdr:cNvPr id="176" name="楕円 175"/>
        <xdr:cNvSpPr/>
      </xdr:nvSpPr>
      <xdr:spPr>
        <a:xfrm>
          <a:off x="2857500" y="98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84909</xdr:rowOff>
    </xdr:from>
    <xdr:to>
      <xdr:col>19</xdr:col>
      <xdr:colOff>177800</xdr:colOff>
      <xdr:row>57</xdr:row>
      <xdr:rowOff>88174</xdr:rowOff>
    </xdr:to>
    <xdr:cxnSp macro="">
      <xdr:nvCxnSpPr>
        <xdr:cNvPr id="177" name="直線コネクタ 176"/>
        <xdr:cNvCxnSpPr/>
      </xdr:nvCxnSpPr>
      <xdr:spPr>
        <a:xfrm flipV="1">
          <a:off x="2908300" y="985755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61521</xdr:rowOff>
    </xdr:from>
    <xdr:ext cx="405111" cy="259045"/>
    <xdr:sp macro="" textlink="">
      <xdr:nvSpPr>
        <xdr:cNvPr id="178" name="n_1aveValue【橋りょう・トンネル】&#10;有形固定資産減価償却率"/>
        <xdr:cNvSpPr txBox="1"/>
      </xdr:nvSpPr>
      <xdr:spPr>
        <a:xfrm>
          <a:off x="3582044" y="1017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90912</xdr:rowOff>
    </xdr:from>
    <xdr:ext cx="405111" cy="259045"/>
    <xdr:sp macro="" textlink="">
      <xdr:nvSpPr>
        <xdr:cNvPr id="179" name="n_2aveValue【橋りょう・トンネル】&#10;有形固定資産減価償却率"/>
        <xdr:cNvSpPr txBox="1"/>
      </xdr:nvSpPr>
      <xdr:spPr>
        <a:xfrm>
          <a:off x="27057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80" name="n_3aveValue【橋りょう・トンネル】&#10;有形固定資産減価償却率"/>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152236</xdr:rowOff>
    </xdr:from>
    <xdr:ext cx="405111" cy="259045"/>
    <xdr:sp macro="" textlink="">
      <xdr:nvSpPr>
        <xdr:cNvPr id="181" name="n_1mainValue【橋りょう・トンネル】&#10;有形固定資産減価償却率"/>
        <xdr:cNvSpPr txBox="1"/>
      </xdr:nvSpPr>
      <xdr:spPr>
        <a:xfrm>
          <a:off x="3582044" y="9581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155501</xdr:rowOff>
    </xdr:from>
    <xdr:ext cx="405111" cy="259045"/>
    <xdr:sp macro="" textlink="">
      <xdr:nvSpPr>
        <xdr:cNvPr id="182" name="n_2mainValue【橋りょう・トンネル】&#10;有形固定資産減価償却率"/>
        <xdr:cNvSpPr txBox="1"/>
      </xdr:nvSpPr>
      <xdr:spPr>
        <a:xfrm>
          <a:off x="2705744" y="958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6" name="テキスト ボックス 19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8" name="テキスト ボックス 19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0" name="テキスト ボックス 19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2" name="テキスト ボックス 20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06" name="直線コネクタ 205"/>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07" name="【橋りょう・トンネル】&#10;一人当たり有形固定資産（償却資産）額最小値テキスト"/>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08" name="直線コネクタ 207"/>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09" name="【橋りょう・トンネル】&#10;一人当たり有形固定資産（償却資産）額最大値テキスト"/>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0" name="直線コネクタ 209"/>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97641</xdr:rowOff>
    </xdr:from>
    <xdr:ext cx="599010" cy="259045"/>
    <xdr:sp macro="" textlink="">
      <xdr:nvSpPr>
        <xdr:cNvPr id="211" name="【橋りょう・トンネル】&#10;一人当たり有形固定資産（償却資産）額平均値テキスト"/>
        <xdr:cNvSpPr txBox="1"/>
      </xdr:nvSpPr>
      <xdr:spPr>
        <a:xfrm>
          <a:off x="10515600" y="10556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12" name="フローチャート: 判断 211"/>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13" name="フローチャート: 判断 212"/>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14" name="フローチャート: 判断 213"/>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82099</xdr:rowOff>
    </xdr:from>
    <xdr:to>
      <xdr:col>41</xdr:col>
      <xdr:colOff>101600</xdr:colOff>
      <xdr:row>62</xdr:row>
      <xdr:rowOff>12249</xdr:rowOff>
    </xdr:to>
    <xdr:sp macro="" textlink="">
      <xdr:nvSpPr>
        <xdr:cNvPr id="215" name="フローチャート: 判断 214"/>
        <xdr:cNvSpPr/>
      </xdr:nvSpPr>
      <xdr:spPr>
        <a:xfrm>
          <a:off x="7810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9425</xdr:rowOff>
    </xdr:from>
    <xdr:to>
      <xdr:col>55</xdr:col>
      <xdr:colOff>50800</xdr:colOff>
      <xdr:row>60</xdr:row>
      <xdr:rowOff>111025</xdr:rowOff>
    </xdr:to>
    <xdr:sp macro="" textlink="">
      <xdr:nvSpPr>
        <xdr:cNvPr id="221" name="楕円 220"/>
        <xdr:cNvSpPr/>
      </xdr:nvSpPr>
      <xdr:spPr>
        <a:xfrm>
          <a:off x="10426700" y="102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32302</xdr:rowOff>
    </xdr:from>
    <xdr:ext cx="599010" cy="259045"/>
    <xdr:sp macro="" textlink="">
      <xdr:nvSpPr>
        <xdr:cNvPr id="222" name="【橋りょう・トンネル】&#10;一人当たり有形固定資産（償却資産）額該当値テキスト"/>
        <xdr:cNvSpPr txBox="1"/>
      </xdr:nvSpPr>
      <xdr:spPr>
        <a:xfrm>
          <a:off x="10515600" y="1014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19984</xdr:rowOff>
    </xdr:from>
    <xdr:to>
      <xdr:col>50</xdr:col>
      <xdr:colOff>165100</xdr:colOff>
      <xdr:row>60</xdr:row>
      <xdr:rowOff>121584</xdr:rowOff>
    </xdr:to>
    <xdr:sp macro="" textlink="">
      <xdr:nvSpPr>
        <xdr:cNvPr id="223" name="楕円 222"/>
        <xdr:cNvSpPr/>
      </xdr:nvSpPr>
      <xdr:spPr>
        <a:xfrm>
          <a:off x="9588500" y="1030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60225</xdr:rowOff>
    </xdr:from>
    <xdr:to>
      <xdr:col>55</xdr:col>
      <xdr:colOff>0</xdr:colOff>
      <xdr:row>60</xdr:row>
      <xdr:rowOff>70784</xdr:rowOff>
    </xdr:to>
    <xdr:cxnSp macro="">
      <xdr:nvCxnSpPr>
        <xdr:cNvPr id="224" name="直線コネクタ 223"/>
        <xdr:cNvCxnSpPr/>
      </xdr:nvCxnSpPr>
      <xdr:spPr>
        <a:xfrm flipV="1">
          <a:off x="9639300" y="10347225"/>
          <a:ext cx="8382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35120</xdr:rowOff>
    </xdr:from>
    <xdr:to>
      <xdr:col>46</xdr:col>
      <xdr:colOff>38100</xdr:colOff>
      <xdr:row>60</xdr:row>
      <xdr:rowOff>136720</xdr:rowOff>
    </xdr:to>
    <xdr:sp macro="" textlink="">
      <xdr:nvSpPr>
        <xdr:cNvPr id="225" name="楕円 224"/>
        <xdr:cNvSpPr/>
      </xdr:nvSpPr>
      <xdr:spPr>
        <a:xfrm>
          <a:off x="8699500" y="1032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70784</xdr:rowOff>
    </xdr:from>
    <xdr:to>
      <xdr:col>50</xdr:col>
      <xdr:colOff>114300</xdr:colOff>
      <xdr:row>60</xdr:row>
      <xdr:rowOff>85920</xdr:rowOff>
    </xdr:to>
    <xdr:cxnSp macro="">
      <xdr:nvCxnSpPr>
        <xdr:cNvPr id="226" name="直線コネクタ 225"/>
        <xdr:cNvCxnSpPr/>
      </xdr:nvCxnSpPr>
      <xdr:spPr>
        <a:xfrm flipV="1">
          <a:off x="8750300" y="10357784"/>
          <a:ext cx="889000" cy="1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19697</xdr:rowOff>
    </xdr:from>
    <xdr:ext cx="599010" cy="259045"/>
    <xdr:sp macro="" textlink="">
      <xdr:nvSpPr>
        <xdr:cNvPr id="227" name="n_1aveValue【橋りょう・トンネル】&#10;一人当たり有形固定資産（償却資産）額"/>
        <xdr:cNvSpPr txBox="1"/>
      </xdr:nvSpPr>
      <xdr:spPr>
        <a:xfrm>
          <a:off x="9327095" y="1064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4486</xdr:rowOff>
    </xdr:from>
    <xdr:ext cx="599010" cy="259045"/>
    <xdr:sp macro="" textlink="">
      <xdr:nvSpPr>
        <xdr:cNvPr id="228" name="n_2aveValue【橋りょう・トンネル】&#10;一人当たり有形固定資産（償却資産）額"/>
        <xdr:cNvSpPr txBox="1"/>
      </xdr:nvSpPr>
      <xdr:spPr>
        <a:xfrm>
          <a:off x="84507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28776</xdr:rowOff>
    </xdr:from>
    <xdr:ext cx="599010" cy="259045"/>
    <xdr:sp macro="" textlink="">
      <xdr:nvSpPr>
        <xdr:cNvPr id="229" name="n_3aveValue【橋りょう・トンネル】&#10;一人当たり有形固定資産（償却資産）額"/>
        <xdr:cNvSpPr txBox="1"/>
      </xdr:nvSpPr>
      <xdr:spPr>
        <a:xfrm>
          <a:off x="7561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138111</xdr:rowOff>
    </xdr:from>
    <xdr:ext cx="599010" cy="259045"/>
    <xdr:sp macro="" textlink="">
      <xdr:nvSpPr>
        <xdr:cNvPr id="230" name="n_1mainValue【橋りょう・トンネル】&#10;一人当たり有形固定資産（償却資産）額"/>
        <xdr:cNvSpPr txBox="1"/>
      </xdr:nvSpPr>
      <xdr:spPr>
        <a:xfrm>
          <a:off x="9327095" y="1008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153247</xdr:rowOff>
    </xdr:from>
    <xdr:ext cx="599010" cy="259045"/>
    <xdr:sp macro="" textlink="">
      <xdr:nvSpPr>
        <xdr:cNvPr id="231" name="n_2mainValue【橋りょう・トンネル】&#10;一人当たり有形固定資産（償却資産）額"/>
        <xdr:cNvSpPr txBox="1"/>
      </xdr:nvSpPr>
      <xdr:spPr>
        <a:xfrm>
          <a:off x="8450795" y="1009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2" name="直線コネクタ 24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3" name="テキスト ボックス 242"/>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4" name="直線コネクタ 24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5" name="テキスト ボックス 24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6" name="直線コネクタ 24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7" name="テキスト ボックス 24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8" name="直線コネクタ 24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9" name="テキスト ボックス 24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0" name="直線コネクタ 24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1" name="テキスト ボックス 25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2" name="直線コネクタ 25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3" name="テキスト ボックス 25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57" name="直線コネクタ 256"/>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58" name="【公営住宅】&#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59" name="直線コネクタ 258"/>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60" name="【公営住宅】&#10;有形固定資産減価償却率最大値テキスト"/>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61" name="直線コネクタ 260"/>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125747</xdr:rowOff>
    </xdr:from>
    <xdr:ext cx="405111" cy="259045"/>
    <xdr:sp macro="" textlink="">
      <xdr:nvSpPr>
        <xdr:cNvPr id="262" name="【公営住宅】&#10;有形固定資産減価償却率平均値テキスト"/>
        <xdr:cNvSpPr txBox="1"/>
      </xdr:nvSpPr>
      <xdr:spPr>
        <a:xfrm>
          <a:off x="46736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63" name="フローチャート: 判断 262"/>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64" name="フローチャート: 判断 263"/>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65" name="フローチャート: 判断 264"/>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129358</xdr:rowOff>
    </xdr:from>
    <xdr:to>
      <xdr:col>10</xdr:col>
      <xdr:colOff>165100</xdr:colOff>
      <xdr:row>81</xdr:row>
      <xdr:rowOff>59508</xdr:rowOff>
    </xdr:to>
    <xdr:sp macro="" textlink="">
      <xdr:nvSpPr>
        <xdr:cNvPr id="266" name="フローチャート: 判断 265"/>
        <xdr:cNvSpPr/>
      </xdr:nvSpPr>
      <xdr:spPr>
        <a:xfrm>
          <a:off x="196850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99968</xdr:rowOff>
    </xdr:from>
    <xdr:to>
      <xdr:col>24</xdr:col>
      <xdr:colOff>114300</xdr:colOff>
      <xdr:row>81</xdr:row>
      <xdr:rowOff>30118</xdr:rowOff>
    </xdr:to>
    <xdr:sp macro="" textlink="">
      <xdr:nvSpPr>
        <xdr:cNvPr id="272" name="楕円 271"/>
        <xdr:cNvSpPr/>
      </xdr:nvSpPr>
      <xdr:spPr>
        <a:xfrm>
          <a:off x="4584700" y="13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122845</xdr:rowOff>
    </xdr:from>
    <xdr:ext cx="405111" cy="259045"/>
    <xdr:sp macro="" textlink="">
      <xdr:nvSpPr>
        <xdr:cNvPr id="273" name="【公営住宅】&#10;有形固定資産減価償却率該当値テキスト"/>
        <xdr:cNvSpPr txBox="1"/>
      </xdr:nvSpPr>
      <xdr:spPr>
        <a:xfrm>
          <a:off x="4673600" y="1366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127726</xdr:rowOff>
    </xdr:from>
    <xdr:to>
      <xdr:col>20</xdr:col>
      <xdr:colOff>38100</xdr:colOff>
      <xdr:row>81</xdr:row>
      <xdr:rowOff>57876</xdr:rowOff>
    </xdr:to>
    <xdr:sp macro="" textlink="">
      <xdr:nvSpPr>
        <xdr:cNvPr id="274" name="楕円 273"/>
        <xdr:cNvSpPr/>
      </xdr:nvSpPr>
      <xdr:spPr>
        <a:xfrm>
          <a:off x="3746500" y="138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150768</xdr:rowOff>
    </xdr:from>
    <xdr:to>
      <xdr:col>24</xdr:col>
      <xdr:colOff>63500</xdr:colOff>
      <xdr:row>81</xdr:row>
      <xdr:rowOff>7076</xdr:rowOff>
    </xdr:to>
    <xdr:cxnSp macro="">
      <xdr:nvCxnSpPr>
        <xdr:cNvPr id="275" name="直線コネクタ 274"/>
        <xdr:cNvCxnSpPr/>
      </xdr:nvCxnSpPr>
      <xdr:spPr>
        <a:xfrm flipV="1">
          <a:off x="3797300" y="13866768"/>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153851</xdr:rowOff>
    </xdr:from>
    <xdr:to>
      <xdr:col>15</xdr:col>
      <xdr:colOff>101600</xdr:colOff>
      <xdr:row>81</xdr:row>
      <xdr:rowOff>84001</xdr:rowOff>
    </xdr:to>
    <xdr:sp macro="" textlink="">
      <xdr:nvSpPr>
        <xdr:cNvPr id="276" name="楕円 275"/>
        <xdr:cNvSpPr/>
      </xdr:nvSpPr>
      <xdr:spPr>
        <a:xfrm>
          <a:off x="2857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7076</xdr:rowOff>
    </xdr:from>
    <xdr:to>
      <xdr:col>19</xdr:col>
      <xdr:colOff>177800</xdr:colOff>
      <xdr:row>81</xdr:row>
      <xdr:rowOff>33201</xdr:rowOff>
    </xdr:to>
    <xdr:cxnSp macro="">
      <xdr:nvCxnSpPr>
        <xdr:cNvPr id="277" name="直線コネクタ 276"/>
        <xdr:cNvCxnSpPr/>
      </xdr:nvCxnSpPr>
      <xdr:spPr>
        <a:xfrm flipV="1">
          <a:off x="2908300" y="138945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71863</xdr:rowOff>
    </xdr:from>
    <xdr:ext cx="405111" cy="259045"/>
    <xdr:sp macro="" textlink="">
      <xdr:nvSpPr>
        <xdr:cNvPr id="278" name="n_1aveValue【公営住宅】&#10;有形固定資産減価償却率"/>
        <xdr:cNvSpPr txBox="1"/>
      </xdr:nvSpPr>
      <xdr:spPr>
        <a:xfrm>
          <a:off x="35820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90732</xdr:rowOff>
    </xdr:from>
    <xdr:ext cx="405111" cy="259045"/>
    <xdr:sp macro="" textlink="">
      <xdr:nvSpPr>
        <xdr:cNvPr id="279" name="n_2aveValue【公営住宅】&#10;有形固定資産減価償却率"/>
        <xdr:cNvSpPr txBox="1"/>
      </xdr:nvSpPr>
      <xdr:spPr>
        <a:xfrm>
          <a:off x="2705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76035</xdr:rowOff>
    </xdr:from>
    <xdr:ext cx="405111" cy="259045"/>
    <xdr:sp macro="" textlink="">
      <xdr:nvSpPr>
        <xdr:cNvPr id="280" name="n_3aveValue【公営住宅】&#10;有形固定資産減価償却率"/>
        <xdr:cNvSpPr txBox="1"/>
      </xdr:nvSpPr>
      <xdr:spPr>
        <a:xfrm>
          <a:off x="1816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74403</xdr:rowOff>
    </xdr:from>
    <xdr:ext cx="405111" cy="259045"/>
    <xdr:sp macro="" textlink="">
      <xdr:nvSpPr>
        <xdr:cNvPr id="281" name="n_1mainValue【公営住宅】&#10;有形固定資産減価償却率"/>
        <xdr:cNvSpPr txBox="1"/>
      </xdr:nvSpPr>
      <xdr:spPr>
        <a:xfrm>
          <a:off x="35820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75128</xdr:rowOff>
    </xdr:from>
    <xdr:ext cx="405111" cy="259045"/>
    <xdr:sp macro="" textlink="">
      <xdr:nvSpPr>
        <xdr:cNvPr id="282" name="n_2mainValue【公営住宅】&#10;有形固定資産減価償却率"/>
        <xdr:cNvSpPr txBox="1"/>
      </xdr:nvSpPr>
      <xdr:spPr>
        <a:xfrm>
          <a:off x="2705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4" name="テキスト ボックス 29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6" name="テキスト ボックス 29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0" name="テキスト ボックス 29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2" name="テキスト ボックス 30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06" name="直線コネクタ 305"/>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07"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08" name="直線コネクタ 307"/>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09" name="【公営住宅】&#10;一人当たり面積最大値テキスト"/>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10" name="直線コネクタ 309"/>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107459</xdr:rowOff>
    </xdr:from>
    <xdr:ext cx="469744" cy="259045"/>
    <xdr:sp macro="" textlink="">
      <xdr:nvSpPr>
        <xdr:cNvPr id="311" name="【公営住宅】&#10;一人当たり面積平均値テキスト"/>
        <xdr:cNvSpPr txBox="1"/>
      </xdr:nvSpPr>
      <xdr:spPr>
        <a:xfrm>
          <a:off x="10515600" y="1450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12" name="フローチャート: 判断 311"/>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13" name="フローチャート: 判断 312"/>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14" name="フローチャート: 判断 313"/>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11303</xdr:rowOff>
    </xdr:from>
    <xdr:to>
      <xdr:col>41</xdr:col>
      <xdr:colOff>101600</xdr:colOff>
      <xdr:row>84</xdr:row>
      <xdr:rowOff>112903</xdr:rowOff>
    </xdr:to>
    <xdr:sp macro="" textlink="">
      <xdr:nvSpPr>
        <xdr:cNvPr id="315" name="フローチャート: 判断 314"/>
        <xdr:cNvSpPr/>
      </xdr:nvSpPr>
      <xdr:spPr>
        <a:xfrm>
          <a:off x="7810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71120</xdr:rowOff>
    </xdr:from>
    <xdr:to>
      <xdr:col>55</xdr:col>
      <xdr:colOff>50800</xdr:colOff>
      <xdr:row>85</xdr:row>
      <xdr:rowOff>1270</xdr:rowOff>
    </xdr:to>
    <xdr:sp macro="" textlink="">
      <xdr:nvSpPr>
        <xdr:cNvPr id="321" name="楕円 320"/>
        <xdr:cNvSpPr/>
      </xdr:nvSpPr>
      <xdr:spPr>
        <a:xfrm>
          <a:off x="104267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93997</xdr:rowOff>
    </xdr:from>
    <xdr:ext cx="469744" cy="259045"/>
    <xdr:sp macro="" textlink="">
      <xdr:nvSpPr>
        <xdr:cNvPr id="322" name="【公営住宅】&#10;一人当たり面積該当値テキスト"/>
        <xdr:cNvSpPr txBox="1"/>
      </xdr:nvSpPr>
      <xdr:spPr>
        <a:xfrm>
          <a:off x="10515600"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74549</xdr:rowOff>
    </xdr:from>
    <xdr:to>
      <xdr:col>50</xdr:col>
      <xdr:colOff>165100</xdr:colOff>
      <xdr:row>85</xdr:row>
      <xdr:rowOff>4699</xdr:rowOff>
    </xdr:to>
    <xdr:sp macro="" textlink="">
      <xdr:nvSpPr>
        <xdr:cNvPr id="323" name="楕円 322"/>
        <xdr:cNvSpPr/>
      </xdr:nvSpPr>
      <xdr:spPr>
        <a:xfrm>
          <a:off x="9588500" y="1447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121920</xdr:rowOff>
    </xdr:from>
    <xdr:to>
      <xdr:col>55</xdr:col>
      <xdr:colOff>0</xdr:colOff>
      <xdr:row>84</xdr:row>
      <xdr:rowOff>125349</xdr:rowOff>
    </xdr:to>
    <xdr:cxnSp macro="">
      <xdr:nvCxnSpPr>
        <xdr:cNvPr id="324" name="直線コネクタ 323"/>
        <xdr:cNvCxnSpPr/>
      </xdr:nvCxnSpPr>
      <xdr:spPr>
        <a:xfrm flipV="1">
          <a:off x="9639300" y="14523720"/>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77978</xdr:rowOff>
    </xdr:from>
    <xdr:to>
      <xdr:col>46</xdr:col>
      <xdr:colOff>38100</xdr:colOff>
      <xdr:row>85</xdr:row>
      <xdr:rowOff>8128</xdr:rowOff>
    </xdr:to>
    <xdr:sp macro="" textlink="">
      <xdr:nvSpPr>
        <xdr:cNvPr id="325" name="楕円 324"/>
        <xdr:cNvSpPr/>
      </xdr:nvSpPr>
      <xdr:spPr>
        <a:xfrm>
          <a:off x="8699500" y="1447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125349</xdr:rowOff>
    </xdr:from>
    <xdr:to>
      <xdr:col>50</xdr:col>
      <xdr:colOff>114300</xdr:colOff>
      <xdr:row>84</xdr:row>
      <xdr:rowOff>128778</xdr:rowOff>
    </xdr:to>
    <xdr:cxnSp macro="">
      <xdr:nvCxnSpPr>
        <xdr:cNvPr id="326" name="直線コネクタ 325"/>
        <xdr:cNvCxnSpPr/>
      </xdr:nvCxnSpPr>
      <xdr:spPr>
        <a:xfrm flipV="1">
          <a:off x="8750300" y="1452714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52215</xdr:rowOff>
    </xdr:from>
    <xdr:ext cx="469744" cy="259045"/>
    <xdr:sp macro="" textlink="">
      <xdr:nvSpPr>
        <xdr:cNvPr id="327" name="n_1aveValue【公営住宅】&#10;一人当たり面積"/>
        <xdr:cNvSpPr txBox="1"/>
      </xdr:nvSpPr>
      <xdr:spPr>
        <a:xfrm>
          <a:off x="93917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31259</xdr:rowOff>
    </xdr:from>
    <xdr:ext cx="469744" cy="259045"/>
    <xdr:sp macro="" textlink="">
      <xdr:nvSpPr>
        <xdr:cNvPr id="328" name="n_2aveValue【公営住宅】&#10;一人当たり面積"/>
        <xdr:cNvSpPr txBox="1"/>
      </xdr:nvSpPr>
      <xdr:spPr>
        <a:xfrm>
          <a:off x="8515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129430</xdr:rowOff>
    </xdr:from>
    <xdr:ext cx="469744" cy="259045"/>
    <xdr:sp macro="" textlink="">
      <xdr:nvSpPr>
        <xdr:cNvPr id="329" name="n_3aveValue【公営住宅】&#10;一人当たり面積"/>
        <xdr:cNvSpPr txBox="1"/>
      </xdr:nvSpPr>
      <xdr:spPr>
        <a:xfrm>
          <a:off x="7626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21226</xdr:rowOff>
    </xdr:from>
    <xdr:ext cx="469744" cy="259045"/>
    <xdr:sp macro="" textlink="">
      <xdr:nvSpPr>
        <xdr:cNvPr id="330" name="n_1mainValue【公営住宅】&#10;一人当たり面積"/>
        <xdr:cNvSpPr txBox="1"/>
      </xdr:nvSpPr>
      <xdr:spPr>
        <a:xfrm>
          <a:off x="9391727" y="1425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24655</xdr:rowOff>
    </xdr:from>
    <xdr:ext cx="469744" cy="259045"/>
    <xdr:sp macro="" textlink="">
      <xdr:nvSpPr>
        <xdr:cNvPr id="331" name="n_2mainValue【公営住宅】&#10;一人当たり面積"/>
        <xdr:cNvSpPr txBox="1"/>
      </xdr:nvSpPr>
      <xdr:spPr>
        <a:xfrm>
          <a:off x="8515427" y="1425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0" name="テキスト ボックス 33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1" name="直線コネクタ 34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42" name="直線コネクタ 34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43" name="テキスト ボックス 342"/>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4" name="直線コネクタ 34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5" name="テキスト ボックス 34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6" name="直線コネクタ 34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7" name="テキスト ボックス 34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8" name="直線コネクタ 34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9" name="テキスト ボックス 34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0" name="直線コネクタ 34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1" name="テキスト ボックス 35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2" name="直線コネクタ 35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3" name="テキスト ボックス 35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105411</xdr:rowOff>
    </xdr:to>
    <xdr:cxnSp macro="">
      <xdr:nvCxnSpPr>
        <xdr:cNvPr id="355" name="直線コネクタ 354"/>
        <xdr:cNvCxnSpPr/>
      </xdr:nvCxnSpPr>
      <xdr:spPr>
        <a:xfrm flipV="1">
          <a:off x="4634865" y="1739900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109238</xdr:rowOff>
    </xdr:from>
    <xdr:ext cx="340478" cy="259045"/>
    <xdr:sp macro="" textlink="">
      <xdr:nvSpPr>
        <xdr:cNvPr id="356" name="【港湾・漁港】&#10;有形固定資産減価償却率最小値テキスト"/>
        <xdr:cNvSpPr txBox="1"/>
      </xdr:nvSpPr>
      <xdr:spPr>
        <a:xfrm>
          <a:off x="4673600" y="186258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105411</xdr:rowOff>
    </xdr:from>
    <xdr:to>
      <xdr:col>24</xdr:col>
      <xdr:colOff>152400</xdr:colOff>
      <xdr:row>108</xdr:row>
      <xdr:rowOff>105411</xdr:rowOff>
    </xdr:to>
    <xdr:cxnSp macro="">
      <xdr:nvCxnSpPr>
        <xdr:cNvPr id="357" name="直線コネクタ 356"/>
        <xdr:cNvCxnSpPr/>
      </xdr:nvCxnSpPr>
      <xdr:spPr>
        <a:xfrm>
          <a:off x="4546600" y="1862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58" name="【港湾・漁港】&#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59" name="直線コネクタ 358"/>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170197</xdr:rowOff>
    </xdr:from>
    <xdr:ext cx="405111" cy="259045"/>
    <xdr:sp macro="" textlink="">
      <xdr:nvSpPr>
        <xdr:cNvPr id="360" name="【港湾・漁港】&#10;有形固定資産減価償却率平均値テキスト"/>
        <xdr:cNvSpPr txBox="1"/>
      </xdr:nvSpPr>
      <xdr:spPr>
        <a:xfrm>
          <a:off x="46736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147320</xdr:rowOff>
    </xdr:from>
    <xdr:to>
      <xdr:col>24</xdr:col>
      <xdr:colOff>114300</xdr:colOff>
      <xdr:row>105</xdr:row>
      <xdr:rowOff>77470</xdr:rowOff>
    </xdr:to>
    <xdr:sp macro="" textlink="">
      <xdr:nvSpPr>
        <xdr:cNvPr id="361" name="フローチャート: 判断 360"/>
        <xdr:cNvSpPr/>
      </xdr:nvSpPr>
      <xdr:spPr>
        <a:xfrm>
          <a:off x="4584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362" name="フローチャート: 判断 361"/>
        <xdr:cNvSpPr/>
      </xdr:nvSpPr>
      <xdr:spPr>
        <a:xfrm>
          <a:off x="3746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39370</xdr:rowOff>
    </xdr:from>
    <xdr:to>
      <xdr:col>15</xdr:col>
      <xdr:colOff>101600</xdr:colOff>
      <xdr:row>102</xdr:row>
      <xdr:rowOff>140970</xdr:rowOff>
    </xdr:to>
    <xdr:sp macro="" textlink="">
      <xdr:nvSpPr>
        <xdr:cNvPr id="363" name="フローチャート: 判断 362"/>
        <xdr:cNvSpPr/>
      </xdr:nvSpPr>
      <xdr:spPr>
        <a:xfrm>
          <a:off x="2857500" y="1752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66039</xdr:rowOff>
    </xdr:from>
    <xdr:to>
      <xdr:col>10</xdr:col>
      <xdr:colOff>165100</xdr:colOff>
      <xdr:row>103</xdr:row>
      <xdr:rowOff>167639</xdr:rowOff>
    </xdr:to>
    <xdr:sp macro="" textlink="">
      <xdr:nvSpPr>
        <xdr:cNvPr id="364" name="フローチャート: 判断 363"/>
        <xdr:cNvSpPr/>
      </xdr:nvSpPr>
      <xdr:spPr>
        <a:xfrm>
          <a:off x="1968500" y="1772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5" name="テキスト ボックス 36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6" name="テキスト ボックス 36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7" name="テキスト ボックス 36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8" name="テキスト ボックス 36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9" name="テキスト ボックス 36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54611</xdr:rowOff>
    </xdr:from>
    <xdr:to>
      <xdr:col>24</xdr:col>
      <xdr:colOff>114300</xdr:colOff>
      <xdr:row>108</xdr:row>
      <xdr:rowOff>156211</xdr:rowOff>
    </xdr:to>
    <xdr:sp macro="" textlink="">
      <xdr:nvSpPr>
        <xdr:cNvPr id="370" name="楕円 369"/>
        <xdr:cNvSpPr/>
      </xdr:nvSpPr>
      <xdr:spPr>
        <a:xfrm>
          <a:off x="4584700" y="1857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140988</xdr:rowOff>
    </xdr:from>
    <xdr:ext cx="340478" cy="259045"/>
    <xdr:sp macro="" textlink="">
      <xdr:nvSpPr>
        <xdr:cNvPr id="371" name="【港湾・漁港】&#10;有形固定資産減価償却率該当値テキスト"/>
        <xdr:cNvSpPr txBox="1"/>
      </xdr:nvSpPr>
      <xdr:spPr>
        <a:xfrm>
          <a:off x="4673600" y="184861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86361</xdr:rowOff>
    </xdr:from>
    <xdr:to>
      <xdr:col>20</xdr:col>
      <xdr:colOff>38100</xdr:colOff>
      <xdr:row>109</xdr:row>
      <xdr:rowOff>16511</xdr:rowOff>
    </xdr:to>
    <xdr:sp macro="" textlink="">
      <xdr:nvSpPr>
        <xdr:cNvPr id="372" name="楕円 371"/>
        <xdr:cNvSpPr/>
      </xdr:nvSpPr>
      <xdr:spPr>
        <a:xfrm>
          <a:off x="3746500" y="186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105411</xdr:rowOff>
    </xdr:from>
    <xdr:to>
      <xdr:col>24</xdr:col>
      <xdr:colOff>63500</xdr:colOff>
      <xdr:row>108</xdr:row>
      <xdr:rowOff>137161</xdr:rowOff>
    </xdr:to>
    <xdr:cxnSp macro="">
      <xdr:nvCxnSpPr>
        <xdr:cNvPr id="373" name="直線コネクタ 372"/>
        <xdr:cNvCxnSpPr/>
      </xdr:nvCxnSpPr>
      <xdr:spPr>
        <a:xfrm flipV="1">
          <a:off x="3797300" y="18622011"/>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101600</xdr:rowOff>
    </xdr:from>
    <xdr:to>
      <xdr:col>15</xdr:col>
      <xdr:colOff>101600</xdr:colOff>
      <xdr:row>109</xdr:row>
      <xdr:rowOff>31750</xdr:rowOff>
    </xdr:to>
    <xdr:sp macro="" textlink="">
      <xdr:nvSpPr>
        <xdr:cNvPr id="374" name="楕円 373"/>
        <xdr:cNvSpPr/>
      </xdr:nvSpPr>
      <xdr:spPr>
        <a:xfrm>
          <a:off x="2857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137161</xdr:rowOff>
    </xdr:from>
    <xdr:to>
      <xdr:col>19</xdr:col>
      <xdr:colOff>177800</xdr:colOff>
      <xdr:row>108</xdr:row>
      <xdr:rowOff>152400</xdr:rowOff>
    </xdr:to>
    <xdr:cxnSp macro="">
      <xdr:nvCxnSpPr>
        <xdr:cNvPr id="375" name="直線コネクタ 374"/>
        <xdr:cNvCxnSpPr/>
      </xdr:nvCxnSpPr>
      <xdr:spPr>
        <a:xfrm flipV="1">
          <a:off x="2908300" y="18653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143527</xdr:rowOff>
    </xdr:from>
    <xdr:ext cx="405111" cy="259045"/>
    <xdr:sp macro="" textlink="">
      <xdr:nvSpPr>
        <xdr:cNvPr id="376" name="n_1aveValue【港湾・漁港】&#10;有形固定資産減価償却率"/>
        <xdr:cNvSpPr txBox="1"/>
      </xdr:nvSpPr>
      <xdr:spPr>
        <a:xfrm>
          <a:off x="3582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157497</xdr:rowOff>
    </xdr:from>
    <xdr:ext cx="405111" cy="259045"/>
    <xdr:sp macro="" textlink="">
      <xdr:nvSpPr>
        <xdr:cNvPr id="377" name="n_2aveValue【港湾・漁港】&#10;有形固定資産減価償却率"/>
        <xdr:cNvSpPr txBox="1"/>
      </xdr:nvSpPr>
      <xdr:spPr>
        <a:xfrm>
          <a:off x="2705744" y="17302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12716</xdr:rowOff>
    </xdr:from>
    <xdr:ext cx="405111" cy="259045"/>
    <xdr:sp macro="" textlink="">
      <xdr:nvSpPr>
        <xdr:cNvPr id="378" name="n_3aveValue【港湾・漁港】&#10;有形固定資産減価償却率"/>
        <xdr:cNvSpPr txBox="1"/>
      </xdr:nvSpPr>
      <xdr:spPr>
        <a:xfrm>
          <a:off x="1816744" y="1750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109</xdr:row>
      <xdr:rowOff>7638</xdr:rowOff>
    </xdr:from>
    <xdr:ext cx="340478" cy="259045"/>
    <xdr:sp macro="" textlink="">
      <xdr:nvSpPr>
        <xdr:cNvPr id="379" name="n_1mainValue【港湾・漁港】&#10;有形固定資産減価償却率"/>
        <xdr:cNvSpPr txBox="1"/>
      </xdr:nvSpPr>
      <xdr:spPr>
        <a:xfrm>
          <a:off x="3614361" y="186956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109</xdr:row>
      <xdr:rowOff>22877</xdr:rowOff>
    </xdr:from>
    <xdr:ext cx="340478" cy="259045"/>
    <xdr:sp macro="" textlink="">
      <xdr:nvSpPr>
        <xdr:cNvPr id="380" name="n_2mainValue【港湾・漁港】&#10;有形固定資産減価償却率"/>
        <xdr:cNvSpPr txBox="1"/>
      </xdr:nvSpPr>
      <xdr:spPr>
        <a:xfrm>
          <a:off x="2738061" y="1871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9" name="テキスト ボックス 38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0" name="直線コネクタ 38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1" name="直線コネクタ 39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92" name="テキスト ボックス 391"/>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3" name="直線コネクタ 39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94" name="テキスト ボックス 393"/>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5" name="直線コネクタ 39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96" name="テキスト ボックス 395"/>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7" name="直線コネクタ 39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98" name="テキスト ボックス 397"/>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9" name="直線コネクタ 39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00" name="テキスト ボックス 399"/>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1" name="直線コネクタ 40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02" name="テキスト ボックス 401"/>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3" name="直線コネクタ 40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04" name="テキスト ボックス 40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52256</xdr:rowOff>
    </xdr:from>
    <xdr:to>
      <xdr:col>54</xdr:col>
      <xdr:colOff>189865</xdr:colOff>
      <xdr:row>109</xdr:row>
      <xdr:rowOff>35333</xdr:rowOff>
    </xdr:to>
    <xdr:cxnSp macro="">
      <xdr:nvCxnSpPr>
        <xdr:cNvPr id="406" name="直線コネクタ 405"/>
        <xdr:cNvCxnSpPr/>
      </xdr:nvCxnSpPr>
      <xdr:spPr>
        <a:xfrm flipV="1">
          <a:off x="10476865" y="17197256"/>
          <a:ext cx="0" cy="152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39160</xdr:rowOff>
    </xdr:from>
    <xdr:ext cx="313932" cy="259045"/>
    <xdr:sp macro="" textlink="">
      <xdr:nvSpPr>
        <xdr:cNvPr id="407" name="【港湾・漁港】&#10;一人当たり有形固定資産（償却資産）額最小値テキスト"/>
        <xdr:cNvSpPr txBox="1"/>
      </xdr:nvSpPr>
      <xdr:spPr>
        <a:xfrm>
          <a:off x="10515600" y="18727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35333</xdr:rowOff>
    </xdr:from>
    <xdr:to>
      <xdr:col>55</xdr:col>
      <xdr:colOff>88900</xdr:colOff>
      <xdr:row>109</xdr:row>
      <xdr:rowOff>35333</xdr:rowOff>
    </xdr:to>
    <xdr:cxnSp macro="">
      <xdr:nvCxnSpPr>
        <xdr:cNvPr id="408" name="直線コネクタ 407"/>
        <xdr:cNvCxnSpPr/>
      </xdr:nvCxnSpPr>
      <xdr:spPr>
        <a:xfrm>
          <a:off x="10388600" y="18723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170383</xdr:rowOff>
    </xdr:from>
    <xdr:ext cx="599010" cy="259045"/>
    <xdr:sp macro="" textlink="">
      <xdr:nvSpPr>
        <xdr:cNvPr id="409" name="【港湾・漁港】&#10;一人当たり有形固定資産（償却資産）額最大値テキスト"/>
        <xdr:cNvSpPr txBox="1"/>
      </xdr:nvSpPr>
      <xdr:spPr>
        <a:xfrm>
          <a:off x="10515600" y="1697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52256</xdr:rowOff>
    </xdr:from>
    <xdr:to>
      <xdr:col>55</xdr:col>
      <xdr:colOff>88900</xdr:colOff>
      <xdr:row>100</xdr:row>
      <xdr:rowOff>52256</xdr:rowOff>
    </xdr:to>
    <xdr:cxnSp macro="">
      <xdr:nvCxnSpPr>
        <xdr:cNvPr id="410" name="直線コネクタ 409"/>
        <xdr:cNvCxnSpPr/>
      </xdr:nvCxnSpPr>
      <xdr:spPr>
        <a:xfrm>
          <a:off x="10388600" y="1719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147341</xdr:rowOff>
    </xdr:from>
    <xdr:ext cx="599010" cy="259045"/>
    <xdr:sp macro="" textlink="">
      <xdr:nvSpPr>
        <xdr:cNvPr id="411" name="【港湾・漁港】&#10;一人当たり有形固定資産（償却資産）額平均値テキスト"/>
        <xdr:cNvSpPr txBox="1"/>
      </xdr:nvSpPr>
      <xdr:spPr>
        <a:xfrm>
          <a:off x="10515600" y="18321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124464</xdr:rowOff>
    </xdr:from>
    <xdr:to>
      <xdr:col>55</xdr:col>
      <xdr:colOff>50800</xdr:colOff>
      <xdr:row>108</xdr:row>
      <xdr:rowOff>54614</xdr:rowOff>
    </xdr:to>
    <xdr:sp macro="" textlink="">
      <xdr:nvSpPr>
        <xdr:cNvPr id="412" name="フローチャート: 判断 411"/>
        <xdr:cNvSpPr/>
      </xdr:nvSpPr>
      <xdr:spPr>
        <a:xfrm>
          <a:off x="10426700" y="1846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4428</xdr:rowOff>
    </xdr:from>
    <xdr:to>
      <xdr:col>50</xdr:col>
      <xdr:colOff>165100</xdr:colOff>
      <xdr:row>107</xdr:row>
      <xdr:rowOff>106028</xdr:rowOff>
    </xdr:to>
    <xdr:sp macro="" textlink="">
      <xdr:nvSpPr>
        <xdr:cNvPr id="413" name="フローチャート: 判断 412"/>
        <xdr:cNvSpPr/>
      </xdr:nvSpPr>
      <xdr:spPr>
        <a:xfrm>
          <a:off x="9588500" y="1834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69875</xdr:rowOff>
    </xdr:from>
    <xdr:to>
      <xdr:col>46</xdr:col>
      <xdr:colOff>38100</xdr:colOff>
      <xdr:row>108</xdr:row>
      <xdr:rowOff>25</xdr:rowOff>
    </xdr:to>
    <xdr:sp macro="" textlink="">
      <xdr:nvSpPr>
        <xdr:cNvPr id="414" name="フローチャート: 判断 413"/>
        <xdr:cNvSpPr/>
      </xdr:nvSpPr>
      <xdr:spPr>
        <a:xfrm>
          <a:off x="8699500" y="1841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57139</xdr:rowOff>
    </xdr:from>
    <xdr:to>
      <xdr:col>41</xdr:col>
      <xdr:colOff>101600</xdr:colOff>
      <xdr:row>108</xdr:row>
      <xdr:rowOff>158739</xdr:rowOff>
    </xdr:to>
    <xdr:sp macro="" textlink="">
      <xdr:nvSpPr>
        <xdr:cNvPr id="415" name="フローチャート: 判断 414"/>
        <xdr:cNvSpPr/>
      </xdr:nvSpPr>
      <xdr:spPr>
        <a:xfrm>
          <a:off x="7810500" y="1857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6" name="テキスト ボックス 41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7" name="テキスト ボックス 41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8" name="テキスト ボックス 41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9" name="テキスト ボックス 41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0" name="テキスト ボックス 41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154277</xdr:rowOff>
    </xdr:from>
    <xdr:to>
      <xdr:col>55</xdr:col>
      <xdr:colOff>50800</xdr:colOff>
      <xdr:row>109</xdr:row>
      <xdr:rowOff>84427</xdr:rowOff>
    </xdr:to>
    <xdr:sp macro="" textlink="">
      <xdr:nvSpPr>
        <xdr:cNvPr id="421" name="楕円 420"/>
        <xdr:cNvSpPr/>
      </xdr:nvSpPr>
      <xdr:spPr>
        <a:xfrm>
          <a:off x="10426700" y="1867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69204</xdr:rowOff>
    </xdr:from>
    <xdr:ext cx="469744" cy="259045"/>
    <xdr:sp macro="" textlink="">
      <xdr:nvSpPr>
        <xdr:cNvPr id="422" name="【港湾・漁港】&#10;一人当たり有形固定資産（償却資産）額該当値テキスト"/>
        <xdr:cNvSpPr txBox="1"/>
      </xdr:nvSpPr>
      <xdr:spPr>
        <a:xfrm>
          <a:off x="10515600" y="1858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155263</xdr:rowOff>
    </xdr:from>
    <xdr:to>
      <xdr:col>50</xdr:col>
      <xdr:colOff>165100</xdr:colOff>
      <xdr:row>109</xdr:row>
      <xdr:rowOff>85413</xdr:rowOff>
    </xdr:to>
    <xdr:sp macro="" textlink="">
      <xdr:nvSpPr>
        <xdr:cNvPr id="423" name="楕円 422"/>
        <xdr:cNvSpPr/>
      </xdr:nvSpPr>
      <xdr:spPr>
        <a:xfrm>
          <a:off x="9588500" y="1867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33627</xdr:rowOff>
    </xdr:from>
    <xdr:to>
      <xdr:col>55</xdr:col>
      <xdr:colOff>0</xdr:colOff>
      <xdr:row>109</xdr:row>
      <xdr:rowOff>34613</xdr:rowOff>
    </xdr:to>
    <xdr:cxnSp macro="">
      <xdr:nvCxnSpPr>
        <xdr:cNvPr id="424" name="直線コネクタ 423"/>
        <xdr:cNvCxnSpPr/>
      </xdr:nvCxnSpPr>
      <xdr:spPr>
        <a:xfrm flipV="1">
          <a:off x="9639300" y="18721677"/>
          <a:ext cx="838200" cy="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155939</xdr:rowOff>
    </xdr:from>
    <xdr:to>
      <xdr:col>46</xdr:col>
      <xdr:colOff>38100</xdr:colOff>
      <xdr:row>109</xdr:row>
      <xdr:rowOff>86089</xdr:rowOff>
    </xdr:to>
    <xdr:sp macro="" textlink="">
      <xdr:nvSpPr>
        <xdr:cNvPr id="425" name="楕円 424"/>
        <xdr:cNvSpPr/>
      </xdr:nvSpPr>
      <xdr:spPr>
        <a:xfrm>
          <a:off x="8699500" y="1867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34613</xdr:rowOff>
    </xdr:from>
    <xdr:to>
      <xdr:col>50</xdr:col>
      <xdr:colOff>114300</xdr:colOff>
      <xdr:row>109</xdr:row>
      <xdr:rowOff>35289</xdr:rowOff>
    </xdr:to>
    <xdr:cxnSp macro="">
      <xdr:nvCxnSpPr>
        <xdr:cNvPr id="426" name="直線コネクタ 425"/>
        <xdr:cNvCxnSpPr/>
      </xdr:nvCxnSpPr>
      <xdr:spPr>
        <a:xfrm flipV="1">
          <a:off x="8750300" y="18722663"/>
          <a:ext cx="889000" cy="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122555</xdr:rowOff>
    </xdr:from>
    <xdr:ext cx="599010" cy="259045"/>
    <xdr:sp macro="" textlink="">
      <xdr:nvSpPr>
        <xdr:cNvPr id="427" name="n_1aveValue【港湾・漁港】&#10;一人当たり有形固定資産（償却資産）額"/>
        <xdr:cNvSpPr txBox="1"/>
      </xdr:nvSpPr>
      <xdr:spPr>
        <a:xfrm>
          <a:off x="9327095" y="1812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16552</xdr:rowOff>
    </xdr:from>
    <xdr:ext cx="599010" cy="259045"/>
    <xdr:sp macro="" textlink="">
      <xdr:nvSpPr>
        <xdr:cNvPr id="428" name="n_2aveValue【港湾・漁港】&#10;一人当たり有形固定資産（償却資産）額"/>
        <xdr:cNvSpPr txBox="1"/>
      </xdr:nvSpPr>
      <xdr:spPr>
        <a:xfrm>
          <a:off x="8450795" y="1819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3816</xdr:rowOff>
    </xdr:from>
    <xdr:ext cx="534377" cy="259045"/>
    <xdr:sp macro="" textlink="">
      <xdr:nvSpPr>
        <xdr:cNvPr id="429" name="n_3aveValue【港湾・漁港】&#10;一人当たり有形固定資産（償却資産）額"/>
        <xdr:cNvSpPr txBox="1"/>
      </xdr:nvSpPr>
      <xdr:spPr>
        <a:xfrm>
          <a:off x="7594111" y="1834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109</xdr:row>
      <xdr:rowOff>76540</xdr:rowOff>
    </xdr:from>
    <xdr:ext cx="378565" cy="259045"/>
    <xdr:sp macro="" textlink="">
      <xdr:nvSpPr>
        <xdr:cNvPr id="430" name="n_1mainValue【港湾・漁港】&#10;一人当たり有形固定資産（償却資産）額"/>
        <xdr:cNvSpPr txBox="1"/>
      </xdr:nvSpPr>
      <xdr:spPr>
        <a:xfrm>
          <a:off x="9437317" y="18764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45</xdr:col>
      <xdr:colOff>20833</xdr:colOff>
      <xdr:row>109</xdr:row>
      <xdr:rowOff>77216</xdr:rowOff>
    </xdr:from>
    <xdr:ext cx="313932" cy="259045"/>
    <xdr:sp macro="" textlink="">
      <xdr:nvSpPr>
        <xdr:cNvPr id="431" name="n_2mainValue【港湾・漁港】&#10;一人当たり有形固定資産（償却資産）額"/>
        <xdr:cNvSpPr txBox="1"/>
      </xdr:nvSpPr>
      <xdr:spPr>
        <a:xfrm>
          <a:off x="8593333" y="18765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2" name="正方形/長方形 4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3" name="正方形/長方形 4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4" name="正方形/長方形 4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5" name="正方形/長方形 4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6" name="正方形/長方形 4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7" name="正方形/長方形 4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8" name="正方形/長方形 4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9" name="正方形/長方形 4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0" name="テキスト ボックス 4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1" name="直線コネクタ 4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2" name="直線コネクタ 44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3" name="テキスト ボックス 44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4" name="直線コネクタ 44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5" name="テキスト ボックス 44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6" name="直線コネクタ 44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7" name="テキスト ボックス 44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8" name="直線コネクタ 44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9" name="テキスト ボックス 44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0" name="直線コネクタ 44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1" name="テキスト ボックス 45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2" name="直線コネクタ 45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3" name="テキスト ボックス 45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4" name="直線コネクタ 4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5" name="テキスト ボックス 4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457" name="直線コネクタ 456"/>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458" name="【認定こども園・幼稚園・保育所】&#10;有形固定資産減価償却率最小値テキスト"/>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459" name="直線コネクタ 458"/>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60"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61" name="直線コネクタ 46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5460</xdr:rowOff>
    </xdr:from>
    <xdr:ext cx="405111" cy="259045"/>
    <xdr:sp macro="" textlink="">
      <xdr:nvSpPr>
        <xdr:cNvPr id="462" name="【認定こども園・幼稚園・保育所】&#10;有形固定資産減価償却率平均値テキスト"/>
        <xdr:cNvSpPr txBox="1"/>
      </xdr:nvSpPr>
      <xdr:spPr>
        <a:xfrm>
          <a:off x="16357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463" name="フローチャート: 判断 462"/>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464" name="フローチャート: 判断 463"/>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465" name="フローチャート: 判断 464"/>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66" name="フローチャート: 判断 465"/>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7" name="テキスト ボックス 4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8" name="テキスト ボックス 4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9" name="テキスト ボックス 4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0" name="テキスト ボックス 4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1" name="テキスト ボックス 4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157661</xdr:rowOff>
    </xdr:from>
    <xdr:to>
      <xdr:col>85</xdr:col>
      <xdr:colOff>177800</xdr:colOff>
      <xdr:row>36</xdr:row>
      <xdr:rowOff>87811</xdr:rowOff>
    </xdr:to>
    <xdr:sp macro="" textlink="">
      <xdr:nvSpPr>
        <xdr:cNvPr id="472" name="楕円 471"/>
        <xdr:cNvSpPr/>
      </xdr:nvSpPr>
      <xdr:spPr>
        <a:xfrm>
          <a:off x="162687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9088</xdr:rowOff>
    </xdr:from>
    <xdr:ext cx="405111" cy="259045"/>
    <xdr:sp macro="" textlink="">
      <xdr:nvSpPr>
        <xdr:cNvPr id="473" name="【認定こども園・幼稚園・保育所】&#10;有形固定資産減価償却率該当値テキスト"/>
        <xdr:cNvSpPr txBox="1"/>
      </xdr:nvSpPr>
      <xdr:spPr>
        <a:xfrm>
          <a:off x="16357600" y="60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9072</xdr:rowOff>
    </xdr:from>
    <xdr:to>
      <xdr:col>81</xdr:col>
      <xdr:colOff>101600</xdr:colOff>
      <xdr:row>36</xdr:row>
      <xdr:rowOff>110672</xdr:rowOff>
    </xdr:to>
    <xdr:sp macro="" textlink="">
      <xdr:nvSpPr>
        <xdr:cNvPr id="474" name="楕円 473"/>
        <xdr:cNvSpPr/>
      </xdr:nvSpPr>
      <xdr:spPr>
        <a:xfrm>
          <a:off x="15430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37011</xdr:rowOff>
    </xdr:from>
    <xdr:to>
      <xdr:col>85</xdr:col>
      <xdr:colOff>127000</xdr:colOff>
      <xdr:row>36</xdr:row>
      <xdr:rowOff>59872</xdr:rowOff>
    </xdr:to>
    <xdr:cxnSp macro="">
      <xdr:nvCxnSpPr>
        <xdr:cNvPr id="475" name="直線コネクタ 474"/>
        <xdr:cNvCxnSpPr/>
      </xdr:nvCxnSpPr>
      <xdr:spPr>
        <a:xfrm flipV="1">
          <a:off x="15481300" y="620921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35197</xdr:rowOff>
    </xdr:from>
    <xdr:to>
      <xdr:col>76</xdr:col>
      <xdr:colOff>165100</xdr:colOff>
      <xdr:row>36</xdr:row>
      <xdr:rowOff>136797</xdr:rowOff>
    </xdr:to>
    <xdr:sp macro="" textlink="">
      <xdr:nvSpPr>
        <xdr:cNvPr id="476" name="楕円 475"/>
        <xdr:cNvSpPr/>
      </xdr:nvSpPr>
      <xdr:spPr>
        <a:xfrm>
          <a:off x="14541500" y="6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59872</xdr:rowOff>
    </xdr:from>
    <xdr:to>
      <xdr:col>81</xdr:col>
      <xdr:colOff>50800</xdr:colOff>
      <xdr:row>36</xdr:row>
      <xdr:rowOff>85997</xdr:rowOff>
    </xdr:to>
    <xdr:cxnSp macro="">
      <xdr:nvCxnSpPr>
        <xdr:cNvPr id="477" name="直線コネクタ 476"/>
        <xdr:cNvCxnSpPr/>
      </xdr:nvCxnSpPr>
      <xdr:spPr>
        <a:xfrm flipV="1">
          <a:off x="14592300" y="62320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75673</xdr:rowOff>
    </xdr:from>
    <xdr:ext cx="405111" cy="259045"/>
    <xdr:sp macro="" textlink="">
      <xdr:nvSpPr>
        <xdr:cNvPr id="478" name="n_1aveValue【認定こども園・幼稚園・保育所】&#10;有形固定資産減価償却率"/>
        <xdr:cNvSpPr txBox="1"/>
      </xdr:nvSpPr>
      <xdr:spPr>
        <a:xfrm>
          <a:off x="152660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103431</xdr:rowOff>
    </xdr:from>
    <xdr:ext cx="405111" cy="259045"/>
    <xdr:sp macro="" textlink="">
      <xdr:nvSpPr>
        <xdr:cNvPr id="479" name="n_2aveValue【認定こども園・幼稚園・保育所】&#10;有形固定資産減価償却率"/>
        <xdr:cNvSpPr txBox="1"/>
      </xdr:nvSpPr>
      <xdr:spPr>
        <a:xfrm>
          <a:off x="14389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480" name="n_3aveValue【認定こども園・幼稚園・保育所】&#10;有形固定資産減価償却率"/>
        <xdr:cNvSpPr txBox="1"/>
      </xdr:nvSpPr>
      <xdr:spPr>
        <a:xfrm>
          <a:off x="13500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127199</xdr:rowOff>
    </xdr:from>
    <xdr:ext cx="405111" cy="259045"/>
    <xdr:sp macro="" textlink="">
      <xdr:nvSpPr>
        <xdr:cNvPr id="481" name="n_1mainValue【認定こども園・幼稚園・保育所】&#10;有形固定資産減価償却率"/>
        <xdr:cNvSpPr txBox="1"/>
      </xdr:nvSpPr>
      <xdr:spPr>
        <a:xfrm>
          <a:off x="152660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153324</xdr:rowOff>
    </xdr:from>
    <xdr:ext cx="405111" cy="259045"/>
    <xdr:sp macro="" textlink="">
      <xdr:nvSpPr>
        <xdr:cNvPr id="482" name="n_2mainValue【認定こども園・幼稚園・保育所】&#10;有形固定資産減価償却率"/>
        <xdr:cNvSpPr txBox="1"/>
      </xdr:nvSpPr>
      <xdr:spPr>
        <a:xfrm>
          <a:off x="14389744" y="598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3" name="正方形/長方形 4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4" name="正方形/長方形 4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5" name="正方形/長方形 4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6" name="正方形/長方形 4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7" name="正方形/長方形 4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8" name="正方形/長方形 4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9" name="正方形/長方形 4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0" name="正方形/長方形 4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1" name="テキスト ボックス 4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2" name="直線コネクタ 4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93" name="直線コネクタ 49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94" name="テキスト ボックス 49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95" name="直線コネクタ 49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96" name="テキスト ボックス 49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7" name="直線コネクタ 49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98" name="テキスト ボックス 49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9" name="直線コネクタ 49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00" name="テキスト ボックス 49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01" name="直線コネクタ 50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02" name="テキスト ボックス 50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03" name="直線コネクタ 50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04" name="テキスト ボックス 50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5" name="直線コネクタ 50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6" name="テキスト ボックス 50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508" name="直線コネクタ 507"/>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509"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510" name="直線コネクタ 509"/>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511"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512" name="直線コネクタ 511"/>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92001</xdr:rowOff>
    </xdr:from>
    <xdr:ext cx="469744" cy="259045"/>
    <xdr:sp macro="" textlink="">
      <xdr:nvSpPr>
        <xdr:cNvPr id="513" name="【認定こども園・幼稚園・保育所】&#10;一人当たり面積平均値テキスト"/>
        <xdr:cNvSpPr txBox="1"/>
      </xdr:nvSpPr>
      <xdr:spPr>
        <a:xfrm>
          <a:off x="22199600" y="660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514" name="フローチャート: 判断 513"/>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515" name="フローチャート: 判断 514"/>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516" name="フローチャート: 判断 515"/>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517" name="フローチャート: 判断 516"/>
        <xdr:cNvSpPr/>
      </xdr:nvSpPr>
      <xdr:spPr>
        <a:xfrm>
          <a:off x="19494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8" name="テキスト ボックス 51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9" name="テキスト ボックス 51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0" name="テキスト ボックス 51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1" name="テキスト ボックス 52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2" name="テキスト ボックス 52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92347</xdr:rowOff>
    </xdr:from>
    <xdr:to>
      <xdr:col>116</xdr:col>
      <xdr:colOff>114300</xdr:colOff>
      <xdr:row>38</xdr:row>
      <xdr:rowOff>22497</xdr:rowOff>
    </xdr:to>
    <xdr:sp macro="" textlink="">
      <xdr:nvSpPr>
        <xdr:cNvPr id="523" name="楕円 522"/>
        <xdr:cNvSpPr/>
      </xdr:nvSpPr>
      <xdr:spPr>
        <a:xfrm>
          <a:off x="221107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115224</xdr:rowOff>
    </xdr:from>
    <xdr:ext cx="469744" cy="259045"/>
    <xdr:sp macro="" textlink="">
      <xdr:nvSpPr>
        <xdr:cNvPr id="524" name="【認定こども園・幼稚園・保育所】&#10;一人当たり面積該当値テキスト"/>
        <xdr:cNvSpPr txBox="1"/>
      </xdr:nvSpPr>
      <xdr:spPr>
        <a:xfrm>
          <a:off x="22199600" y="628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102144</xdr:rowOff>
    </xdr:from>
    <xdr:to>
      <xdr:col>112</xdr:col>
      <xdr:colOff>38100</xdr:colOff>
      <xdr:row>38</xdr:row>
      <xdr:rowOff>32294</xdr:rowOff>
    </xdr:to>
    <xdr:sp macro="" textlink="">
      <xdr:nvSpPr>
        <xdr:cNvPr id="525" name="楕円 524"/>
        <xdr:cNvSpPr/>
      </xdr:nvSpPr>
      <xdr:spPr>
        <a:xfrm>
          <a:off x="21272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143147</xdr:rowOff>
    </xdr:from>
    <xdr:to>
      <xdr:col>116</xdr:col>
      <xdr:colOff>63500</xdr:colOff>
      <xdr:row>37</xdr:row>
      <xdr:rowOff>152944</xdr:rowOff>
    </xdr:to>
    <xdr:cxnSp macro="">
      <xdr:nvCxnSpPr>
        <xdr:cNvPr id="526" name="直線コネクタ 525"/>
        <xdr:cNvCxnSpPr/>
      </xdr:nvCxnSpPr>
      <xdr:spPr>
        <a:xfrm flipV="1">
          <a:off x="21323300" y="648679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111942</xdr:rowOff>
    </xdr:from>
    <xdr:to>
      <xdr:col>107</xdr:col>
      <xdr:colOff>101600</xdr:colOff>
      <xdr:row>38</xdr:row>
      <xdr:rowOff>42092</xdr:rowOff>
    </xdr:to>
    <xdr:sp macro="" textlink="">
      <xdr:nvSpPr>
        <xdr:cNvPr id="527" name="楕円 526"/>
        <xdr:cNvSpPr/>
      </xdr:nvSpPr>
      <xdr:spPr>
        <a:xfrm>
          <a:off x="20383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152944</xdr:rowOff>
    </xdr:from>
    <xdr:to>
      <xdr:col>111</xdr:col>
      <xdr:colOff>177800</xdr:colOff>
      <xdr:row>37</xdr:row>
      <xdr:rowOff>162741</xdr:rowOff>
    </xdr:to>
    <xdr:cxnSp macro="">
      <xdr:nvCxnSpPr>
        <xdr:cNvPr id="528" name="直線コネクタ 527"/>
        <xdr:cNvCxnSpPr/>
      </xdr:nvCxnSpPr>
      <xdr:spPr>
        <a:xfrm flipV="1">
          <a:off x="20434300" y="649659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60977</xdr:rowOff>
    </xdr:from>
    <xdr:ext cx="469744" cy="259045"/>
    <xdr:sp macro="" textlink="">
      <xdr:nvSpPr>
        <xdr:cNvPr id="529" name="n_1aveValue【認定こども園・幼稚園・保育所】&#10;一人当たり面積"/>
        <xdr:cNvSpPr txBox="1"/>
      </xdr:nvSpPr>
      <xdr:spPr>
        <a:xfrm>
          <a:off x="21075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64243</xdr:rowOff>
    </xdr:from>
    <xdr:ext cx="469744" cy="259045"/>
    <xdr:sp macro="" textlink="">
      <xdr:nvSpPr>
        <xdr:cNvPr id="530" name="n_2aveValue【認定こども園・幼稚園・保育所】&#10;一人当たり面積"/>
        <xdr:cNvSpPr txBox="1"/>
      </xdr:nvSpPr>
      <xdr:spPr>
        <a:xfrm>
          <a:off x="201994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70049</xdr:rowOff>
    </xdr:from>
    <xdr:ext cx="469744" cy="259045"/>
    <xdr:sp macro="" textlink="">
      <xdr:nvSpPr>
        <xdr:cNvPr id="531" name="n_3aveValue【認定こども園・幼稚園・保育所】&#10;一人当たり面積"/>
        <xdr:cNvSpPr txBox="1"/>
      </xdr:nvSpPr>
      <xdr:spPr>
        <a:xfrm>
          <a:off x="19310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48821</xdr:rowOff>
    </xdr:from>
    <xdr:ext cx="469744" cy="259045"/>
    <xdr:sp macro="" textlink="">
      <xdr:nvSpPr>
        <xdr:cNvPr id="532" name="n_1mainValue【認定こども園・幼稚園・保育所】&#10;一人当たり面積"/>
        <xdr:cNvSpPr txBox="1"/>
      </xdr:nvSpPr>
      <xdr:spPr>
        <a:xfrm>
          <a:off x="21075727" y="622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58619</xdr:rowOff>
    </xdr:from>
    <xdr:ext cx="469744" cy="259045"/>
    <xdr:sp macro="" textlink="">
      <xdr:nvSpPr>
        <xdr:cNvPr id="533" name="n_2mainValue【認定こども園・幼稚園・保育所】&#10;一人当たり面積"/>
        <xdr:cNvSpPr txBox="1"/>
      </xdr:nvSpPr>
      <xdr:spPr>
        <a:xfrm>
          <a:off x="20199427" y="623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4" name="正方形/長方形 53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5" name="正方形/長方形 53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6" name="正方形/長方形 53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7" name="正方形/長方形 53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8" name="正方形/長方形 53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9" name="正方形/長方形 53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0" name="正方形/長方形 53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1" name="正方形/長方形 54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2" name="テキスト ボックス 54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3" name="直線コネクタ 54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44" name="テキスト ボックス 54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45" name="直線コネクタ 54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6" name="テキスト ボックス 54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7" name="直線コネクタ 54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8" name="テキスト ボックス 54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9" name="直線コネクタ 54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50" name="テキスト ボックス 54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51" name="直線コネクタ 55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52" name="テキスト ボックス 55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53" name="直線コネクタ 55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54" name="テキスト ボックス 55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5" name="直線コネクタ 55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6" name="テキスト ボックス 55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558" name="直線コネクタ 557"/>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559"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60" name="直線コネクタ 559"/>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561" name="【学校施設】&#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562" name="直線コネクタ 561"/>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62882</xdr:rowOff>
    </xdr:from>
    <xdr:ext cx="405111" cy="259045"/>
    <xdr:sp macro="" textlink="">
      <xdr:nvSpPr>
        <xdr:cNvPr id="563" name="【学校施設】&#10;有形固定資産減価償却率平均値テキスト"/>
        <xdr:cNvSpPr txBox="1"/>
      </xdr:nvSpPr>
      <xdr:spPr>
        <a:xfrm>
          <a:off x="16357600" y="1017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564" name="フローチャート: 判断 563"/>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565" name="フローチャート: 判断 564"/>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66" name="フローチャート: 判断 565"/>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67" name="フローチャート: 判断 566"/>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8" name="テキスト ボックス 56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9" name="テキスト ボックス 56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0" name="テキスト ボックス 56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1" name="テキスト ボックス 57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2" name="テキスト ボックス 57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170180</xdr:rowOff>
    </xdr:from>
    <xdr:to>
      <xdr:col>85</xdr:col>
      <xdr:colOff>177800</xdr:colOff>
      <xdr:row>57</xdr:row>
      <xdr:rowOff>100330</xdr:rowOff>
    </xdr:to>
    <xdr:sp macro="" textlink="">
      <xdr:nvSpPr>
        <xdr:cNvPr id="573" name="楕円 572"/>
        <xdr:cNvSpPr/>
      </xdr:nvSpPr>
      <xdr:spPr>
        <a:xfrm>
          <a:off x="162687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85107</xdr:rowOff>
    </xdr:from>
    <xdr:ext cx="405111" cy="259045"/>
    <xdr:sp macro="" textlink="">
      <xdr:nvSpPr>
        <xdr:cNvPr id="574" name="【学校施設】&#10;有形固定資産減価償却率該当値テキスト"/>
        <xdr:cNvSpPr txBox="1"/>
      </xdr:nvSpPr>
      <xdr:spPr>
        <a:xfrm>
          <a:off x="16357600" y="968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158750</xdr:rowOff>
    </xdr:from>
    <xdr:to>
      <xdr:col>81</xdr:col>
      <xdr:colOff>101600</xdr:colOff>
      <xdr:row>57</xdr:row>
      <xdr:rowOff>88900</xdr:rowOff>
    </xdr:to>
    <xdr:sp macro="" textlink="">
      <xdr:nvSpPr>
        <xdr:cNvPr id="575" name="楕円 574"/>
        <xdr:cNvSpPr/>
      </xdr:nvSpPr>
      <xdr:spPr>
        <a:xfrm>
          <a:off x="15430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38100</xdr:rowOff>
    </xdr:from>
    <xdr:to>
      <xdr:col>85</xdr:col>
      <xdr:colOff>127000</xdr:colOff>
      <xdr:row>57</xdr:row>
      <xdr:rowOff>49530</xdr:rowOff>
    </xdr:to>
    <xdr:cxnSp macro="">
      <xdr:nvCxnSpPr>
        <xdr:cNvPr id="576" name="直線コネクタ 575"/>
        <xdr:cNvCxnSpPr/>
      </xdr:nvCxnSpPr>
      <xdr:spPr>
        <a:xfrm>
          <a:off x="15481300" y="98107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160655</xdr:rowOff>
    </xdr:from>
    <xdr:to>
      <xdr:col>76</xdr:col>
      <xdr:colOff>165100</xdr:colOff>
      <xdr:row>57</xdr:row>
      <xdr:rowOff>90805</xdr:rowOff>
    </xdr:to>
    <xdr:sp macro="" textlink="">
      <xdr:nvSpPr>
        <xdr:cNvPr id="577" name="楕円 576"/>
        <xdr:cNvSpPr/>
      </xdr:nvSpPr>
      <xdr:spPr>
        <a:xfrm>
          <a:off x="145415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38100</xdr:rowOff>
    </xdr:from>
    <xdr:to>
      <xdr:col>81</xdr:col>
      <xdr:colOff>50800</xdr:colOff>
      <xdr:row>57</xdr:row>
      <xdr:rowOff>40005</xdr:rowOff>
    </xdr:to>
    <xdr:cxnSp macro="">
      <xdr:nvCxnSpPr>
        <xdr:cNvPr id="578" name="直線コネクタ 577"/>
        <xdr:cNvCxnSpPr/>
      </xdr:nvCxnSpPr>
      <xdr:spPr>
        <a:xfrm flipV="1">
          <a:off x="14592300" y="98107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32402</xdr:rowOff>
    </xdr:from>
    <xdr:ext cx="405111" cy="259045"/>
    <xdr:sp macro="" textlink="">
      <xdr:nvSpPr>
        <xdr:cNvPr id="579" name="n_1aveValue【学校施設】&#10;有形固定資産減価償却率"/>
        <xdr:cNvSpPr txBox="1"/>
      </xdr:nvSpPr>
      <xdr:spPr>
        <a:xfrm>
          <a:off x="15266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45737</xdr:rowOff>
    </xdr:from>
    <xdr:ext cx="405111" cy="259045"/>
    <xdr:sp macro="" textlink="">
      <xdr:nvSpPr>
        <xdr:cNvPr id="580" name="n_2aveValue【学校施設】&#10;有形固定資産減価償却率"/>
        <xdr:cNvSpPr txBox="1"/>
      </xdr:nvSpPr>
      <xdr:spPr>
        <a:xfrm>
          <a:off x="14389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581" name="n_3aveValue【学校施設】&#10;有形固定資産減価償却率"/>
        <xdr:cNvSpPr txBox="1"/>
      </xdr:nvSpPr>
      <xdr:spPr>
        <a:xfrm>
          <a:off x="13500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105427</xdr:rowOff>
    </xdr:from>
    <xdr:ext cx="405111" cy="259045"/>
    <xdr:sp macro="" textlink="">
      <xdr:nvSpPr>
        <xdr:cNvPr id="582" name="n_1mainValue【学校施設】&#10;有形固定資産減価償却率"/>
        <xdr:cNvSpPr txBox="1"/>
      </xdr:nvSpPr>
      <xdr:spPr>
        <a:xfrm>
          <a:off x="15266044"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107332</xdr:rowOff>
    </xdr:from>
    <xdr:ext cx="405111" cy="259045"/>
    <xdr:sp macro="" textlink="">
      <xdr:nvSpPr>
        <xdr:cNvPr id="583" name="n_2mainValue【学校施設】&#10;有形固定資産減価償却率"/>
        <xdr:cNvSpPr txBox="1"/>
      </xdr:nvSpPr>
      <xdr:spPr>
        <a:xfrm>
          <a:off x="14389744" y="953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4" name="正方形/長方形 58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5" name="正方形/長方形 58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6" name="正方形/長方形 58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7" name="正方形/長方形 58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8" name="正方形/長方形 58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9" name="正方形/長方形 58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0" name="正方形/長方形 58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1" name="正方形/長方形 59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2" name="テキスト ボックス 59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3" name="直線コネクタ 59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94" name="テキスト ボックス 59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95" name="直線コネクタ 59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96" name="テキスト ボックス 59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97" name="直線コネクタ 59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98" name="テキスト ボックス 59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9" name="直線コネクタ 59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00" name="テキスト ボックス 59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01" name="直線コネクタ 60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02" name="テキスト ボックス 60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3" name="直線コネクタ 60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4" name="テキスト ボックス 60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606" name="直線コネクタ 605"/>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607" name="【学校施設】&#10;一人当たり面積最小値テキスト"/>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608" name="直線コネクタ 607"/>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609" name="【学校施設】&#10;一人当たり面積最大値テキスト"/>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610" name="直線コネクタ 609"/>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80433</xdr:rowOff>
    </xdr:from>
    <xdr:ext cx="469744" cy="259045"/>
    <xdr:sp macro="" textlink="">
      <xdr:nvSpPr>
        <xdr:cNvPr id="611" name="【学校施設】&#10;一人当たり面積平均値テキスト"/>
        <xdr:cNvSpPr txBox="1"/>
      </xdr:nvSpPr>
      <xdr:spPr>
        <a:xfrm>
          <a:off x="22199600" y="10367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612" name="フローチャート: 判断 611"/>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613" name="フローチャート: 判断 612"/>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614" name="フローチャート: 判断 613"/>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615" name="フローチャート: 判断 614"/>
        <xdr:cNvSpPr/>
      </xdr:nvSpPr>
      <xdr:spPr>
        <a:xfrm>
          <a:off x="19494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6" name="テキスト ボックス 61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7" name="テキスト ボックス 61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8" name="テキスト ボックス 61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9" name="テキスト ボックス 61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0" name="テキスト ボックス 61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72644</xdr:rowOff>
    </xdr:from>
    <xdr:to>
      <xdr:col>116</xdr:col>
      <xdr:colOff>114300</xdr:colOff>
      <xdr:row>62</xdr:row>
      <xdr:rowOff>2794</xdr:rowOff>
    </xdr:to>
    <xdr:sp macro="" textlink="">
      <xdr:nvSpPr>
        <xdr:cNvPr id="621" name="楕円 620"/>
        <xdr:cNvSpPr/>
      </xdr:nvSpPr>
      <xdr:spPr>
        <a:xfrm>
          <a:off x="22110700" y="105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51071</xdr:rowOff>
    </xdr:from>
    <xdr:ext cx="469744" cy="259045"/>
    <xdr:sp macro="" textlink="">
      <xdr:nvSpPr>
        <xdr:cNvPr id="622" name="【学校施設】&#10;一人当たり面積該当値テキスト"/>
        <xdr:cNvSpPr txBox="1"/>
      </xdr:nvSpPr>
      <xdr:spPr>
        <a:xfrm>
          <a:off x="22199600" y="1050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83159</xdr:rowOff>
    </xdr:from>
    <xdr:to>
      <xdr:col>112</xdr:col>
      <xdr:colOff>38100</xdr:colOff>
      <xdr:row>62</xdr:row>
      <xdr:rowOff>13309</xdr:rowOff>
    </xdr:to>
    <xdr:sp macro="" textlink="">
      <xdr:nvSpPr>
        <xdr:cNvPr id="623" name="楕円 622"/>
        <xdr:cNvSpPr/>
      </xdr:nvSpPr>
      <xdr:spPr>
        <a:xfrm>
          <a:off x="21272500" y="1054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123444</xdr:rowOff>
    </xdr:from>
    <xdr:to>
      <xdr:col>116</xdr:col>
      <xdr:colOff>63500</xdr:colOff>
      <xdr:row>61</xdr:row>
      <xdr:rowOff>133959</xdr:rowOff>
    </xdr:to>
    <xdr:cxnSp macro="">
      <xdr:nvCxnSpPr>
        <xdr:cNvPr id="624" name="直線コネクタ 623"/>
        <xdr:cNvCxnSpPr/>
      </xdr:nvCxnSpPr>
      <xdr:spPr>
        <a:xfrm flipV="1">
          <a:off x="21323300" y="10581894"/>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94590</xdr:rowOff>
    </xdr:from>
    <xdr:to>
      <xdr:col>107</xdr:col>
      <xdr:colOff>101600</xdr:colOff>
      <xdr:row>62</xdr:row>
      <xdr:rowOff>24740</xdr:rowOff>
    </xdr:to>
    <xdr:sp macro="" textlink="">
      <xdr:nvSpPr>
        <xdr:cNvPr id="625" name="楕円 624"/>
        <xdr:cNvSpPr/>
      </xdr:nvSpPr>
      <xdr:spPr>
        <a:xfrm>
          <a:off x="20383500" y="1055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133959</xdr:rowOff>
    </xdr:from>
    <xdr:to>
      <xdr:col>111</xdr:col>
      <xdr:colOff>177800</xdr:colOff>
      <xdr:row>61</xdr:row>
      <xdr:rowOff>145390</xdr:rowOff>
    </xdr:to>
    <xdr:cxnSp macro="">
      <xdr:nvCxnSpPr>
        <xdr:cNvPr id="626" name="直線コネクタ 625"/>
        <xdr:cNvCxnSpPr/>
      </xdr:nvCxnSpPr>
      <xdr:spPr>
        <a:xfrm flipV="1">
          <a:off x="20434300" y="1059240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1490</xdr:rowOff>
    </xdr:from>
    <xdr:ext cx="469744" cy="259045"/>
    <xdr:sp macro="" textlink="">
      <xdr:nvSpPr>
        <xdr:cNvPr id="627" name="n_1aveValue【学校施設】&#10;一人当たり面積"/>
        <xdr:cNvSpPr txBox="1"/>
      </xdr:nvSpPr>
      <xdr:spPr>
        <a:xfrm>
          <a:off x="21075727" y="1028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628"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157395</xdr:rowOff>
    </xdr:from>
    <xdr:ext cx="469744" cy="259045"/>
    <xdr:sp macro="" textlink="">
      <xdr:nvSpPr>
        <xdr:cNvPr id="629" name="n_3aveValue【学校施設】&#10;一人当たり面積"/>
        <xdr:cNvSpPr txBox="1"/>
      </xdr:nvSpPr>
      <xdr:spPr>
        <a:xfrm>
          <a:off x="19310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4436</xdr:rowOff>
    </xdr:from>
    <xdr:ext cx="469744" cy="259045"/>
    <xdr:sp macro="" textlink="">
      <xdr:nvSpPr>
        <xdr:cNvPr id="630" name="n_1mainValue【学校施設】&#10;一人当たり面積"/>
        <xdr:cNvSpPr txBox="1"/>
      </xdr:nvSpPr>
      <xdr:spPr>
        <a:xfrm>
          <a:off x="21075727" y="1063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15867</xdr:rowOff>
    </xdr:from>
    <xdr:ext cx="469744" cy="259045"/>
    <xdr:sp macro="" textlink="">
      <xdr:nvSpPr>
        <xdr:cNvPr id="631" name="n_2mainValue【学校施設】&#10;一人当たり面積"/>
        <xdr:cNvSpPr txBox="1"/>
      </xdr:nvSpPr>
      <xdr:spPr>
        <a:xfrm>
          <a:off x="20199427" y="106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42" name="直線コネクタ 64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43" name="テキスト ボックス 64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4" name="直線コネクタ 64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5" name="テキスト ボックス 64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6" name="直線コネクタ 64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7" name="テキスト ボックス 64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8" name="直線コネクタ 64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9" name="テキスト ボックス 64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0" name="直線コネクタ 64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1" name="テキスト ボックス 65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2" name="直線コネクタ 65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53" name="テキスト ボックス 65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4" name="直線コネクタ 65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5" name="テキスト ボックス 65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657" name="直線コネクタ 656"/>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658" name="【児童館】&#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659" name="直線コネクタ 658"/>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60"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61" name="直線コネクタ 66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52269</xdr:rowOff>
    </xdr:from>
    <xdr:ext cx="405111" cy="259045"/>
    <xdr:sp macro="" textlink="">
      <xdr:nvSpPr>
        <xdr:cNvPr id="662" name="【児童館】&#10;有形固定資産減価償却率平均値テキスト"/>
        <xdr:cNvSpPr txBox="1"/>
      </xdr:nvSpPr>
      <xdr:spPr>
        <a:xfrm>
          <a:off x="16357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663" name="フローチャート: 判断 662"/>
        <xdr:cNvSpPr/>
      </xdr:nvSpPr>
      <xdr:spPr>
        <a:xfrm>
          <a:off x="16268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64" name="フローチャート: 判断 663"/>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665" name="フローチャート: 判断 664"/>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150586</xdr:rowOff>
    </xdr:from>
    <xdr:to>
      <xdr:col>72</xdr:col>
      <xdr:colOff>38100</xdr:colOff>
      <xdr:row>83</xdr:row>
      <xdr:rowOff>80736</xdr:rowOff>
    </xdr:to>
    <xdr:sp macro="" textlink="">
      <xdr:nvSpPr>
        <xdr:cNvPr id="666" name="フローチャート: 判断 665"/>
        <xdr:cNvSpPr/>
      </xdr:nvSpPr>
      <xdr:spPr>
        <a:xfrm>
          <a:off x="13652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83638</xdr:rowOff>
    </xdr:from>
    <xdr:to>
      <xdr:col>85</xdr:col>
      <xdr:colOff>177800</xdr:colOff>
      <xdr:row>82</xdr:row>
      <xdr:rowOff>13788</xdr:rowOff>
    </xdr:to>
    <xdr:sp macro="" textlink="">
      <xdr:nvSpPr>
        <xdr:cNvPr id="672" name="楕円 671"/>
        <xdr:cNvSpPr/>
      </xdr:nvSpPr>
      <xdr:spPr>
        <a:xfrm>
          <a:off x="162687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106515</xdr:rowOff>
    </xdr:from>
    <xdr:ext cx="405111" cy="259045"/>
    <xdr:sp macro="" textlink="">
      <xdr:nvSpPr>
        <xdr:cNvPr id="673" name="【児童館】&#10;有形固定資産減価償却率該当値テキスト"/>
        <xdr:cNvSpPr txBox="1"/>
      </xdr:nvSpPr>
      <xdr:spPr>
        <a:xfrm>
          <a:off x="16357600" y="1382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150586</xdr:rowOff>
    </xdr:from>
    <xdr:to>
      <xdr:col>81</xdr:col>
      <xdr:colOff>101600</xdr:colOff>
      <xdr:row>82</xdr:row>
      <xdr:rowOff>80736</xdr:rowOff>
    </xdr:to>
    <xdr:sp macro="" textlink="">
      <xdr:nvSpPr>
        <xdr:cNvPr id="674" name="楕円 673"/>
        <xdr:cNvSpPr/>
      </xdr:nvSpPr>
      <xdr:spPr>
        <a:xfrm>
          <a:off x="154305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134438</xdr:rowOff>
    </xdr:from>
    <xdr:to>
      <xdr:col>85</xdr:col>
      <xdr:colOff>127000</xdr:colOff>
      <xdr:row>82</xdr:row>
      <xdr:rowOff>29936</xdr:rowOff>
    </xdr:to>
    <xdr:cxnSp macro="">
      <xdr:nvCxnSpPr>
        <xdr:cNvPr id="675" name="直線コネクタ 674"/>
        <xdr:cNvCxnSpPr/>
      </xdr:nvCxnSpPr>
      <xdr:spPr>
        <a:xfrm flipV="1">
          <a:off x="15481300" y="14021888"/>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26488</xdr:rowOff>
    </xdr:from>
    <xdr:to>
      <xdr:col>76</xdr:col>
      <xdr:colOff>165100</xdr:colOff>
      <xdr:row>82</xdr:row>
      <xdr:rowOff>128088</xdr:rowOff>
    </xdr:to>
    <xdr:sp macro="" textlink="">
      <xdr:nvSpPr>
        <xdr:cNvPr id="676" name="楕円 675"/>
        <xdr:cNvSpPr/>
      </xdr:nvSpPr>
      <xdr:spPr>
        <a:xfrm>
          <a:off x="14541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29936</xdr:rowOff>
    </xdr:from>
    <xdr:to>
      <xdr:col>81</xdr:col>
      <xdr:colOff>50800</xdr:colOff>
      <xdr:row>82</xdr:row>
      <xdr:rowOff>77288</xdr:rowOff>
    </xdr:to>
    <xdr:cxnSp macro="">
      <xdr:nvCxnSpPr>
        <xdr:cNvPr id="677" name="直線コネクタ 676"/>
        <xdr:cNvCxnSpPr/>
      </xdr:nvCxnSpPr>
      <xdr:spPr>
        <a:xfrm flipV="1">
          <a:off x="14592300" y="1408883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119215</xdr:rowOff>
    </xdr:from>
    <xdr:ext cx="405111" cy="259045"/>
    <xdr:sp macro="" textlink="">
      <xdr:nvSpPr>
        <xdr:cNvPr id="678" name="n_1aveValue【児童館】&#10;有形固定資産減価償却率"/>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124114</xdr:rowOff>
    </xdr:from>
    <xdr:ext cx="405111" cy="259045"/>
    <xdr:sp macro="" textlink="">
      <xdr:nvSpPr>
        <xdr:cNvPr id="679" name="n_2aveValue【児童館】&#10;有形固定資産減価償却率"/>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97263</xdr:rowOff>
    </xdr:from>
    <xdr:ext cx="405111" cy="259045"/>
    <xdr:sp macro="" textlink="">
      <xdr:nvSpPr>
        <xdr:cNvPr id="680" name="n_3aveValue【児童館】&#10;有形固定資産減価償却率"/>
        <xdr:cNvSpPr txBox="1"/>
      </xdr:nvSpPr>
      <xdr:spPr>
        <a:xfrm>
          <a:off x="13500744"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97263</xdr:rowOff>
    </xdr:from>
    <xdr:ext cx="405111" cy="259045"/>
    <xdr:sp macro="" textlink="">
      <xdr:nvSpPr>
        <xdr:cNvPr id="681" name="n_1mainValue【児童館】&#10;有形固定資産減価償却率"/>
        <xdr:cNvSpPr txBox="1"/>
      </xdr:nvSpPr>
      <xdr:spPr>
        <a:xfrm>
          <a:off x="152660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144615</xdr:rowOff>
    </xdr:from>
    <xdr:ext cx="405111" cy="259045"/>
    <xdr:sp macro="" textlink="">
      <xdr:nvSpPr>
        <xdr:cNvPr id="682" name="n_2mainValue【児童館】&#10;有形固定資産減価償却率"/>
        <xdr:cNvSpPr txBox="1"/>
      </xdr:nvSpPr>
      <xdr:spPr>
        <a:xfrm>
          <a:off x="14389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3" name="直線コネクタ 6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4" name="テキスト ボックス 6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5" name="直線コネクタ 6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6" name="テキスト ボックス 6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7" name="直線コネクタ 6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8" name="テキスト ボックス 6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9" name="直線コネクタ 6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0" name="テキスト ボックス 6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19813</xdr:rowOff>
    </xdr:to>
    <xdr:cxnSp macro="">
      <xdr:nvCxnSpPr>
        <xdr:cNvPr id="704" name="直線コネクタ 703"/>
        <xdr:cNvCxnSpPr/>
      </xdr:nvCxnSpPr>
      <xdr:spPr>
        <a:xfrm flipV="1">
          <a:off x="22160864" y="13575792"/>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05"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06" name="直線コネクタ 705"/>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707" name="【児童館】&#10;一人当たり面積最大値テキスト"/>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708" name="直線コネクタ 707"/>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709" name="【児童館】&#10;一人当たり面積平均値テキスト"/>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710" name="フローチャート: 判断 709"/>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711" name="フローチャート: 判断 710"/>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712" name="フローチャート: 判断 711"/>
        <xdr:cNvSpPr/>
      </xdr:nvSpPr>
      <xdr:spPr>
        <a:xfrm>
          <a:off x="20383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713" name="フローチャート: 判断 712"/>
        <xdr:cNvSpPr/>
      </xdr:nvSpPr>
      <xdr:spPr>
        <a:xfrm>
          <a:off x="19494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719" name="楕円 718"/>
        <xdr:cNvSpPr/>
      </xdr:nvSpPr>
      <xdr:spPr>
        <a:xfrm>
          <a:off x="221107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144542</xdr:rowOff>
    </xdr:from>
    <xdr:ext cx="469744" cy="259045"/>
    <xdr:sp macro="" textlink="">
      <xdr:nvSpPr>
        <xdr:cNvPr id="720" name="【児童館】&#10;一人当たり面積該当値テキスト"/>
        <xdr:cNvSpPr txBox="1"/>
      </xdr:nvSpPr>
      <xdr:spPr>
        <a:xfrm>
          <a:off x="22199600" y="1454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58165</xdr:rowOff>
    </xdr:from>
    <xdr:to>
      <xdr:col>112</xdr:col>
      <xdr:colOff>38100</xdr:colOff>
      <xdr:row>85</xdr:row>
      <xdr:rowOff>159765</xdr:rowOff>
    </xdr:to>
    <xdr:sp macro="" textlink="">
      <xdr:nvSpPr>
        <xdr:cNvPr id="721" name="楕円 720"/>
        <xdr:cNvSpPr/>
      </xdr:nvSpPr>
      <xdr:spPr>
        <a:xfrm>
          <a:off x="21272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108965</xdr:rowOff>
    </xdr:from>
    <xdr:to>
      <xdr:col>116</xdr:col>
      <xdr:colOff>63500</xdr:colOff>
      <xdr:row>85</xdr:row>
      <xdr:rowOff>108965</xdr:rowOff>
    </xdr:to>
    <xdr:cxnSp macro="">
      <xdr:nvCxnSpPr>
        <xdr:cNvPr id="722" name="直線コネクタ 721"/>
        <xdr:cNvCxnSpPr/>
      </xdr:nvCxnSpPr>
      <xdr:spPr>
        <a:xfrm>
          <a:off x="21323300" y="14682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62737</xdr:rowOff>
    </xdr:from>
    <xdr:to>
      <xdr:col>107</xdr:col>
      <xdr:colOff>101600</xdr:colOff>
      <xdr:row>85</xdr:row>
      <xdr:rowOff>164337</xdr:rowOff>
    </xdr:to>
    <xdr:sp macro="" textlink="">
      <xdr:nvSpPr>
        <xdr:cNvPr id="723" name="楕円 722"/>
        <xdr:cNvSpPr/>
      </xdr:nvSpPr>
      <xdr:spPr>
        <a:xfrm>
          <a:off x="20383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108965</xdr:rowOff>
    </xdr:from>
    <xdr:to>
      <xdr:col>111</xdr:col>
      <xdr:colOff>177800</xdr:colOff>
      <xdr:row>85</xdr:row>
      <xdr:rowOff>113537</xdr:rowOff>
    </xdr:to>
    <xdr:cxnSp macro="">
      <xdr:nvCxnSpPr>
        <xdr:cNvPr id="724" name="直線コネクタ 723"/>
        <xdr:cNvCxnSpPr/>
      </xdr:nvCxnSpPr>
      <xdr:spPr>
        <a:xfrm flipV="1">
          <a:off x="20434300" y="146822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725" name="n_1aveValue【児童館】&#10;一人当たり面積"/>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112285</xdr:rowOff>
    </xdr:from>
    <xdr:ext cx="469744" cy="259045"/>
    <xdr:sp macro="" textlink="">
      <xdr:nvSpPr>
        <xdr:cNvPr id="726" name="n_2aveValue【児童館】&#10;一人当たり面積"/>
        <xdr:cNvSpPr txBox="1"/>
      </xdr:nvSpPr>
      <xdr:spPr>
        <a:xfrm>
          <a:off x="20199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103140</xdr:rowOff>
    </xdr:from>
    <xdr:ext cx="469744" cy="259045"/>
    <xdr:sp macro="" textlink="">
      <xdr:nvSpPr>
        <xdr:cNvPr id="727" name="n_3aveValue【児童館】&#10;一人当たり面積"/>
        <xdr:cNvSpPr txBox="1"/>
      </xdr:nvSpPr>
      <xdr:spPr>
        <a:xfrm>
          <a:off x="19310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150892</xdr:rowOff>
    </xdr:from>
    <xdr:ext cx="469744" cy="259045"/>
    <xdr:sp macro="" textlink="">
      <xdr:nvSpPr>
        <xdr:cNvPr id="728" name="n_1mainValue【児童館】&#10;一人当たり面積"/>
        <xdr:cNvSpPr txBox="1"/>
      </xdr:nvSpPr>
      <xdr:spPr>
        <a:xfrm>
          <a:off x="210757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155464</xdr:rowOff>
    </xdr:from>
    <xdr:ext cx="469744" cy="259045"/>
    <xdr:sp macro="" textlink="">
      <xdr:nvSpPr>
        <xdr:cNvPr id="729" name="n_2mainValue【児童館】&#10;一人当たり面積"/>
        <xdr:cNvSpPr txBox="1"/>
      </xdr:nvSpPr>
      <xdr:spPr>
        <a:xfrm>
          <a:off x="20199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40" name="テキスト ボックス 73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1" name="直線コネクタ 74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42" name="テキスト ボックス 74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3" name="直線コネクタ 74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4" name="テキスト ボックス 74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5" name="直線コネクタ 74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6" name="テキスト ボックス 74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7" name="直線コネクタ 74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48" name="テキスト ボックス 74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0" name="テキスト ボックス 74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752" name="直線コネクタ 751"/>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753" name="【公民館】&#10;有形固定資産減価償却率最小値テキスト"/>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754" name="直線コネクタ 753"/>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755"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756" name="直線コネクタ 755"/>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120414</xdr:rowOff>
    </xdr:from>
    <xdr:ext cx="405111" cy="259045"/>
    <xdr:sp macro="" textlink="">
      <xdr:nvSpPr>
        <xdr:cNvPr id="757" name="【公民館】&#10;有形固定資産減価償却率平均値テキスト"/>
        <xdr:cNvSpPr txBox="1"/>
      </xdr:nvSpPr>
      <xdr:spPr>
        <a:xfrm>
          <a:off x="16357600" y="17951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758" name="フローチャート: 判断 757"/>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759" name="フローチャート: 判断 758"/>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760" name="フローチャート: 判断 759"/>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20828</xdr:rowOff>
    </xdr:from>
    <xdr:to>
      <xdr:col>72</xdr:col>
      <xdr:colOff>38100</xdr:colOff>
      <xdr:row>105</xdr:row>
      <xdr:rowOff>122428</xdr:rowOff>
    </xdr:to>
    <xdr:sp macro="" textlink="">
      <xdr:nvSpPr>
        <xdr:cNvPr id="761" name="フローチャート: 判断 760"/>
        <xdr:cNvSpPr/>
      </xdr:nvSpPr>
      <xdr:spPr>
        <a:xfrm>
          <a:off x="13652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2" name="テキスト ボックス 7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80263</xdr:rowOff>
    </xdr:from>
    <xdr:to>
      <xdr:col>85</xdr:col>
      <xdr:colOff>177800</xdr:colOff>
      <xdr:row>104</xdr:row>
      <xdr:rowOff>10413</xdr:rowOff>
    </xdr:to>
    <xdr:sp macro="" textlink="">
      <xdr:nvSpPr>
        <xdr:cNvPr id="767" name="楕円 766"/>
        <xdr:cNvSpPr/>
      </xdr:nvSpPr>
      <xdr:spPr>
        <a:xfrm>
          <a:off x="16268700" y="1773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103140</xdr:rowOff>
    </xdr:from>
    <xdr:ext cx="405111" cy="259045"/>
    <xdr:sp macro="" textlink="">
      <xdr:nvSpPr>
        <xdr:cNvPr id="768" name="【公民館】&#10;有形固定資産減価償却率該当値テキスト"/>
        <xdr:cNvSpPr txBox="1"/>
      </xdr:nvSpPr>
      <xdr:spPr>
        <a:xfrm>
          <a:off x="16357600" y="17591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107696</xdr:rowOff>
    </xdr:from>
    <xdr:to>
      <xdr:col>81</xdr:col>
      <xdr:colOff>101600</xdr:colOff>
      <xdr:row>104</xdr:row>
      <xdr:rowOff>37846</xdr:rowOff>
    </xdr:to>
    <xdr:sp macro="" textlink="">
      <xdr:nvSpPr>
        <xdr:cNvPr id="769" name="楕円 768"/>
        <xdr:cNvSpPr/>
      </xdr:nvSpPr>
      <xdr:spPr>
        <a:xfrm>
          <a:off x="15430500" y="1776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131063</xdr:rowOff>
    </xdr:from>
    <xdr:to>
      <xdr:col>85</xdr:col>
      <xdr:colOff>127000</xdr:colOff>
      <xdr:row>103</xdr:row>
      <xdr:rowOff>158496</xdr:rowOff>
    </xdr:to>
    <xdr:cxnSp macro="">
      <xdr:nvCxnSpPr>
        <xdr:cNvPr id="770" name="直線コネクタ 769"/>
        <xdr:cNvCxnSpPr/>
      </xdr:nvCxnSpPr>
      <xdr:spPr>
        <a:xfrm flipV="1">
          <a:off x="15481300" y="17790413"/>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125985</xdr:rowOff>
    </xdr:from>
    <xdr:to>
      <xdr:col>76</xdr:col>
      <xdr:colOff>165100</xdr:colOff>
      <xdr:row>104</xdr:row>
      <xdr:rowOff>56135</xdr:rowOff>
    </xdr:to>
    <xdr:sp macro="" textlink="">
      <xdr:nvSpPr>
        <xdr:cNvPr id="771" name="楕円 770"/>
        <xdr:cNvSpPr/>
      </xdr:nvSpPr>
      <xdr:spPr>
        <a:xfrm>
          <a:off x="14541500" y="177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158496</xdr:rowOff>
    </xdr:from>
    <xdr:to>
      <xdr:col>81</xdr:col>
      <xdr:colOff>50800</xdr:colOff>
      <xdr:row>104</xdr:row>
      <xdr:rowOff>5335</xdr:rowOff>
    </xdr:to>
    <xdr:cxnSp macro="">
      <xdr:nvCxnSpPr>
        <xdr:cNvPr id="772" name="直線コネクタ 771"/>
        <xdr:cNvCxnSpPr/>
      </xdr:nvCxnSpPr>
      <xdr:spPr>
        <a:xfrm flipV="1">
          <a:off x="14592300" y="1781784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90695</xdr:rowOff>
    </xdr:from>
    <xdr:ext cx="405111" cy="259045"/>
    <xdr:sp macro="" textlink="">
      <xdr:nvSpPr>
        <xdr:cNvPr id="773" name="n_1aveValue【公民館】&#10;有形固定資産減価償却率"/>
        <xdr:cNvSpPr txBox="1"/>
      </xdr:nvSpPr>
      <xdr:spPr>
        <a:xfrm>
          <a:off x="152660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136414</xdr:rowOff>
    </xdr:from>
    <xdr:ext cx="405111" cy="259045"/>
    <xdr:sp macro="" textlink="">
      <xdr:nvSpPr>
        <xdr:cNvPr id="774" name="n_2aveValue【公民館】&#10;有形固定資産減価償却率"/>
        <xdr:cNvSpPr txBox="1"/>
      </xdr:nvSpPr>
      <xdr:spPr>
        <a:xfrm>
          <a:off x="14389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138955</xdr:rowOff>
    </xdr:from>
    <xdr:ext cx="405111" cy="259045"/>
    <xdr:sp macro="" textlink="">
      <xdr:nvSpPr>
        <xdr:cNvPr id="775" name="n_3aveValue【公民館】&#10;有形固定資産減価償却率"/>
        <xdr:cNvSpPr txBox="1"/>
      </xdr:nvSpPr>
      <xdr:spPr>
        <a:xfrm>
          <a:off x="13500744" y="1779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54373</xdr:rowOff>
    </xdr:from>
    <xdr:ext cx="405111" cy="259045"/>
    <xdr:sp macro="" textlink="">
      <xdr:nvSpPr>
        <xdr:cNvPr id="776" name="n_1mainValue【公民館】&#10;有形固定資産減価償却率"/>
        <xdr:cNvSpPr txBox="1"/>
      </xdr:nvSpPr>
      <xdr:spPr>
        <a:xfrm>
          <a:off x="15266044" y="1754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72662</xdr:rowOff>
    </xdr:from>
    <xdr:ext cx="405111" cy="259045"/>
    <xdr:sp macro="" textlink="">
      <xdr:nvSpPr>
        <xdr:cNvPr id="777" name="n_2mainValue【公民館】&#10;有形固定資産減価償却率"/>
        <xdr:cNvSpPr txBox="1"/>
      </xdr:nvSpPr>
      <xdr:spPr>
        <a:xfrm>
          <a:off x="14389744" y="17560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8" name="正方形/長方形 7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9" name="正方形/長方形 7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0" name="正方形/長方形 7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1" name="正方形/長方形 7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2" name="正方形/長方形 7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3" name="正方形/長方形 7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4" name="正方形/長方形 7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5" name="正方形/長方形 7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6" name="テキスト ボックス 7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7" name="直線コネクタ 7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88" name="直線コネクタ 78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9" name="テキスト ボックス 78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90" name="直線コネクタ 78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91" name="テキスト ボックス 79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92" name="直線コネクタ 79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93" name="テキスト ボックス 79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94" name="直線コネクタ 79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95" name="テキスト ボックス 79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6" name="直線コネクタ 7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7" name="テキスト ボックス 7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799" name="直線コネクタ 798"/>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00"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01" name="直線コネクタ 800"/>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802" name="【公民館】&#10;一人当たり面積最大値テキスト"/>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803" name="直線コネクタ 802"/>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88409</xdr:rowOff>
    </xdr:from>
    <xdr:ext cx="469744" cy="259045"/>
    <xdr:sp macro="" textlink="">
      <xdr:nvSpPr>
        <xdr:cNvPr id="804" name="【公民館】&#10;一人当たり面積平均値テキスト"/>
        <xdr:cNvSpPr txBox="1"/>
      </xdr:nvSpPr>
      <xdr:spPr>
        <a:xfrm>
          <a:off x="22199600" y="1809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805" name="フローチャート: 判断 804"/>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806" name="フローチャート: 判断 805"/>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807" name="フローチャート: 判断 806"/>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808" name="フローチャート: 判断 807"/>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9" name="テキスト ボックス 8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0" name="テキスト ボックス 8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1" name="テキスト ボックス 8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2" name="テキスト ボックス 8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3" name="テキスト ボックス 8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89408</xdr:rowOff>
    </xdr:from>
    <xdr:to>
      <xdr:col>116</xdr:col>
      <xdr:colOff>114300</xdr:colOff>
      <xdr:row>106</xdr:row>
      <xdr:rowOff>19558</xdr:rowOff>
    </xdr:to>
    <xdr:sp macro="" textlink="">
      <xdr:nvSpPr>
        <xdr:cNvPr id="814" name="楕円 813"/>
        <xdr:cNvSpPr/>
      </xdr:nvSpPr>
      <xdr:spPr>
        <a:xfrm>
          <a:off x="22110700" y="1809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112285</xdr:rowOff>
    </xdr:from>
    <xdr:ext cx="469744" cy="259045"/>
    <xdr:sp macro="" textlink="">
      <xdr:nvSpPr>
        <xdr:cNvPr id="815" name="【公民館】&#10;一人当たり面積該当値テキスト"/>
        <xdr:cNvSpPr txBox="1"/>
      </xdr:nvSpPr>
      <xdr:spPr>
        <a:xfrm>
          <a:off x="22199600" y="1794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96265</xdr:rowOff>
    </xdr:from>
    <xdr:to>
      <xdr:col>112</xdr:col>
      <xdr:colOff>38100</xdr:colOff>
      <xdr:row>106</xdr:row>
      <xdr:rowOff>26415</xdr:rowOff>
    </xdr:to>
    <xdr:sp macro="" textlink="">
      <xdr:nvSpPr>
        <xdr:cNvPr id="816" name="楕円 815"/>
        <xdr:cNvSpPr/>
      </xdr:nvSpPr>
      <xdr:spPr>
        <a:xfrm>
          <a:off x="212725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140208</xdr:rowOff>
    </xdr:from>
    <xdr:to>
      <xdr:col>116</xdr:col>
      <xdr:colOff>63500</xdr:colOff>
      <xdr:row>105</xdr:row>
      <xdr:rowOff>147065</xdr:rowOff>
    </xdr:to>
    <xdr:cxnSp macro="">
      <xdr:nvCxnSpPr>
        <xdr:cNvPr id="817" name="直線コネクタ 816"/>
        <xdr:cNvCxnSpPr/>
      </xdr:nvCxnSpPr>
      <xdr:spPr>
        <a:xfrm flipV="1">
          <a:off x="21323300" y="18142458"/>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100837</xdr:rowOff>
    </xdr:from>
    <xdr:to>
      <xdr:col>107</xdr:col>
      <xdr:colOff>101600</xdr:colOff>
      <xdr:row>106</xdr:row>
      <xdr:rowOff>30987</xdr:rowOff>
    </xdr:to>
    <xdr:sp macro="" textlink="">
      <xdr:nvSpPr>
        <xdr:cNvPr id="818" name="楕円 817"/>
        <xdr:cNvSpPr/>
      </xdr:nvSpPr>
      <xdr:spPr>
        <a:xfrm>
          <a:off x="20383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147065</xdr:rowOff>
    </xdr:from>
    <xdr:to>
      <xdr:col>111</xdr:col>
      <xdr:colOff>177800</xdr:colOff>
      <xdr:row>105</xdr:row>
      <xdr:rowOff>151637</xdr:rowOff>
    </xdr:to>
    <xdr:cxnSp macro="">
      <xdr:nvCxnSpPr>
        <xdr:cNvPr id="819" name="直線コネクタ 818"/>
        <xdr:cNvCxnSpPr/>
      </xdr:nvCxnSpPr>
      <xdr:spPr>
        <a:xfrm flipV="1">
          <a:off x="20434300" y="181493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35831</xdr:rowOff>
    </xdr:from>
    <xdr:ext cx="469744" cy="259045"/>
    <xdr:sp macro="" textlink="">
      <xdr:nvSpPr>
        <xdr:cNvPr id="820" name="n_1aveValue【公民館】&#10;一人当たり面積"/>
        <xdr:cNvSpPr txBox="1"/>
      </xdr:nvSpPr>
      <xdr:spPr>
        <a:xfrm>
          <a:off x="210757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40403</xdr:rowOff>
    </xdr:from>
    <xdr:ext cx="469744" cy="259045"/>
    <xdr:sp macro="" textlink="">
      <xdr:nvSpPr>
        <xdr:cNvPr id="821" name="n_2aveValue【公民館】&#10;一人当たり面積"/>
        <xdr:cNvSpPr txBox="1"/>
      </xdr:nvSpPr>
      <xdr:spPr>
        <a:xfrm>
          <a:off x="20199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822" name="n_3aveValue【公民館】&#10;一人当たり面積"/>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42942</xdr:rowOff>
    </xdr:from>
    <xdr:ext cx="469744" cy="259045"/>
    <xdr:sp macro="" textlink="">
      <xdr:nvSpPr>
        <xdr:cNvPr id="823" name="n_1mainValue【公民館】&#10;一人当たり面積"/>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47514</xdr:rowOff>
    </xdr:from>
    <xdr:ext cx="469744" cy="259045"/>
    <xdr:sp macro="" textlink="">
      <xdr:nvSpPr>
        <xdr:cNvPr id="824" name="n_2mainValue【公民館】&#10;一人当たり面積"/>
        <xdr:cNvSpPr txBox="1"/>
      </xdr:nvSpPr>
      <xdr:spPr>
        <a:xfrm>
          <a:off x="20199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5" name="正方形/長方形 8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6" name="正方形/長方形 8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7" name="テキスト ボックス 8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年代の人口増加に伴い整備された施設が多いため、全体的に高い比率である。</a:t>
          </a:r>
        </a:p>
        <a:p>
          <a:r>
            <a:rPr kumimoji="1" lang="ja-JP" altLang="en-US" sz="1300">
              <a:latin typeface="ＭＳ Ｐゴシック" panose="020B0600070205080204" pitchFamily="50" charset="-128"/>
              <a:ea typeface="ＭＳ Ｐゴシック" panose="020B0600070205080204" pitchFamily="50" charset="-128"/>
            </a:rPr>
            <a:t>特に、道路については改良工事により微減しているものの、類似団体と比較すると依然として高い水準である。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公共施設等総合管理計画等に基づき、老朽化した施設について、点検・診断や計画的な予防保全による長寿命化を進めていくなど、公共施設の適正管理に努める。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47,839
47,474
126.85
21,145,343
21,051,393
55,935
12,313,943
30,158,188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6" name="フローチャート: 判断 65"/>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149497</xdr:rowOff>
    </xdr:from>
    <xdr:to>
      <xdr:col>24</xdr:col>
      <xdr:colOff>114300</xdr:colOff>
      <xdr:row>35</xdr:row>
      <xdr:rowOff>79647</xdr:rowOff>
    </xdr:to>
    <xdr:sp macro="" textlink="">
      <xdr:nvSpPr>
        <xdr:cNvPr id="72" name="楕円 71"/>
        <xdr:cNvSpPr/>
      </xdr:nvSpPr>
      <xdr:spPr>
        <a:xfrm>
          <a:off x="4584700" y="59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924</xdr:rowOff>
    </xdr:from>
    <xdr:ext cx="405111" cy="259045"/>
    <xdr:sp macro="" textlink="">
      <xdr:nvSpPr>
        <xdr:cNvPr id="73" name="【図書館】&#10;有形固定資産減価償却率該当値テキスト"/>
        <xdr:cNvSpPr txBox="1"/>
      </xdr:nvSpPr>
      <xdr:spPr>
        <a:xfrm>
          <a:off x="4673600" y="583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53158</xdr:rowOff>
    </xdr:from>
    <xdr:to>
      <xdr:col>20</xdr:col>
      <xdr:colOff>38100</xdr:colOff>
      <xdr:row>35</xdr:row>
      <xdr:rowOff>154758</xdr:rowOff>
    </xdr:to>
    <xdr:sp macro="" textlink="">
      <xdr:nvSpPr>
        <xdr:cNvPr id="74" name="楕円 73"/>
        <xdr:cNvSpPr/>
      </xdr:nvSpPr>
      <xdr:spPr>
        <a:xfrm>
          <a:off x="37465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28847</xdr:rowOff>
    </xdr:from>
    <xdr:to>
      <xdr:col>24</xdr:col>
      <xdr:colOff>63500</xdr:colOff>
      <xdr:row>35</xdr:row>
      <xdr:rowOff>103958</xdr:rowOff>
    </xdr:to>
    <xdr:cxnSp macro="">
      <xdr:nvCxnSpPr>
        <xdr:cNvPr id="75" name="直線コネクタ 74"/>
        <xdr:cNvCxnSpPr/>
      </xdr:nvCxnSpPr>
      <xdr:spPr>
        <a:xfrm flipV="1">
          <a:off x="3797300" y="6029597"/>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110308</xdr:rowOff>
    </xdr:from>
    <xdr:to>
      <xdr:col>15</xdr:col>
      <xdr:colOff>101600</xdr:colOff>
      <xdr:row>36</xdr:row>
      <xdr:rowOff>40458</xdr:rowOff>
    </xdr:to>
    <xdr:sp macro="" textlink="">
      <xdr:nvSpPr>
        <xdr:cNvPr id="76" name="楕円 75"/>
        <xdr:cNvSpPr/>
      </xdr:nvSpPr>
      <xdr:spPr>
        <a:xfrm>
          <a:off x="2857500" y="611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103958</xdr:rowOff>
    </xdr:from>
    <xdr:to>
      <xdr:col>19</xdr:col>
      <xdr:colOff>177800</xdr:colOff>
      <xdr:row>35</xdr:row>
      <xdr:rowOff>161108</xdr:rowOff>
    </xdr:to>
    <xdr:cxnSp macro="">
      <xdr:nvCxnSpPr>
        <xdr:cNvPr id="77" name="直線コネクタ 76"/>
        <xdr:cNvCxnSpPr/>
      </xdr:nvCxnSpPr>
      <xdr:spPr>
        <a:xfrm flipV="1">
          <a:off x="2908300" y="610470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51180</xdr:rowOff>
    </xdr:from>
    <xdr:ext cx="405111" cy="259045"/>
    <xdr:sp macro="" textlink="">
      <xdr:nvSpPr>
        <xdr:cNvPr id="78" name="n_1aveValue【図書館】&#10;有形固定資産減価償却率"/>
        <xdr:cNvSpPr txBox="1"/>
      </xdr:nvSpPr>
      <xdr:spPr>
        <a:xfrm>
          <a:off x="3582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79" name="n_2aveValue【図書館】&#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39024</xdr:rowOff>
    </xdr:from>
    <xdr:ext cx="405111" cy="259045"/>
    <xdr:sp macro="" textlink="">
      <xdr:nvSpPr>
        <xdr:cNvPr id="80" name="n_3aveValue【図書館】&#10;有形固定資産減価償却率"/>
        <xdr:cNvSpPr txBox="1"/>
      </xdr:nvSpPr>
      <xdr:spPr>
        <a:xfrm>
          <a:off x="1816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171285</xdr:rowOff>
    </xdr:from>
    <xdr:ext cx="405111" cy="259045"/>
    <xdr:sp macro="" textlink="">
      <xdr:nvSpPr>
        <xdr:cNvPr id="81" name="n_1mainValue【図書館】&#10;有形固定資産減価償却率"/>
        <xdr:cNvSpPr txBox="1"/>
      </xdr:nvSpPr>
      <xdr:spPr>
        <a:xfrm>
          <a:off x="35820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56985</xdr:rowOff>
    </xdr:from>
    <xdr:ext cx="405111" cy="259045"/>
    <xdr:sp macro="" textlink="">
      <xdr:nvSpPr>
        <xdr:cNvPr id="82" name="n_2mainValue【図書館】&#10;有形固定資産減価償却率"/>
        <xdr:cNvSpPr txBox="1"/>
      </xdr:nvSpPr>
      <xdr:spPr>
        <a:xfrm>
          <a:off x="2705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08" name="直線コネクタ 107"/>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09" name="【図書館】&#10;一人当たり面積最小値テキスト"/>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0" name="直線コネクタ 109"/>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1" name="【図書館】&#10;一人当たり面積最大値テキスト"/>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2" name="直線コネクタ 111"/>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13" name="【図書館】&#10;一人当たり面積平均値テキスト"/>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4" name="フローチャート: 判断 113"/>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5" name="フローチャート: 判断 114"/>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6" name="フローチャート: 判断 115"/>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147864</xdr:rowOff>
    </xdr:from>
    <xdr:to>
      <xdr:col>41</xdr:col>
      <xdr:colOff>101600</xdr:colOff>
      <xdr:row>38</xdr:row>
      <xdr:rowOff>78014</xdr:rowOff>
    </xdr:to>
    <xdr:sp macro="" textlink="">
      <xdr:nvSpPr>
        <xdr:cNvPr id="117" name="フローチャート: 判断 116"/>
        <xdr:cNvSpPr/>
      </xdr:nvSpPr>
      <xdr:spPr>
        <a:xfrm>
          <a:off x="781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147864</xdr:rowOff>
    </xdr:from>
    <xdr:to>
      <xdr:col>55</xdr:col>
      <xdr:colOff>50800</xdr:colOff>
      <xdr:row>38</xdr:row>
      <xdr:rowOff>78014</xdr:rowOff>
    </xdr:to>
    <xdr:sp macro="" textlink="">
      <xdr:nvSpPr>
        <xdr:cNvPr id="123" name="楕円 122"/>
        <xdr:cNvSpPr/>
      </xdr:nvSpPr>
      <xdr:spPr>
        <a:xfrm>
          <a:off x="104267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170741</xdr:rowOff>
    </xdr:from>
    <xdr:ext cx="469744" cy="259045"/>
    <xdr:sp macro="" textlink="">
      <xdr:nvSpPr>
        <xdr:cNvPr id="124" name="【図書館】&#10;一人当たり面積該当値テキスト"/>
        <xdr:cNvSpPr txBox="1"/>
      </xdr:nvSpPr>
      <xdr:spPr>
        <a:xfrm>
          <a:off x="10515600" y="63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158750</xdr:rowOff>
    </xdr:from>
    <xdr:to>
      <xdr:col>50</xdr:col>
      <xdr:colOff>165100</xdr:colOff>
      <xdr:row>38</xdr:row>
      <xdr:rowOff>88900</xdr:rowOff>
    </xdr:to>
    <xdr:sp macro="" textlink="">
      <xdr:nvSpPr>
        <xdr:cNvPr id="125" name="楕円 124"/>
        <xdr:cNvSpPr/>
      </xdr:nvSpPr>
      <xdr:spPr>
        <a:xfrm>
          <a:off x="9588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27215</xdr:rowOff>
    </xdr:from>
    <xdr:to>
      <xdr:col>55</xdr:col>
      <xdr:colOff>0</xdr:colOff>
      <xdr:row>38</xdr:row>
      <xdr:rowOff>38100</xdr:rowOff>
    </xdr:to>
    <xdr:cxnSp macro="">
      <xdr:nvCxnSpPr>
        <xdr:cNvPr id="126" name="直線コネクタ 125"/>
        <xdr:cNvCxnSpPr/>
      </xdr:nvCxnSpPr>
      <xdr:spPr>
        <a:xfrm flipV="1">
          <a:off x="9639300" y="65423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158750</xdr:rowOff>
    </xdr:from>
    <xdr:to>
      <xdr:col>46</xdr:col>
      <xdr:colOff>38100</xdr:colOff>
      <xdr:row>38</xdr:row>
      <xdr:rowOff>88900</xdr:rowOff>
    </xdr:to>
    <xdr:sp macro="" textlink="">
      <xdr:nvSpPr>
        <xdr:cNvPr id="127" name="楕円 126"/>
        <xdr:cNvSpPr/>
      </xdr:nvSpPr>
      <xdr:spPr>
        <a:xfrm>
          <a:off x="8699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38100</xdr:rowOff>
    </xdr:from>
    <xdr:to>
      <xdr:col>50</xdr:col>
      <xdr:colOff>114300</xdr:colOff>
      <xdr:row>38</xdr:row>
      <xdr:rowOff>38100</xdr:rowOff>
    </xdr:to>
    <xdr:cxnSp macro="">
      <xdr:nvCxnSpPr>
        <xdr:cNvPr id="128" name="直線コネクタ 127"/>
        <xdr:cNvCxnSpPr/>
      </xdr:nvCxnSpPr>
      <xdr:spPr>
        <a:xfrm>
          <a:off x="8750300" y="655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39205</xdr:rowOff>
    </xdr:from>
    <xdr:ext cx="469744" cy="259045"/>
    <xdr:sp macro="" textlink="">
      <xdr:nvSpPr>
        <xdr:cNvPr id="129" name="n_1aveValue【図書館】&#10;一人当たり面積"/>
        <xdr:cNvSpPr txBox="1"/>
      </xdr:nvSpPr>
      <xdr:spPr>
        <a:xfrm>
          <a:off x="93917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0"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94541</xdr:rowOff>
    </xdr:from>
    <xdr:ext cx="469744" cy="259045"/>
    <xdr:sp macro="" textlink="">
      <xdr:nvSpPr>
        <xdr:cNvPr id="131" name="n_3aveValue【図書館】&#10;一人当たり面積"/>
        <xdr:cNvSpPr txBox="1"/>
      </xdr:nvSpPr>
      <xdr:spPr>
        <a:xfrm>
          <a:off x="7626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105427</xdr:rowOff>
    </xdr:from>
    <xdr:ext cx="469744" cy="259045"/>
    <xdr:sp macro="" textlink="">
      <xdr:nvSpPr>
        <xdr:cNvPr id="132" name="n_1mainValue【図書館】&#10;一人当たり面積"/>
        <xdr:cNvSpPr txBox="1"/>
      </xdr:nvSpPr>
      <xdr:spPr>
        <a:xfrm>
          <a:off x="93917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105427</xdr:rowOff>
    </xdr:from>
    <xdr:ext cx="469744" cy="259045"/>
    <xdr:sp macro="" textlink="">
      <xdr:nvSpPr>
        <xdr:cNvPr id="133" name="n_2mainValue【図書館】&#10;一人当たり面積"/>
        <xdr:cNvSpPr txBox="1"/>
      </xdr:nvSpPr>
      <xdr:spPr>
        <a:xfrm>
          <a:off x="8515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4" name="テキスト ボックス 14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5" name="直線コネクタ 14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6" name="テキスト ボックス 14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7" name="直線コネクタ 14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8" name="テキスト ボックス 14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9" name="直線コネクタ 14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0" name="テキスト ボックス 14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1" name="直線コネクタ 15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2" name="テキスト ボックス 151"/>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56" name="直線コネクタ 155"/>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57" name="【体育館・プール】&#10;有形固定資産減価償却率最小値テキスト"/>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58" name="直線コネクタ 157"/>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59" name="【体育館・プール】&#10;有形固定資産減価償却率最大値テキスト"/>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0" name="直線コネクタ 159"/>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21353</xdr:rowOff>
    </xdr:from>
    <xdr:ext cx="405111" cy="259045"/>
    <xdr:sp macro="" textlink="">
      <xdr:nvSpPr>
        <xdr:cNvPr id="161" name="【体育館・プール】&#10;有形固定資産減価償却率平均値テキスト"/>
        <xdr:cNvSpPr txBox="1"/>
      </xdr:nvSpPr>
      <xdr:spPr>
        <a:xfrm>
          <a:off x="4673600" y="1030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2" name="フローチャート: 判断 161"/>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3" name="フローチャート: 判断 162"/>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64" name="フローチャート: 判断 163"/>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4064</xdr:rowOff>
    </xdr:from>
    <xdr:to>
      <xdr:col>10</xdr:col>
      <xdr:colOff>165100</xdr:colOff>
      <xdr:row>61</xdr:row>
      <xdr:rowOff>105664</xdr:rowOff>
    </xdr:to>
    <xdr:sp macro="" textlink="">
      <xdr:nvSpPr>
        <xdr:cNvPr id="165" name="フローチャート: 判断 164"/>
        <xdr:cNvSpPr/>
      </xdr:nvSpPr>
      <xdr:spPr>
        <a:xfrm>
          <a:off x="1968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71" name="楕円 170"/>
        <xdr:cNvSpPr/>
      </xdr:nvSpPr>
      <xdr:spPr>
        <a:xfrm>
          <a:off x="4584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63517</xdr:rowOff>
    </xdr:from>
    <xdr:ext cx="405111" cy="259045"/>
    <xdr:sp macro="" textlink="">
      <xdr:nvSpPr>
        <xdr:cNvPr id="172" name="【体育館・プール】&#10;有形固定資産減価償却率該当値テキスト"/>
        <xdr:cNvSpPr txBox="1"/>
      </xdr:nvSpPr>
      <xdr:spPr>
        <a:xfrm>
          <a:off x="4673600"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20066</xdr:rowOff>
    </xdr:from>
    <xdr:to>
      <xdr:col>20</xdr:col>
      <xdr:colOff>38100</xdr:colOff>
      <xdr:row>60</xdr:row>
      <xdr:rowOff>121666</xdr:rowOff>
    </xdr:to>
    <xdr:sp macro="" textlink="">
      <xdr:nvSpPr>
        <xdr:cNvPr id="173" name="楕円 172"/>
        <xdr:cNvSpPr/>
      </xdr:nvSpPr>
      <xdr:spPr>
        <a:xfrm>
          <a:off x="3746500" y="103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70866</xdr:rowOff>
    </xdr:from>
    <xdr:to>
      <xdr:col>24</xdr:col>
      <xdr:colOff>63500</xdr:colOff>
      <xdr:row>60</xdr:row>
      <xdr:rowOff>91440</xdr:rowOff>
    </xdr:to>
    <xdr:cxnSp macro="">
      <xdr:nvCxnSpPr>
        <xdr:cNvPr id="174" name="直線コネクタ 173"/>
        <xdr:cNvCxnSpPr/>
      </xdr:nvCxnSpPr>
      <xdr:spPr>
        <a:xfrm>
          <a:off x="3797300" y="1035786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65786</xdr:rowOff>
    </xdr:from>
    <xdr:to>
      <xdr:col>15</xdr:col>
      <xdr:colOff>101600</xdr:colOff>
      <xdr:row>60</xdr:row>
      <xdr:rowOff>167386</xdr:rowOff>
    </xdr:to>
    <xdr:sp macro="" textlink="">
      <xdr:nvSpPr>
        <xdr:cNvPr id="175" name="楕円 174"/>
        <xdr:cNvSpPr/>
      </xdr:nvSpPr>
      <xdr:spPr>
        <a:xfrm>
          <a:off x="2857500" y="1035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70866</xdr:rowOff>
    </xdr:from>
    <xdr:to>
      <xdr:col>19</xdr:col>
      <xdr:colOff>177800</xdr:colOff>
      <xdr:row>60</xdr:row>
      <xdr:rowOff>116586</xdr:rowOff>
    </xdr:to>
    <xdr:cxnSp macro="">
      <xdr:nvCxnSpPr>
        <xdr:cNvPr id="176" name="直線コネクタ 175"/>
        <xdr:cNvCxnSpPr/>
      </xdr:nvCxnSpPr>
      <xdr:spPr>
        <a:xfrm flipV="1">
          <a:off x="2908300" y="1035786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77" name="n_1aveValue【体育館・プール】&#10;有形固定資産減価償却率"/>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115079</xdr:rowOff>
    </xdr:from>
    <xdr:ext cx="405111" cy="259045"/>
    <xdr:sp macro="" textlink="">
      <xdr:nvSpPr>
        <xdr:cNvPr id="178" name="n_2aveValue【体育館・プール】&#10;有形固定資産減価償却率"/>
        <xdr:cNvSpPr txBox="1"/>
      </xdr:nvSpPr>
      <xdr:spPr>
        <a:xfrm>
          <a:off x="2705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122191</xdr:rowOff>
    </xdr:from>
    <xdr:ext cx="405111" cy="259045"/>
    <xdr:sp macro="" textlink="">
      <xdr:nvSpPr>
        <xdr:cNvPr id="179" name="n_3aveValue【体育館・プール】&#10;有形固定資産減価償却率"/>
        <xdr:cNvSpPr txBox="1"/>
      </xdr:nvSpPr>
      <xdr:spPr>
        <a:xfrm>
          <a:off x="1816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138193</xdr:rowOff>
    </xdr:from>
    <xdr:ext cx="405111" cy="259045"/>
    <xdr:sp macro="" textlink="">
      <xdr:nvSpPr>
        <xdr:cNvPr id="180" name="n_1mainValue【体育館・プール】&#10;有形固定資産減価償却率"/>
        <xdr:cNvSpPr txBox="1"/>
      </xdr:nvSpPr>
      <xdr:spPr>
        <a:xfrm>
          <a:off x="3582044" y="1008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12463</xdr:rowOff>
    </xdr:from>
    <xdr:ext cx="405111" cy="259045"/>
    <xdr:sp macro="" textlink="">
      <xdr:nvSpPr>
        <xdr:cNvPr id="181" name="n_2mainValue【体育館・プール】&#10;有形固定資産減価償却率"/>
        <xdr:cNvSpPr txBox="1"/>
      </xdr:nvSpPr>
      <xdr:spPr>
        <a:xfrm>
          <a:off x="2705744" y="1012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05" name="直線コネクタ 204"/>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06"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07" name="直線コネクタ 206"/>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08"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09" name="直線コネクタ 208"/>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45737</xdr:rowOff>
    </xdr:from>
    <xdr:ext cx="469744" cy="259045"/>
    <xdr:sp macro="" textlink="">
      <xdr:nvSpPr>
        <xdr:cNvPr id="210" name="【体育館・プール】&#10;一人当たり面積平均値テキスト"/>
        <xdr:cNvSpPr txBox="1"/>
      </xdr:nvSpPr>
      <xdr:spPr>
        <a:xfrm>
          <a:off x="10515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11" name="フローチャート: 判断 210"/>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12" name="フローチャート: 判断 211"/>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13" name="フローチャート: 判断 212"/>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149860</xdr:rowOff>
    </xdr:from>
    <xdr:to>
      <xdr:col>41</xdr:col>
      <xdr:colOff>101600</xdr:colOff>
      <xdr:row>62</xdr:row>
      <xdr:rowOff>80010</xdr:rowOff>
    </xdr:to>
    <xdr:sp macro="" textlink="">
      <xdr:nvSpPr>
        <xdr:cNvPr id="214" name="フローチャート: 判断 213"/>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105410</xdr:rowOff>
    </xdr:from>
    <xdr:to>
      <xdr:col>55</xdr:col>
      <xdr:colOff>50800</xdr:colOff>
      <xdr:row>63</xdr:row>
      <xdr:rowOff>35560</xdr:rowOff>
    </xdr:to>
    <xdr:sp macro="" textlink="">
      <xdr:nvSpPr>
        <xdr:cNvPr id="220" name="楕円 219"/>
        <xdr:cNvSpPr/>
      </xdr:nvSpPr>
      <xdr:spPr>
        <a:xfrm>
          <a:off x="104267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83837</xdr:rowOff>
    </xdr:from>
    <xdr:ext cx="469744" cy="259045"/>
    <xdr:sp macro="" textlink="">
      <xdr:nvSpPr>
        <xdr:cNvPr id="221" name="【体育館・プール】&#10;一人当たり面積該当値テキスト"/>
        <xdr:cNvSpPr txBox="1"/>
      </xdr:nvSpPr>
      <xdr:spPr>
        <a:xfrm>
          <a:off x="1051560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109220</xdr:rowOff>
    </xdr:from>
    <xdr:to>
      <xdr:col>50</xdr:col>
      <xdr:colOff>165100</xdr:colOff>
      <xdr:row>63</xdr:row>
      <xdr:rowOff>39370</xdr:rowOff>
    </xdr:to>
    <xdr:sp macro="" textlink="">
      <xdr:nvSpPr>
        <xdr:cNvPr id="222" name="楕円 221"/>
        <xdr:cNvSpPr/>
      </xdr:nvSpPr>
      <xdr:spPr>
        <a:xfrm>
          <a:off x="9588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156210</xdr:rowOff>
    </xdr:from>
    <xdr:to>
      <xdr:col>55</xdr:col>
      <xdr:colOff>0</xdr:colOff>
      <xdr:row>62</xdr:row>
      <xdr:rowOff>160020</xdr:rowOff>
    </xdr:to>
    <xdr:cxnSp macro="">
      <xdr:nvCxnSpPr>
        <xdr:cNvPr id="223" name="直線コネクタ 222"/>
        <xdr:cNvCxnSpPr/>
      </xdr:nvCxnSpPr>
      <xdr:spPr>
        <a:xfrm flipV="1">
          <a:off x="9639300" y="107861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113030</xdr:rowOff>
    </xdr:from>
    <xdr:to>
      <xdr:col>46</xdr:col>
      <xdr:colOff>38100</xdr:colOff>
      <xdr:row>63</xdr:row>
      <xdr:rowOff>43180</xdr:rowOff>
    </xdr:to>
    <xdr:sp macro="" textlink="">
      <xdr:nvSpPr>
        <xdr:cNvPr id="224" name="楕円 223"/>
        <xdr:cNvSpPr/>
      </xdr:nvSpPr>
      <xdr:spPr>
        <a:xfrm>
          <a:off x="8699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160020</xdr:rowOff>
    </xdr:from>
    <xdr:to>
      <xdr:col>50</xdr:col>
      <xdr:colOff>114300</xdr:colOff>
      <xdr:row>62</xdr:row>
      <xdr:rowOff>163830</xdr:rowOff>
    </xdr:to>
    <xdr:cxnSp macro="">
      <xdr:nvCxnSpPr>
        <xdr:cNvPr id="225" name="直線コネクタ 224"/>
        <xdr:cNvCxnSpPr/>
      </xdr:nvCxnSpPr>
      <xdr:spPr>
        <a:xfrm flipV="1">
          <a:off x="8750300" y="10789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128287</xdr:rowOff>
    </xdr:from>
    <xdr:ext cx="469744" cy="259045"/>
    <xdr:sp macro="" textlink="">
      <xdr:nvSpPr>
        <xdr:cNvPr id="226" name="n_1aveValue【体育館・プール】&#10;一人当たり面積"/>
        <xdr:cNvSpPr txBox="1"/>
      </xdr:nvSpPr>
      <xdr:spPr>
        <a:xfrm>
          <a:off x="9391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104157</xdr:rowOff>
    </xdr:from>
    <xdr:ext cx="469744" cy="259045"/>
    <xdr:sp macro="" textlink="">
      <xdr:nvSpPr>
        <xdr:cNvPr id="227" name="n_2aveValue【体育館・プール】&#10;一人当たり面積"/>
        <xdr:cNvSpPr txBox="1"/>
      </xdr:nvSpPr>
      <xdr:spPr>
        <a:xfrm>
          <a:off x="8515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96537</xdr:rowOff>
    </xdr:from>
    <xdr:ext cx="469744" cy="259045"/>
    <xdr:sp macro="" textlink="">
      <xdr:nvSpPr>
        <xdr:cNvPr id="228" name="n_3aveValue【体育館・プール】&#10;一人当たり面積"/>
        <xdr:cNvSpPr txBox="1"/>
      </xdr:nvSpPr>
      <xdr:spPr>
        <a:xfrm>
          <a:off x="7626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30497</xdr:rowOff>
    </xdr:from>
    <xdr:ext cx="469744" cy="259045"/>
    <xdr:sp macro="" textlink="">
      <xdr:nvSpPr>
        <xdr:cNvPr id="229" name="n_1mainValue【体育館・プール】&#10;一人当たり面積"/>
        <xdr:cNvSpPr txBox="1"/>
      </xdr:nvSpPr>
      <xdr:spPr>
        <a:xfrm>
          <a:off x="93917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34307</xdr:rowOff>
    </xdr:from>
    <xdr:ext cx="469744" cy="259045"/>
    <xdr:sp macro="" textlink="">
      <xdr:nvSpPr>
        <xdr:cNvPr id="230" name="n_2mainValue【体育館・プール】&#10;一人当たり面積"/>
        <xdr:cNvSpPr txBox="1"/>
      </xdr:nvSpPr>
      <xdr:spPr>
        <a:xfrm>
          <a:off x="8515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1" name="テキスト ボックス 24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2" name="直線コネクタ 24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3" name="テキスト ボックス 24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4" name="直線コネクタ 24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5" name="テキスト ボックス 24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6" name="直線コネクタ 24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7" name="テキスト ボックス 24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8" name="直線コネクタ 24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9" name="テキスト ボックス 24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0" name="直線コネクタ 24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1" name="テキスト ボックス 25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55" name="直線コネクタ 254"/>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56" name="【福祉施設】&#10;有形固定資産減価償却率最小値テキスト"/>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57" name="直線コネクタ 256"/>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58" name="【福祉施設】&#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59" name="直線コネクタ 258"/>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81932</xdr:rowOff>
    </xdr:from>
    <xdr:ext cx="405111" cy="259045"/>
    <xdr:sp macro="" textlink="">
      <xdr:nvSpPr>
        <xdr:cNvPr id="260" name="【福祉施設】&#10;有形固定資産減価償却率平均値テキスト"/>
        <xdr:cNvSpPr txBox="1"/>
      </xdr:nvSpPr>
      <xdr:spPr>
        <a:xfrm>
          <a:off x="4673600" y="1414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61" name="フローチャート: 判断 260"/>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62" name="フローチャート: 判断 261"/>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63" name="フローチャート: 判断 262"/>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64" name="フローチャート: 判断 263"/>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93980</xdr:rowOff>
    </xdr:from>
    <xdr:to>
      <xdr:col>24</xdr:col>
      <xdr:colOff>114300</xdr:colOff>
      <xdr:row>79</xdr:row>
      <xdr:rowOff>24130</xdr:rowOff>
    </xdr:to>
    <xdr:sp macro="" textlink="">
      <xdr:nvSpPr>
        <xdr:cNvPr id="270" name="楕円 269"/>
        <xdr:cNvSpPr/>
      </xdr:nvSpPr>
      <xdr:spPr>
        <a:xfrm>
          <a:off x="45847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116857</xdr:rowOff>
    </xdr:from>
    <xdr:ext cx="405111" cy="259045"/>
    <xdr:sp macro="" textlink="">
      <xdr:nvSpPr>
        <xdr:cNvPr id="271" name="【福祉施設】&#10;有形固定資産減価償却率該当値テキスト"/>
        <xdr:cNvSpPr txBox="1"/>
      </xdr:nvSpPr>
      <xdr:spPr>
        <a:xfrm>
          <a:off x="4673600"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135889</xdr:rowOff>
    </xdr:from>
    <xdr:to>
      <xdr:col>20</xdr:col>
      <xdr:colOff>38100</xdr:colOff>
      <xdr:row>79</xdr:row>
      <xdr:rowOff>66039</xdr:rowOff>
    </xdr:to>
    <xdr:sp macro="" textlink="">
      <xdr:nvSpPr>
        <xdr:cNvPr id="272" name="楕円 271"/>
        <xdr:cNvSpPr/>
      </xdr:nvSpPr>
      <xdr:spPr>
        <a:xfrm>
          <a:off x="37465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144780</xdr:rowOff>
    </xdr:from>
    <xdr:to>
      <xdr:col>24</xdr:col>
      <xdr:colOff>63500</xdr:colOff>
      <xdr:row>79</xdr:row>
      <xdr:rowOff>15239</xdr:rowOff>
    </xdr:to>
    <xdr:cxnSp macro="">
      <xdr:nvCxnSpPr>
        <xdr:cNvPr id="273" name="直線コネクタ 272"/>
        <xdr:cNvCxnSpPr/>
      </xdr:nvCxnSpPr>
      <xdr:spPr>
        <a:xfrm flipV="1">
          <a:off x="3797300" y="135178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170180</xdr:rowOff>
    </xdr:from>
    <xdr:to>
      <xdr:col>15</xdr:col>
      <xdr:colOff>101600</xdr:colOff>
      <xdr:row>79</xdr:row>
      <xdr:rowOff>100330</xdr:rowOff>
    </xdr:to>
    <xdr:sp macro="" textlink="">
      <xdr:nvSpPr>
        <xdr:cNvPr id="274" name="楕円 273"/>
        <xdr:cNvSpPr/>
      </xdr:nvSpPr>
      <xdr:spPr>
        <a:xfrm>
          <a:off x="2857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15239</xdr:rowOff>
    </xdr:from>
    <xdr:to>
      <xdr:col>19</xdr:col>
      <xdr:colOff>177800</xdr:colOff>
      <xdr:row>79</xdr:row>
      <xdr:rowOff>49530</xdr:rowOff>
    </xdr:to>
    <xdr:cxnSp macro="">
      <xdr:nvCxnSpPr>
        <xdr:cNvPr id="275" name="直線コネクタ 274"/>
        <xdr:cNvCxnSpPr/>
      </xdr:nvCxnSpPr>
      <xdr:spPr>
        <a:xfrm flipV="1">
          <a:off x="2908300" y="135597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47641</xdr:rowOff>
    </xdr:from>
    <xdr:ext cx="405111" cy="259045"/>
    <xdr:sp macro="" textlink="">
      <xdr:nvSpPr>
        <xdr:cNvPr id="276" name="n_1aveValue【福祉施設】&#10;有形固定資産減価償却率"/>
        <xdr:cNvSpPr txBox="1"/>
      </xdr:nvSpPr>
      <xdr:spPr>
        <a:xfrm>
          <a:off x="35820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66691</xdr:rowOff>
    </xdr:from>
    <xdr:ext cx="405111" cy="259045"/>
    <xdr:sp macro="" textlink="">
      <xdr:nvSpPr>
        <xdr:cNvPr id="277" name="n_2aveValue【福祉施設】&#10;有形固定資産減価償却率"/>
        <xdr:cNvSpPr txBox="1"/>
      </xdr:nvSpPr>
      <xdr:spPr>
        <a:xfrm>
          <a:off x="2705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278" name="n_3aveValue【福祉施設】&#10;有形固定資産減価償却率"/>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82566</xdr:rowOff>
    </xdr:from>
    <xdr:ext cx="405111" cy="259045"/>
    <xdr:sp macro="" textlink="">
      <xdr:nvSpPr>
        <xdr:cNvPr id="279" name="n_1mainValue【福祉施設】&#10;有形固定資産減価償却率"/>
        <xdr:cNvSpPr txBox="1"/>
      </xdr:nvSpPr>
      <xdr:spPr>
        <a:xfrm>
          <a:off x="35820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116857</xdr:rowOff>
    </xdr:from>
    <xdr:ext cx="405111" cy="259045"/>
    <xdr:sp macro="" textlink="">
      <xdr:nvSpPr>
        <xdr:cNvPr id="280" name="n_2mainValue【福祉施設】&#10;有形固定資産減価償却率"/>
        <xdr:cNvSpPr txBox="1"/>
      </xdr:nvSpPr>
      <xdr:spPr>
        <a:xfrm>
          <a:off x="2705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91" name="直線コネクタ 29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2" name="テキスト ボックス 29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5" name="直線コネクタ 29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6" name="テキスト ボックス 29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8" name="テキスト ボックス 29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300" name="直線コネクタ 299"/>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01"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02" name="直線コネクタ 30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03" name="【福祉施設】&#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04" name="直線コネクタ 303"/>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161625</xdr:rowOff>
    </xdr:from>
    <xdr:ext cx="469744" cy="259045"/>
    <xdr:sp macro="" textlink="">
      <xdr:nvSpPr>
        <xdr:cNvPr id="305" name="【福祉施設】&#10;一人当たり面積平均値テキスト"/>
        <xdr:cNvSpPr txBox="1"/>
      </xdr:nvSpPr>
      <xdr:spPr>
        <a:xfrm>
          <a:off x="10515600" y="14391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06" name="フローチャート: 判断 305"/>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07" name="フローチャート: 判断 306"/>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08" name="フローチャート: 判断 307"/>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126175</xdr:rowOff>
    </xdr:from>
    <xdr:to>
      <xdr:col>41</xdr:col>
      <xdr:colOff>101600</xdr:colOff>
      <xdr:row>85</xdr:row>
      <xdr:rowOff>56325</xdr:rowOff>
    </xdr:to>
    <xdr:sp macro="" textlink="">
      <xdr:nvSpPr>
        <xdr:cNvPr id="309" name="フローチャート: 判断 308"/>
        <xdr:cNvSpPr/>
      </xdr:nvSpPr>
      <xdr:spPr>
        <a:xfrm>
          <a:off x="7810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0" name="テキスト ボックス 30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1" name="テキスト ボックス 31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2" name="テキスト ボックス 31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3" name="テキスト ボックス 31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4" name="テキスト ボックス 31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17018</xdr:rowOff>
    </xdr:from>
    <xdr:to>
      <xdr:col>55</xdr:col>
      <xdr:colOff>50800</xdr:colOff>
      <xdr:row>85</xdr:row>
      <xdr:rowOff>118618</xdr:rowOff>
    </xdr:to>
    <xdr:sp macro="" textlink="">
      <xdr:nvSpPr>
        <xdr:cNvPr id="315" name="楕円 314"/>
        <xdr:cNvSpPr/>
      </xdr:nvSpPr>
      <xdr:spPr>
        <a:xfrm>
          <a:off x="104267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117175</xdr:rowOff>
    </xdr:from>
    <xdr:ext cx="469744" cy="259045"/>
    <xdr:sp macro="" textlink="">
      <xdr:nvSpPr>
        <xdr:cNvPr id="316" name="【福祉施設】&#10;一人当たり面積該当値テキスト"/>
        <xdr:cNvSpPr txBox="1"/>
      </xdr:nvSpPr>
      <xdr:spPr>
        <a:xfrm>
          <a:off x="10515600" y="1451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17018</xdr:rowOff>
    </xdr:from>
    <xdr:to>
      <xdr:col>50</xdr:col>
      <xdr:colOff>165100</xdr:colOff>
      <xdr:row>85</xdr:row>
      <xdr:rowOff>118618</xdr:rowOff>
    </xdr:to>
    <xdr:sp macro="" textlink="">
      <xdr:nvSpPr>
        <xdr:cNvPr id="317" name="楕円 316"/>
        <xdr:cNvSpPr/>
      </xdr:nvSpPr>
      <xdr:spPr>
        <a:xfrm>
          <a:off x="9588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67818</xdr:rowOff>
    </xdr:from>
    <xdr:to>
      <xdr:col>55</xdr:col>
      <xdr:colOff>0</xdr:colOff>
      <xdr:row>85</xdr:row>
      <xdr:rowOff>67818</xdr:rowOff>
    </xdr:to>
    <xdr:cxnSp macro="">
      <xdr:nvCxnSpPr>
        <xdr:cNvPr id="318" name="直線コネクタ 317"/>
        <xdr:cNvCxnSpPr/>
      </xdr:nvCxnSpPr>
      <xdr:spPr>
        <a:xfrm>
          <a:off x="9639300" y="14641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17590</xdr:rowOff>
    </xdr:from>
    <xdr:to>
      <xdr:col>46</xdr:col>
      <xdr:colOff>38100</xdr:colOff>
      <xdr:row>85</xdr:row>
      <xdr:rowOff>119190</xdr:rowOff>
    </xdr:to>
    <xdr:sp macro="" textlink="">
      <xdr:nvSpPr>
        <xdr:cNvPr id="319" name="楕円 318"/>
        <xdr:cNvSpPr/>
      </xdr:nvSpPr>
      <xdr:spPr>
        <a:xfrm>
          <a:off x="8699500" y="1459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67818</xdr:rowOff>
    </xdr:from>
    <xdr:to>
      <xdr:col>50</xdr:col>
      <xdr:colOff>114300</xdr:colOff>
      <xdr:row>85</xdr:row>
      <xdr:rowOff>68390</xdr:rowOff>
    </xdr:to>
    <xdr:cxnSp macro="">
      <xdr:nvCxnSpPr>
        <xdr:cNvPr id="320" name="直線コネクタ 319"/>
        <xdr:cNvCxnSpPr/>
      </xdr:nvCxnSpPr>
      <xdr:spPr>
        <a:xfrm flipV="1">
          <a:off x="8750300" y="1464106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84853</xdr:rowOff>
    </xdr:from>
    <xdr:ext cx="469744" cy="259045"/>
    <xdr:sp macro="" textlink="">
      <xdr:nvSpPr>
        <xdr:cNvPr id="321" name="n_1aveValue【福祉施設】&#10;一人当たり面積"/>
        <xdr:cNvSpPr txBox="1"/>
      </xdr:nvSpPr>
      <xdr:spPr>
        <a:xfrm>
          <a:off x="93917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68851</xdr:rowOff>
    </xdr:from>
    <xdr:ext cx="469744" cy="259045"/>
    <xdr:sp macro="" textlink="">
      <xdr:nvSpPr>
        <xdr:cNvPr id="322" name="n_2aveValue【福祉施設】&#10;一人当たり面積"/>
        <xdr:cNvSpPr txBox="1"/>
      </xdr:nvSpPr>
      <xdr:spPr>
        <a:xfrm>
          <a:off x="85154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72852</xdr:rowOff>
    </xdr:from>
    <xdr:ext cx="469744" cy="259045"/>
    <xdr:sp macro="" textlink="">
      <xdr:nvSpPr>
        <xdr:cNvPr id="323" name="n_3aveValue【福祉施設】&#10;一人当たり面積"/>
        <xdr:cNvSpPr txBox="1"/>
      </xdr:nvSpPr>
      <xdr:spPr>
        <a:xfrm>
          <a:off x="7626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109745</xdr:rowOff>
    </xdr:from>
    <xdr:ext cx="469744" cy="259045"/>
    <xdr:sp macro="" textlink="">
      <xdr:nvSpPr>
        <xdr:cNvPr id="324" name="n_1mainValue【福祉施設】&#10;一人当たり面積"/>
        <xdr:cNvSpPr txBox="1"/>
      </xdr:nvSpPr>
      <xdr:spPr>
        <a:xfrm>
          <a:off x="93917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110317</xdr:rowOff>
    </xdr:from>
    <xdr:ext cx="469744" cy="259045"/>
    <xdr:sp macro="" textlink="">
      <xdr:nvSpPr>
        <xdr:cNvPr id="325" name="n_2mainValue【福祉施設】&#10;一人当たり面積"/>
        <xdr:cNvSpPr txBox="1"/>
      </xdr:nvSpPr>
      <xdr:spPr>
        <a:xfrm>
          <a:off x="8515427" y="1468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6" name="正方形/長方形 3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7" name="正方形/長方形 3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8" name="正方形/長方形 3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9" name="正方形/長方形 3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0" name="正方形/長方形 3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1" name="正方形/長方形 3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2" name="正方形/長方形 3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3" name="正方形/長方形 33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4" name="テキスト ボックス 33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5" name="直線コネクタ 33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6" name="直線コネクタ 33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7" name="テキスト ボックス 33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8" name="直線コネクタ 33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9" name="テキスト ボックス 33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0" name="直線コネクタ 33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1" name="テキスト ボックス 34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2" name="直線コネクタ 34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3" name="テキスト ボックス 34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4" name="直線コネクタ 34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5" name="テキスト ボックス 34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6" name="直線コネクタ 34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7" name="テキスト ボックス 34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8" name="直線コネクタ 34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9" name="テキスト ボックス 34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51" name="直線コネクタ 350"/>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52" name="【市民会館】&#10;有形固定資産減価償却率最小値テキスト"/>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53" name="直線コネクタ 352"/>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54" name="【市民会館】&#10;有形固定資産減価償却率最大値テキスト"/>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55" name="直線コネクタ 354"/>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139354</xdr:rowOff>
    </xdr:from>
    <xdr:ext cx="405111" cy="259045"/>
    <xdr:sp macro="" textlink="">
      <xdr:nvSpPr>
        <xdr:cNvPr id="356" name="【市民会館】&#10;有形固定資産減価償却率平均値テキスト"/>
        <xdr:cNvSpPr txBox="1"/>
      </xdr:nvSpPr>
      <xdr:spPr>
        <a:xfrm>
          <a:off x="4673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57" name="フローチャート: 判断 356"/>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58" name="フローチャート: 判断 357"/>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359" name="フローチャート: 判断 358"/>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360" name="フローチャート: 判断 359"/>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1" name="テキスト ボックス 36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2" name="テキスト ボックス 36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3" name="テキスト ボックス 36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4" name="テキスト ボックス 36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5" name="テキスト ボックス 36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366" name="楕円 365"/>
        <xdr:cNvSpPr/>
      </xdr:nvSpPr>
      <xdr:spPr>
        <a:xfrm>
          <a:off x="45847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66239</xdr:rowOff>
    </xdr:from>
    <xdr:ext cx="405111" cy="259045"/>
    <xdr:sp macro="" textlink="">
      <xdr:nvSpPr>
        <xdr:cNvPr id="367" name="【市民会館】&#10;有形固定資産減価償却率該当値テキスト"/>
        <xdr:cNvSpPr txBox="1"/>
      </xdr:nvSpPr>
      <xdr:spPr>
        <a:xfrm>
          <a:off x="4673600" y="1755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74386</xdr:rowOff>
    </xdr:from>
    <xdr:to>
      <xdr:col>20</xdr:col>
      <xdr:colOff>38100</xdr:colOff>
      <xdr:row>104</xdr:row>
      <xdr:rowOff>4536</xdr:rowOff>
    </xdr:to>
    <xdr:sp macro="" textlink="">
      <xdr:nvSpPr>
        <xdr:cNvPr id="368" name="楕円 367"/>
        <xdr:cNvSpPr/>
      </xdr:nvSpPr>
      <xdr:spPr>
        <a:xfrm>
          <a:off x="3746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94162</xdr:rowOff>
    </xdr:from>
    <xdr:to>
      <xdr:col>24</xdr:col>
      <xdr:colOff>63500</xdr:colOff>
      <xdr:row>103</xdr:row>
      <xdr:rowOff>125186</xdr:rowOff>
    </xdr:to>
    <xdr:cxnSp macro="">
      <xdr:nvCxnSpPr>
        <xdr:cNvPr id="369" name="直線コネクタ 368"/>
        <xdr:cNvCxnSpPr/>
      </xdr:nvCxnSpPr>
      <xdr:spPr>
        <a:xfrm flipV="1">
          <a:off x="3797300" y="1775351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107043</xdr:rowOff>
    </xdr:from>
    <xdr:to>
      <xdr:col>15</xdr:col>
      <xdr:colOff>101600</xdr:colOff>
      <xdr:row>104</xdr:row>
      <xdr:rowOff>37193</xdr:rowOff>
    </xdr:to>
    <xdr:sp macro="" textlink="">
      <xdr:nvSpPr>
        <xdr:cNvPr id="370" name="楕円 369"/>
        <xdr:cNvSpPr/>
      </xdr:nvSpPr>
      <xdr:spPr>
        <a:xfrm>
          <a:off x="2857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125186</xdr:rowOff>
    </xdr:from>
    <xdr:to>
      <xdr:col>19</xdr:col>
      <xdr:colOff>177800</xdr:colOff>
      <xdr:row>103</xdr:row>
      <xdr:rowOff>157843</xdr:rowOff>
    </xdr:to>
    <xdr:cxnSp macro="">
      <xdr:nvCxnSpPr>
        <xdr:cNvPr id="371" name="直線コネクタ 370"/>
        <xdr:cNvCxnSpPr/>
      </xdr:nvCxnSpPr>
      <xdr:spPr>
        <a:xfrm flipV="1">
          <a:off x="2908300" y="177845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72"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77306</xdr:rowOff>
    </xdr:from>
    <xdr:ext cx="405111" cy="259045"/>
    <xdr:sp macro="" textlink="">
      <xdr:nvSpPr>
        <xdr:cNvPr id="373" name="n_2aveValue【市民会館】&#10;有形固定資産減価償却率"/>
        <xdr:cNvSpPr txBox="1"/>
      </xdr:nvSpPr>
      <xdr:spPr>
        <a:xfrm>
          <a:off x="27057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143527</xdr:rowOff>
    </xdr:from>
    <xdr:ext cx="405111" cy="259045"/>
    <xdr:sp macro="" textlink="">
      <xdr:nvSpPr>
        <xdr:cNvPr id="374" name="n_3aveValue【市民会館】&#10;有形固定資産減価償却率"/>
        <xdr:cNvSpPr txBox="1"/>
      </xdr:nvSpPr>
      <xdr:spPr>
        <a:xfrm>
          <a:off x="1816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21063</xdr:rowOff>
    </xdr:from>
    <xdr:ext cx="405111" cy="259045"/>
    <xdr:sp macro="" textlink="">
      <xdr:nvSpPr>
        <xdr:cNvPr id="375" name="n_1mainValue【市民会館】&#10;有形固定資産減価償却率"/>
        <xdr:cNvSpPr txBox="1"/>
      </xdr:nvSpPr>
      <xdr:spPr>
        <a:xfrm>
          <a:off x="35820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53720</xdr:rowOff>
    </xdr:from>
    <xdr:ext cx="405111" cy="259045"/>
    <xdr:sp macro="" textlink="">
      <xdr:nvSpPr>
        <xdr:cNvPr id="376" name="n_2mainValue【市民会館】&#10;有形固定資産減価償却率"/>
        <xdr:cNvSpPr txBox="1"/>
      </xdr:nvSpPr>
      <xdr:spPr>
        <a:xfrm>
          <a:off x="27057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7" name="正方形/長方形 3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8" name="正方形/長方形 3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9" name="正方形/長方形 3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0" name="正方形/長方形 3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1" name="正方形/長方形 3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2" name="正方形/長方形 3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3" name="正方形/長方形 3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4" name="正方形/長方形 38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5" name="テキスト ボックス 38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6" name="直線コネクタ 38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7" name="直線コネクタ 38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8" name="テキスト ボックス 38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9" name="直線コネクタ 38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0" name="テキスト ボックス 38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1" name="直線コネクタ 39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2" name="テキスト ボックス 39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3" name="直線コネクタ 39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4" name="テキスト ボックス 39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5" name="直線コネクタ 39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6" name="テキスト ボックス 39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7" name="直線コネクタ 39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8" name="テキスト ボックス 39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400" name="直線コネクタ 399"/>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01"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02" name="直線コネクタ 401"/>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403" name="【市民会館】&#10;一人当たり面積最大値テキスト"/>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404" name="直線コネクタ 403"/>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80027</xdr:rowOff>
    </xdr:from>
    <xdr:ext cx="469744" cy="259045"/>
    <xdr:sp macro="" textlink="">
      <xdr:nvSpPr>
        <xdr:cNvPr id="405" name="【市民会館】&#10;一人当たり面積平均値テキスト"/>
        <xdr:cNvSpPr txBox="1"/>
      </xdr:nvSpPr>
      <xdr:spPr>
        <a:xfrm>
          <a:off x="10515600" y="1791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06" name="フローチャート: 判断 405"/>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407" name="フローチャート: 判断 406"/>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408" name="フローチャート: 判断 407"/>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09" name="フローチャート: 判断 408"/>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0" name="テキスト ボックス 40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1" name="テキスト ボックス 41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2" name="テキスト ボックス 41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3" name="テキスト ボックス 41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4" name="テキスト ボックス 41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63500</xdr:rowOff>
    </xdr:from>
    <xdr:to>
      <xdr:col>55</xdr:col>
      <xdr:colOff>50800</xdr:colOff>
      <xdr:row>102</xdr:row>
      <xdr:rowOff>165100</xdr:rowOff>
    </xdr:to>
    <xdr:sp macro="" textlink="">
      <xdr:nvSpPr>
        <xdr:cNvPr id="415" name="楕円 414"/>
        <xdr:cNvSpPr/>
      </xdr:nvSpPr>
      <xdr:spPr>
        <a:xfrm>
          <a:off x="104267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86377</xdr:rowOff>
    </xdr:from>
    <xdr:ext cx="469744" cy="259045"/>
    <xdr:sp macro="" textlink="">
      <xdr:nvSpPr>
        <xdr:cNvPr id="416" name="【市民会館】&#10;一人当たり面積該当値テキスト"/>
        <xdr:cNvSpPr txBox="1"/>
      </xdr:nvSpPr>
      <xdr:spPr>
        <a:xfrm>
          <a:off x="10515600"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78739</xdr:rowOff>
    </xdr:from>
    <xdr:to>
      <xdr:col>50</xdr:col>
      <xdr:colOff>165100</xdr:colOff>
      <xdr:row>103</xdr:row>
      <xdr:rowOff>8889</xdr:rowOff>
    </xdr:to>
    <xdr:sp macro="" textlink="">
      <xdr:nvSpPr>
        <xdr:cNvPr id="417" name="楕円 416"/>
        <xdr:cNvSpPr/>
      </xdr:nvSpPr>
      <xdr:spPr>
        <a:xfrm>
          <a:off x="9588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114300</xdr:rowOff>
    </xdr:from>
    <xdr:to>
      <xdr:col>55</xdr:col>
      <xdr:colOff>0</xdr:colOff>
      <xdr:row>102</xdr:row>
      <xdr:rowOff>129539</xdr:rowOff>
    </xdr:to>
    <xdr:cxnSp macro="">
      <xdr:nvCxnSpPr>
        <xdr:cNvPr id="418" name="直線コネクタ 417"/>
        <xdr:cNvCxnSpPr/>
      </xdr:nvCxnSpPr>
      <xdr:spPr>
        <a:xfrm flipV="1">
          <a:off x="9639300" y="176022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90170</xdr:rowOff>
    </xdr:from>
    <xdr:to>
      <xdr:col>46</xdr:col>
      <xdr:colOff>38100</xdr:colOff>
      <xdr:row>103</xdr:row>
      <xdr:rowOff>20320</xdr:rowOff>
    </xdr:to>
    <xdr:sp macro="" textlink="">
      <xdr:nvSpPr>
        <xdr:cNvPr id="419" name="楕円 418"/>
        <xdr:cNvSpPr/>
      </xdr:nvSpPr>
      <xdr:spPr>
        <a:xfrm>
          <a:off x="86995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129539</xdr:rowOff>
    </xdr:from>
    <xdr:to>
      <xdr:col>50</xdr:col>
      <xdr:colOff>114300</xdr:colOff>
      <xdr:row>102</xdr:row>
      <xdr:rowOff>140970</xdr:rowOff>
    </xdr:to>
    <xdr:cxnSp macro="">
      <xdr:nvCxnSpPr>
        <xdr:cNvPr id="420" name="直線コネクタ 419"/>
        <xdr:cNvCxnSpPr/>
      </xdr:nvCxnSpPr>
      <xdr:spPr>
        <a:xfrm flipV="1">
          <a:off x="8750300" y="176174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3827</xdr:rowOff>
    </xdr:from>
    <xdr:ext cx="469744" cy="259045"/>
    <xdr:sp macro="" textlink="">
      <xdr:nvSpPr>
        <xdr:cNvPr id="421" name="n_1aveValue【市民会館】&#10;一人当たり面積"/>
        <xdr:cNvSpPr txBox="1"/>
      </xdr:nvSpPr>
      <xdr:spPr>
        <a:xfrm>
          <a:off x="93917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30497</xdr:rowOff>
    </xdr:from>
    <xdr:ext cx="469744" cy="259045"/>
    <xdr:sp macro="" textlink="">
      <xdr:nvSpPr>
        <xdr:cNvPr id="422" name="n_2aveValue【市民会館】&#10;一人当たり面積"/>
        <xdr:cNvSpPr txBox="1"/>
      </xdr:nvSpPr>
      <xdr:spPr>
        <a:xfrm>
          <a:off x="8515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23" name="n_3aveValue【市民会館】&#10;一人当たり面積"/>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25416</xdr:rowOff>
    </xdr:from>
    <xdr:ext cx="469744" cy="259045"/>
    <xdr:sp macro="" textlink="">
      <xdr:nvSpPr>
        <xdr:cNvPr id="424" name="n_1mainValue【市民会館】&#10;一人当たり面積"/>
        <xdr:cNvSpPr txBox="1"/>
      </xdr:nvSpPr>
      <xdr:spPr>
        <a:xfrm>
          <a:off x="9391727"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36847</xdr:rowOff>
    </xdr:from>
    <xdr:ext cx="469744" cy="259045"/>
    <xdr:sp macro="" textlink="">
      <xdr:nvSpPr>
        <xdr:cNvPr id="425" name="n_2mainValue【市民会館】&#10;一人当たり面積"/>
        <xdr:cNvSpPr txBox="1"/>
      </xdr:nvSpPr>
      <xdr:spPr>
        <a:xfrm>
          <a:off x="8515427" y="17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6" name="正方形/長方形 4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7" name="正方形/長方形 4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8" name="正方形/長方形 4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9" name="正方形/長方形 4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0" name="正方形/長方形 4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1" name="正方形/長方形 4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2" name="正方形/長方形 4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3" name="正方形/長方形 4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4" name="テキスト ボックス 4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5" name="直線コネクタ 4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6" name="直線コネクタ 43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7" name="テキスト ボックス 43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8" name="直線コネクタ 43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9" name="テキスト ボックス 43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0" name="直線コネクタ 43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1" name="テキスト ボックス 44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2" name="直線コネクタ 44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3" name="テキスト ボックス 44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4" name="直線コネクタ 44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5" name="テキスト ボックス 44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6" name="直線コネクタ 44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7" name="テキスト ボックス 44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451" name="直線コネクタ 450"/>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452" name="【一般廃棄物処理施設】&#10;有形固定資産減価償却率最小値テキスト"/>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453" name="直線コネクタ 452"/>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454" name="【一般廃棄物処理施設】&#10;有形固定資産減価償却率最大値テキスト"/>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55" name="直線コネクタ 454"/>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155683</xdr:rowOff>
    </xdr:from>
    <xdr:ext cx="405111" cy="259045"/>
    <xdr:sp macro="" textlink="">
      <xdr:nvSpPr>
        <xdr:cNvPr id="456" name="【一般廃棄物処理施設】&#10;有形固定資産減価償却率平均値テキスト"/>
        <xdr:cNvSpPr txBox="1"/>
      </xdr:nvSpPr>
      <xdr:spPr>
        <a:xfrm>
          <a:off x="16357600" y="632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457" name="フローチャート: 判断 456"/>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458" name="フローチャート: 判断 457"/>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87449</xdr:rowOff>
    </xdr:from>
    <xdr:to>
      <xdr:col>76</xdr:col>
      <xdr:colOff>165100</xdr:colOff>
      <xdr:row>38</xdr:row>
      <xdr:rowOff>17599</xdr:rowOff>
    </xdr:to>
    <xdr:sp macro="" textlink="">
      <xdr:nvSpPr>
        <xdr:cNvPr id="459" name="フローチャート: 判断 458"/>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22134</xdr:rowOff>
    </xdr:from>
    <xdr:to>
      <xdr:col>72</xdr:col>
      <xdr:colOff>38100</xdr:colOff>
      <xdr:row>37</xdr:row>
      <xdr:rowOff>123734</xdr:rowOff>
    </xdr:to>
    <xdr:sp macro="" textlink="">
      <xdr:nvSpPr>
        <xdr:cNvPr id="460" name="フローチャート: 判断 459"/>
        <xdr:cNvSpPr/>
      </xdr:nvSpPr>
      <xdr:spPr>
        <a:xfrm>
          <a:off x="13652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2540</xdr:rowOff>
    </xdr:from>
    <xdr:to>
      <xdr:col>85</xdr:col>
      <xdr:colOff>177800</xdr:colOff>
      <xdr:row>34</xdr:row>
      <xdr:rowOff>104140</xdr:rowOff>
    </xdr:to>
    <xdr:sp macro="" textlink="">
      <xdr:nvSpPr>
        <xdr:cNvPr id="466" name="楕円 465"/>
        <xdr:cNvSpPr/>
      </xdr:nvSpPr>
      <xdr:spPr>
        <a:xfrm>
          <a:off x="162687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88917</xdr:rowOff>
    </xdr:from>
    <xdr:ext cx="405111" cy="259045"/>
    <xdr:sp macro="" textlink="">
      <xdr:nvSpPr>
        <xdr:cNvPr id="467" name="【一般廃棄物処理施設】&#10;有形固定資産減価償却率該当値テキスト"/>
        <xdr:cNvSpPr txBox="1"/>
      </xdr:nvSpPr>
      <xdr:spPr>
        <a:xfrm>
          <a:off x="16357600" y="5746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170724</xdr:rowOff>
    </xdr:from>
    <xdr:to>
      <xdr:col>81</xdr:col>
      <xdr:colOff>101600</xdr:colOff>
      <xdr:row>34</xdr:row>
      <xdr:rowOff>100874</xdr:rowOff>
    </xdr:to>
    <xdr:sp macro="" textlink="">
      <xdr:nvSpPr>
        <xdr:cNvPr id="468" name="楕円 467"/>
        <xdr:cNvSpPr/>
      </xdr:nvSpPr>
      <xdr:spPr>
        <a:xfrm>
          <a:off x="15430500" y="58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50074</xdr:rowOff>
    </xdr:from>
    <xdr:to>
      <xdr:col>85</xdr:col>
      <xdr:colOff>127000</xdr:colOff>
      <xdr:row>34</xdr:row>
      <xdr:rowOff>53340</xdr:rowOff>
    </xdr:to>
    <xdr:cxnSp macro="">
      <xdr:nvCxnSpPr>
        <xdr:cNvPr id="469" name="直線コネクタ 468"/>
        <xdr:cNvCxnSpPr/>
      </xdr:nvCxnSpPr>
      <xdr:spPr>
        <a:xfrm>
          <a:off x="15481300" y="587937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159294</xdr:rowOff>
    </xdr:from>
    <xdr:to>
      <xdr:col>76</xdr:col>
      <xdr:colOff>165100</xdr:colOff>
      <xdr:row>34</xdr:row>
      <xdr:rowOff>89444</xdr:rowOff>
    </xdr:to>
    <xdr:sp macro="" textlink="">
      <xdr:nvSpPr>
        <xdr:cNvPr id="470" name="楕円 469"/>
        <xdr:cNvSpPr/>
      </xdr:nvSpPr>
      <xdr:spPr>
        <a:xfrm>
          <a:off x="14541500" y="581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38644</xdr:rowOff>
    </xdr:from>
    <xdr:to>
      <xdr:col>81</xdr:col>
      <xdr:colOff>50800</xdr:colOff>
      <xdr:row>34</xdr:row>
      <xdr:rowOff>50074</xdr:rowOff>
    </xdr:to>
    <xdr:cxnSp macro="">
      <xdr:nvCxnSpPr>
        <xdr:cNvPr id="471" name="直線コネクタ 470"/>
        <xdr:cNvCxnSpPr/>
      </xdr:nvCxnSpPr>
      <xdr:spPr>
        <a:xfrm>
          <a:off x="14592300" y="586794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119760</xdr:rowOff>
    </xdr:from>
    <xdr:ext cx="405111" cy="259045"/>
    <xdr:sp macro="" textlink="">
      <xdr:nvSpPr>
        <xdr:cNvPr id="472" name="n_1aveValue【一般廃棄物処理施設】&#10;有形固定資産減価償却率"/>
        <xdr:cNvSpPr txBox="1"/>
      </xdr:nvSpPr>
      <xdr:spPr>
        <a:xfrm>
          <a:off x="152660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8726</xdr:rowOff>
    </xdr:from>
    <xdr:ext cx="405111" cy="259045"/>
    <xdr:sp macro="" textlink="">
      <xdr:nvSpPr>
        <xdr:cNvPr id="473" name="n_2aveValue【一般廃棄物処理施設】&#10;有形固定資産減価償却率"/>
        <xdr:cNvSpPr txBox="1"/>
      </xdr:nvSpPr>
      <xdr:spPr>
        <a:xfrm>
          <a:off x="14389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140261</xdr:rowOff>
    </xdr:from>
    <xdr:ext cx="405111" cy="259045"/>
    <xdr:sp macro="" textlink="">
      <xdr:nvSpPr>
        <xdr:cNvPr id="474" name="n_3aveValue【一般廃棄物処理施設】&#10;有形固定資産減価償却率"/>
        <xdr:cNvSpPr txBox="1"/>
      </xdr:nvSpPr>
      <xdr:spPr>
        <a:xfrm>
          <a:off x="13500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117401</xdr:rowOff>
    </xdr:from>
    <xdr:ext cx="405111" cy="259045"/>
    <xdr:sp macro="" textlink="">
      <xdr:nvSpPr>
        <xdr:cNvPr id="475" name="n_1mainValue【一般廃棄物処理施設】&#10;有形固定資産減価償却率"/>
        <xdr:cNvSpPr txBox="1"/>
      </xdr:nvSpPr>
      <xdr:spPr>
        <a:xfrm>
          <a:off x="15266044" y="560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105971</xdr:rowOff>
    </xdr:from>
    <xdr:ext cx="405111" cy="259045"/>
    <xdr:sp macro="" textlink="">
      <xdr:nvSpPr>
        <xdr:cNvPr id="476" name="n_2mainValue【一般廃棄物処理施設】&#10;有形固定資産減価償却率"/>
        <xdr:cNvSpPr txBox="1"/>
      </xdr:nvSpPr>
      <xdr:spPr>
        <a:xfrm>
          <a:off x="14389744" y="559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7" name="直線コネクタ 48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8" name="テキスト ボックス 48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9" name="直線コネクタ 48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90" name="テキスト ボックス 48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1" name="直線コネクタ 49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92" name="テキスト ボックス 49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3" name="直線コネクタ 49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94" name="テキスト ボックス 49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5" name="直線コネクタ 49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96" name="テキスト ボックス 49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7" name="直線コネクタ 49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8" name="テキスト ボックス 49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9" name="直線コネクタ 4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0" name="テキスト ボックス 49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502" name="直線コネクタ 501"/>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503" name="【一般廃棄物処理施設】&#10;一人当たり有形固定資産（償却資産）額最小値テキスト"/>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504" name="直線コネクタ 503"/>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505" name="【一般廃棄物処理施設】&#10;一人当たり有形固定資産（償却資産）額最大値テキスト"/>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506" name="直線コネクタ 505"/>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104865</xdr:rowOff>
    </xdr:from>
    <xdr:ext cx="534377" cy="259045"/>
    <xdr:sp macro="" textlink="">
      <xdr:nvSpPr>
        <xdr:cNvPr id="507" name="【一般廃棄物処理施設】&#10;一人当たり有形固定資産（償却資産）額平均値テキスト"/>
        <xdr:cNvSpPr txBox="1"/>
      </xdr:nvSpPr>
      <xdr:spPr>
        <a:xfrm>
          <a:off x="22199600" y="6962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508" name="フローチャート: 判断 507"/>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509" name="フローチャート: 判断 508"/>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114119</xdr:rowOff>
    </xdr:from>
    <xdr:to>
      <xdr:col>107</xdr:col>
      <xdr:colOff>101600</xdr:colOff>
      <xdr:row>41</xdr:row>
      <xdr:rowOff>44269</xdr:rowOff>
    </xdr:to>
    <xdr:sp macro="" textlink="">
      <xdr:nvSpPr>
        <xdr:cNvPr id="510" name="フローチャート: 判断 509"/>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167534</xdr:rowOff>
    </xdr:from>
    <xdr:to>
      <xdr:col>102</xdr:col>
      <xdr:colOff>165100</xdr:colOff>
      <xdr:row>41</xdr:row>
      <xdr:rowOff>97684</xdr:rowOff>
    </xdr:to>
    <xdr:sp macro="" textlink="">
      <xdr:nvSpPr>
        <xdr:cNvPr id="511" name="フローチャート: 判断 510"/>
        <xdr:cNvSpPr/>
      </xdr:nvSpPr>
      <xdr:spPr>
        <a:xfrm>
          <a:off x="19494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2" name="テキスト ボックス 5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3" name="テキスト ボックス 5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4" name="テキスト ボックス 5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5" name="テキスト ボックス 5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6" name="テキスト ボックス 5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166394</xdr:rowOff>
    </xdr:from>
    <xdr:to>
      <xdr:col>116</xdr:col>
      <xdr:colOff>114300</xdr:colOff>
      <xdr:row>40</xdr:row>
      <xdr:rowOff>96544</xdr:rowOff>
    </xdr:to>
    <xdr:sp macro="" textlink="">
      <xdr:nvSpPr>
        <xdr:cNvPr id="517" name="楕円 516"/>
        <xdr:cNvSpPr/>
      </xdr:nvSpPr>
      <xdr:spPr>
        <a:xfrm>
          <a:off x="22110700" y="685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17821</xdr:rowOff>
    </xdr:from>
    <xdr:ext cx="599010" cy="259045"/>
    <xdr:sp macro="" textlink="">
      <xdr:nvSpPr>
        <xdr:cNvPr id="518" name="【一般廃棄物処理施設】&#10;一人当たり有形固定資産（償却資産）額該当値テキスト"/>
        <xdr:cNvSpPr txBox="1"/>
      </xdr:nvSpPr>
      <xdr:spPr>
        <a:xfrm>
          <a:off x="22199600" y="670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4878</xdr:rowOff>
    </xdr:from>
    <xdr:to>
      <xdr:col>112</xdr:col>
      <xdr:colOff>38100</xdr:colOff>
      <xdr:row>40</xdr:row>
      <xdr:rowOff>106478</xdr:rowOff>
    </xdr:to>
    <xdr:sp macro="" textlink="">
      <xdr:nvSpPr>
        <xdr:cNvPr id="519" name="楕円 518"/>
        <xdr:cNvSpPr/>
      </xdr:nvSpPr>
      <xdr:spPr>
        <a:xfrm>
          <a:off x="21272500" y="686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45744</xdr:rowOff>
    </xdr:from>
    <xdr:to>
      <xdr:col>116</xdr:col>
      <xdr:colOff>63500</xdr:colOff>
      <xdr:row>40</xdr:row>
      <xdr:rowOff>55678</xdr:rowOff>
    </xdr:to>
    <xdr:cxnSp macro="">
      <xdr:nvCxnSpPr>
        <xdr:cNvPr id="520" name="直線コネクタ 519"/>
        <xdr:cNvCxnSpPr/>
      </xdr:nvCxnSpPr>
      <xdr:spPr>
        <a:xfrm flipV="1">
          <a:off x="21323300" y="6903744"/>
          <a:ext cx="838200" cy="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17173</xdr:rowOff>
    </xdr:from>
    <xdr:to>
      <xdr:col>107</xdr:col>
      <xdr:colOff>101600</xdr:colOff>
      <xdr:row>40</xdr:row>
      <xdr:rowOff>118773</xdr:rowOff>
    </xdr:to>
    <xdr:sp macro="" textlink="">
      <xdr:nvSpPr>
        <xdr:cNvPr id="521" name="楕円 520"/>
        <xdr:cNvSpPr/>
      </xdr:nvSpPr>
      <xdr:spPr>
        <a:xfrm>
          <a:off x="20383500" y="687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55678</xdr:rowOff>
    </xdr:from>
    <xdr:to>
      <xdr:col>111</xdr:col>
      <xdr:colOff>177800</xdr:colOff>
      <xdr:row>40</xdr:row>
      <xdr:rowOff>67973</xdr:rowOff>
    </xdr:to>
    <xdr:cxnSp macro="">
      <xdr:nvCxnSpPr>
        <xdr:cNvPr id="522" name="直線コネクタ 521"/>
        <xdr:cNvCxnSpPr/>
      </xdr:nvCxnSpPr>
      <xdr:spPr>
        <a:xfrm flipV="1">
          <a:off x="20434300" y="6913678"/>
          <a:ext cx="889000" cy="1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60882</xdr:rowOff>
    </xdr:from>
    <xdr:ext cx="534377" cy="259045"/>
    <xdr:sp macro="" textlink="">
      <xdr:nvSpPr>
        <xdr:cNvPr id="523" name="n_1aveValue【一般廃棄物処理施設】&#10;一人当たり有形固定資産（償却資産）額"/>
        <xdr:cNvSpPr txBox="1"/>
      </xdr:nvSpPr>
      <xdr:spPr>
        <a:xfrm>
          <a:off x="210434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35396</xdr:rowOff>
    </xdr:from>
    <xdr:ext cx="534377" cy="259045"/>
    <xdr:sp macro="" textlink="">
      <xdr:nvSpPr>
        <xdr:cNvPr id="524" name="n_2aveValue【一般廃棄物処理施設】&#10;一人当たり有形固定資産（償却資産）額"/>
        <xdr:cNvSpPr txBox="1"/>
      </xdr:nvSpPr>
      <xdr:spPr>
        <a:xfrm>
          <a:off x="201671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114211</xdr:rowOff>
    </xdr:from>
    <xdr:ext cx="534377" cy="259045"/>
    <xdr:sp macro="" textlink="">
      <xdr:nvSpPr>
        <xdr:cNvPr id="525" name="n_3aveValue【一般廃棄物処理施設】&#10;一人当たり有形固定資産（償却資産）額"/>
        <xdr:cNvSpPr txBox="1"/>
      </xdr:nvSpPr>
      <xdr:spPr>
        <a:xfrm>
          <a:off x="19278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123005</xdr:rowOff>
    </xdr:from>
    <xdr:ext cx="599010" cy="259045"/>
    <xdr:sp macro="" textlink="">
      <xdr:nvSpPr>
        <xdr:cNvPr id="526" name="n_1mainValue【一般廃棄物処理施設】&#10;一人当たり有形固定資産（償却資産）額"/>
        <xdr:cNvSpPr txBox="1"/>
      </xdr:nvSpPr>
      <xdr:spPr>
        <a:xfrm>
          <a:off x="21011095" y="663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135300</xdr:rowOff>
    </xdr:from>
    <xdr:ext cx="599010" cy="259045"/>
    <xdr:sp macro="" textlink="">
      <xdr:nvSpPr>
        <xdr:cNvPr id="527" name="n_2mainValue【一般廃棄物処理施設】&#10;一人当たり有形固定資産（償却資産）額"/>
        <xdr:cNvSpPr txBox="1"/>
      </xdr:nvSpPr>
      <xdr:spPr>
        <a:xfrm>
          <a:off x="20134795" y="665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8" name="正方形/長方形 5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9" name="正方形/長方形 5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0" name="正方形/長方形 5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1" name="正方形/長方形 5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2" name="正方形/長方形 5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3" name="正方形/長方形 5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4" name="正方形/長方形 5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正方形/長方形 5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6" name="テキスト ボックス 5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7" name="直線コネクタ 5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8" name="直線コネクタ 53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9" name="テキスト ボックス 53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0" name="直線コネクタ 53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1" name="テキスト ボックス 54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2" name="直線コネクタ 54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3" name="テキスト ボックス 54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4" name="直線コネクタ 54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5" name="テキスト ボックス 54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6" name="直線コネクタ 54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7" name="テキスト ボックス 54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8" name="直線コネクタ 54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9" name="テキスト ボックス 54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0" name="直線コネクタ 5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1" name="テキスト ボックス 55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63</xdr:row>
      <xdr:rowOff>150223</xdr:rowOff>
    </xdr:to>
    <xdr:cxnSp macro="">
      <xdr:nvCxnSpPr>
        <xdr:cNvPr id="553" name="直線コネクタ 552"/>
        <xdr:cNvCxnSpPr/>
      </xdr:nvCxnSpPr>
      <xdr:spPr>
        <a:xfrm flipV="1">
          <a:off x="16318864" y="9648553"/>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54"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55" name="直線コネクタ 55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56"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57" name="直線コネクタ 556"/>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11265</xdr:rowOff>
    </xdr:from>
    <xdr:ext cx="405111" cy="259045"/>
    <xdr:sp macro="" textlink="">
      <xdr:nvSpPr>
        <xdr:cNvPr id="558" name="【保健センター・保健所】&#10;有形固定資産減価償却率平均値テキスト"/>
        <xdr:cNvSpPr txBox="1"/>
      </xdr:nvSpPr>
      <xdr:spPr>
        <a:xfrm>
          <a:off x="16357600" y="1012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59" name="フローチャート: 判断 558"/>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560" name="フローチャート: 判断 559"/>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61" name="フローチャート: 判断 560"/>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163104</xdr:rowOff>
    </xdr:from>
    <xdr:to>
      <xdr:col>72</xdr:col>
      <xdr:colOff>38100</xdr:colOff>
      <xdr:row>60</xdr:row>
      <xdr:rowOff>93254</xdr:rowOff>
    </xdr:to>
    <xdr:sp macro="" textlink="">
      <xdr:nvSpPr>
        <xdr:cNvPr id="562" name="フローチャート: 判断 561"/>
        <xdr:cNvSpPr/>
      </xdr:nvSpPr>
      <xdr:spPr>
        <a:xfrm>
          <a:off x="1365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3" name="テキスト ボックス 5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4" name="テキスト ボックス 5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5" name="テキスト ボックス 5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6" name="テキスト ボックス 5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7" name="テキスト ボックス 5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16147</xdr:rowOff>
    </xdr:from>
    <xdr:to>
      <xdr:col>85</xdr:col>
      <xdr:colOff>177800</xdr:colOff>
      <xdr:row>63</xdr:row>
      <xdr:rowOff>117747</xdr:rowOff>
    </xdr:to>
    <xdr:sp macro="" textlink="">
      <xdr:nvSpPr>
        <xdr:cNvPr id="568" name="楕円 567"/>
        <xdr:cNvSpPr/>
      </xdr:nvSpPr>
      <xdr:spPr>
        <a:xfrm>
          <a:off x="162687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102524</xdr:rowOff>
    </xdr:from>
    <xdr:ext cx="405111" cy="259045"/>
    <xdr:sp macro="" textlink="">
      <xdr:nvSpPr>
        <xdr:cNvPr id="569" name="【保健センター・保健所】&#10;有形固定資産減価償却率該当値テキスト"/>
        <xdr:cNvSpPr txBox="1"/>
      </xdr:nvSpPr>
      <xdr:spPr>
        <a:xfrm>
          <a:off x="16357600" y="10732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91259</xdr:rowOff>
    </xdr:from>
    <xdr:to>
      <xdr:col>81</xdr:col>
      <xdr:colOff>101600</xdr:colOff>
      <xdr:row>64</xdr:row>
      <xdr:rowOff>21409</xdr:rowOff>
    </xdr:to>
    <xdr:sp macro="" textlink="">
      <xdr:nvSpPr>
        <xdr:cNvPr id="570" name="楕円 569"/>
        <xdr:cNvSpPr/>
      </xdr:nvSpPr>
      <xdr:spPr>
        <a:xfrm>
          <a:off x="15430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66947</xdr:rowOff>
    </xdr:from>
    <xdr:to>
      <xdr:col>85</xdr:col>
      <xdr:colOff>127000</xdr:colOff>
      <xdr:row>63</xdr:row>
      <xdr:rowOff>142059</xdr:rowOff>
    </xdr:to>
    <xdr:cxnSp macro="">
      <xdr:nvCxnSpPr>
        <xdr:cNvPr id="571" name="直線コネクタ 570"/>
        <xdr:cNvCxnSpPr/>
      </xdr:nvCxnSpPr>
      <xdr:spPr>
        <a:xfrm flipV="1">
          <a:off x="15481300" y="10868297"/>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166370</xdr:rowOff>
    </xdr:from>
    <xdr:to>
      <xdr:col>76</xdr:col>
      <xdr:colOff>165100</xdr:colOff>
      <xdr:row>64</xdr:row>
      <xdr:rowOff>96520</xdr:rowOff>
    </xdr:to>
    <xdr:sp macro="" textlink="">
      <xdr:nvSpPr>
        <xdr:cNvPr id="572" name="楕円 571"/>
        <xdr:cNvSpPr/>
      </xdr:nvSpPr>
      <xdr:spPr>
        <a:xfrm>
          <a:off x="14541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142059</xdr:rowOff>
    </xdr:from>
    <xdr:to>
      <xdr:col>81</xdr:col>
      <xdr:colOff>50800</xdr:colOff>
      <xdr:row>64</xdr:row>
      <xdr:rowOff>45720</xdr:rowOff>
    </xdr:to>
    <xdr:cxnSp macro="">
      <xdr:nvCxnSpPr>
        <xdr:cNvPr id="573" name="直線コネクタ 572"/>
        <xdr:cNvCxnSpPr/>
      </xdr:nvCxnSpPr>
      <xdr:spPr>
        <a:xfrm flipV="1">
          <a:off x="14592300" y="10943409"/>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114680</xdr:rowOff>
    </xdr:from>
    <xdr:ext cx="405111" cy="259045"/>
    <xdr:sp macro="" textlink="">
      <xdr:nvSpPr>
        <xdr:cNvPr id="574" name="n_1aveValue【保健センター・保健所】&#10;有形固定資産減価償却率"/>
        <xdr:cNvSpPr txBox="1"/>
      </xdr:nvSpPr>
      <xdr:spPr>
        <a:xfrm>
          <a:off x="152660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575" name="n_2aveValue【保健センター・保健所】&#10;有形固定資産減価償却率"/>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109781</xdr:rowOff>
    </xdr:from>
    <xdr:ext cx="405111" cy="259045"/>
    <xdr:sp macro="" textlink="">
      <xdr:nvSpPr>
        <xdr:cNvPr id="576" name="n_3aveValue【保健センター・保健所】&#10;有形固定資産減価償却率"/>
        <xdr:cNvSpPr txBox="1"/>
      </xdr:nvSpPr>
      <xdr:spPr>
        <a:xfrm>
          <a:off x="13500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64</xdr:row>
      <xdr:rowOff>12536</xdr:rowOff>
    </xdr:from>
    <xdr:ext cx="340478" cy="259045"/>
    <xdr:sp macro="" textlink="">
      <xdr:nvSpPr>
        <xdr:cNvPr id="577" name="n_1mainValue【保健センター・保健所】&#10;有形固定資産減価償却率"/>
        <xdr:cNvSpPr txBox="1"/>
      </xdr:nvSpPr>
      <xdr:spPr>
        <a:xfrm>
          <a:off x="15298361" y="109853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64</xdr:row>
      <xdr:rowOff>87647</xdr:rowOff>
    </xdr:from>
    <xdr:ext cx="340478" cy="259045"/>
    <xdr:sp macro="" textlink="">
      <xdr:nvSpPr>
        <xdr:cNvPr id="578" name="n_2mainValue【保健センター・保健所】&#10;有形固定資産減価償却率"/>
        <xdr:cNvSpPr txBox="1"/>
      </xdr:nvSpPr>
      <xdr:spPr>
        <a:xfrm>
          <a:off x="14422061" y="110604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9" name="正方形/長方形 5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0" name="正方形/長方形 5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1" name="正方形/長方形 5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2" name="正方形/長方形 5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3" name="正方形/長方形 5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4" name="正方形/長方形 5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5" name="正方形/長方形 5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6" name="正方形/長方形 5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7" name="テキスト ボックス 5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8" name="直線コネクタ 5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9" name="直線コネクタ 58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90" name="テキスト ボックス 58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1" name="直線コネクタ 59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2" name="テキスト ボックス 59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3" name="直線コネクタ 59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4" name="テキスト ボックス 59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5" name="直線コネクタ 59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6" name="テキスト ボックス 59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7" name="直線コネクタ 59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8" name="テキスト ボックス 59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9" name="直線コネクタ 5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0" name="テキスト ボックス 59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64</xdr:row>
      <xdr:rowOff>26670</xdr:rowOff>
    </xdr:to>
    <xdr:cxnSp macro="">
      <xdr:nvCxnSpPr>
        <xdr:cNvPr id="602" name="直線コネクタ 601"/>
        <xdr:cNvCxnSpPr/>
      </xdr:nvCxnSpPr>
      <xdr:spPr>
        <a:xfrm flipV="1">
          <a:off x="22160864" y="961644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03"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04" name="直線コネクタ 603"/>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605" name="【保健センター・保健所】&#10;一人当たり面積最大値テキスト"/>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606" name="直線コネクタ 605"/>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36847</xdr:rowOff>
    </xdr:from>
    <xdr:ext cx="469744" cy="259045"/>
    <xdr:sp macro="" textlink="">
      <xdr:nvSpPr>
        <xdr:cNvPr id="607" name="【保健センター・保健所】&#10;一人当たり面積平均値テキスト"/>
        <xdr:cNvSpPr txBox="1"/>
      </xdr:nvSpPr>
      <xdr:spPr>
        <a:xfrm>
          <a:off x="22199600" y="1066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608" name="フローチャート: 判断 607"/>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17780</xdr:rowOff>
    </xdr:from>
    <xdr:to>
      <xdr:col>112</xdr:col>
      <xdr:colOff>38100</xdr:colOff>
      <xdr:row>63</xdr:row>
      <xdr:rowOff>119380</xdr:rowOff>
    </xdr:to>
    <xdr:sp macro="" textlink="">
      <xdr:nvSpPr>
        <xdr:cNvPr id="609" name="フローチャート: 判断 608"/>
        <xdr:cNvSpPr/>
      </xdr:nvSpPr>
      <xdr:spPr>
        <a:xfrm>
          <a:off x="21272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6350</xdr:rowOff>
    </xdr:from>
    <xdr:to>
      <xdr:col>107</xdr:col>
      <xdr:colOff>101600</xdr:colOff>
      <xdr:row>63</xdr:row>
      <xdr:rowOff>107950</xdr:rowOff>
    </xdr:to>
    <xdr:sp macro="" textlink="">
      <xdr:nvSpPr>
        <xdr:cNvPr id="610" name="フローチャート: 判断 609"/>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611" name="フローチャート: 判断 610"/>
        <xdr:cNvSpPr/>
      </xdr:nvSpPr>
      <xdr:spPr>
        <a:xfrm>
          <a:off x="19494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2" name="テキスト ボックス 6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3" name="テキスト ボックス 6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4" name="テキスト ボックス 6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5" name="テキスト ボックス 6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6" name="テキスト ボックス 6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139700</xdr:rowOff>
    </xdr:from>
    <xdr:to>
      <xdr:col>116</xdr:col>
      <xdr:colOff>114300</xdr:colOff>
      <xdr:row>64</xdr:row>
      <xdr:rowOff>69850</xdr:rowOff>
    </xdr:to>
    <xdr:sp macro="" textlink="">
      <xdr:nvSpPr>
        <xdr:cNvPr id="617" name="楕円 616"/>
        <xdr:cNvSpPr/>
      </xdr:nvSpPr>
      <xdr:spPr>
        <a:xfrm>
          <a:off x="221107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54627</xdr:rowOff>
    </xdr:from>
    <xdr:ext cx="469744" cy="259045"/>
    <xdr:sp macro="" textlink="">
      <xdr:nvSpPr>
        <xdr:cNvPr id="618" name="【保健センター・保健所】&#10;一人当たり面積該当値テキスト"/>
        <xdr:cNvSpPr txBox="1"/>
      </xdr:nvSpPr>
      <xdr:spPr>
        <a:xfrm>
          <a:off x="22199600" y="1085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143510</xdr:rowOff>
    </xdr:from>
    <xdr:to>
      <xdr:col>112</xdr:col>
      <xdr:colOff>38100</xdr:colOff>
      <xdr:row>64</xdr:row>
      <xdr:rowOff>73660</xdr:rowOff>
    </xdr:to>
    <xdr:sp macro="" textlink="">
      <xdr:nvSpPr>
        <xdr:cNvPr id="619" name="楕円 618"/>
        <xdr:cNvSpPr/>
      </xdr:nvSpPr>
      <xdr:spPr>
        <a:xfrm>
          <a:off x="21272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19050</xdr:rowOff>
    </xdr:from>
    <xdr:to>
      <xdr:col>116</xdr:col>
      <xdr:colOff>63500</xdr:colOff>
      <xdr:row>64</xdr:row>
      <xdr:rowOff>22860</xdr:rowOff>
    </xdr:to>
    <xdr:cxnSp macro="">
      <xdr:nvCxnSpPr>
        <xdr:cNvPr id="620" name="直線コネクタ 619"/>
        <xdr:cNvCxnSpPr/>
      </xdr:nvCxnSpPr>
      <xdr:spPr>
        <a:xfrm flipV="1">
          <a:off x="21323300" y="109918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143510</xdr:rowOff>
    </xdr:from>
    <xdr:to>
      <xdr:col>107</xdr:col>
      <xdr:colOff>101600</xdr:colOff>
      <xdr:row>64</xdr:row>
      <xdr:rowOff>73660</xdr:rowOff>
    </xdr:to>
    <xdr:sp macro="" textlink="">
      <xdr:nvSpPr>
        <xdr:cNvPr id="621" name="楕円 620"/>
        <xdr:cNvSpPr/>
      </xdr:nvSpPr>
      <xdr:spPr>
        <a:xfrm>
          <a:off x="20383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22860</xdr:rowOff>
    </xdr:from>
    <xdr:to>
      <xdr:col>111</xdr:col>
      <xdr:colOff>177800</xdr:colOff>
      <xdr:row>64</xdr:row>
      <xdr:rowOff>22860</xdr:rowOff>
    </xdr:to>
    <xdr:cxnSp macro="">
      <xdr:nvCxnSpPr>
        <xdr:cNvPr id="622" name="直線コネクタ 621"/>
        <xdr:cNvCxnSpPr/>
      </xdr:nvCxnSpPr>
      <xdr:spPr>
        <a:xfrm>
          <a:off x="20434300" y="10995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135907</xdr:rowOff>
    </xdr:from>
    <xdr:ext cx="469744" cy="259045"/>
    <xdr:sp macro="" textlink="">
      <xdr:nvSpPr>
        <xdr:cNvPr id="623" name="n_1aveValue【保健センター・保健所】&#10;一人当たり面積"/>
        <xdr:cNvSpPr txBox="1"/>
      </xdr:nvSpPr>
      <xdr:spPr>
        <a:xfrm>
          <a:off x="210757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macro="" textlink="">
      <xdr:nvSpPr>
        <xdr:cNvPr id="624" name="n_2aveValue【保健センター・保健所】&#10;一人当たり面積"/>
        <xdr:cNvSpPr txBox="1"/>
      </xdr:nvSpPr>
      <xdr:spPr>
        <a:xfrm>
          <a:off x="20199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109237</xdr:rowOff>
    </xdr:from>
    <xdr:ext cx="469744" cy="259045"/>
    <xdr:sp macro="" textlink="">
      <xdr:nvSpPr>
        <xdr:cNvPr id="625" name="n_3aveValue【保健センター・保健所】&#10;一人当たり面積"/>
        <xdr:cNvSpPr txBox="1"/>
      </xdr:nvSpPr>
      <xdr:spPr>
        <a:xfrm>
          <a:off x="19310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64787</xdr:rowOff>
    </xdr:from>
    <xdr:ext cx="469744" cy="259045"/>
    <xdr:sp macro="" textlink="">
      <xdr:nvSpPr>
        <xdr:cNvPr id="626" name="n_1mainValue【保健センター・保健所】&#10;一人当たり面積"/>
        <xdr:cNvSpPr txBox="1"/>
      </xdr:nvSpPr>
      <xdr:spPr>
        <a:xfrm>
          <a:off x="210757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64787</xdr:rowOff>
    </xdr:from>
    <xdr:ext cx="469744" cy="259045"/>
    <xdr:sp macro="" textlink="">
      <xdr:nvSpPr>
        <xdr:cNvPr id="627" name="n_2mainValue【保健センター・保健所】&#10;一人当たり面積"/>
        <xdr:cNvSpPr txBox="1"/>
      </xdr:nvSpPr>
      <xdr:spPr>
        <a:xfrm>
          <a:off x="201994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8" name="テキスト ボックス 63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40" name="テキスト ボックス 63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48" name="テキスト ボックス 64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0" name="テキスト ボックス 6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652" name="直線コネクタ 651"/>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653"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654" name="直線コネクタ 653"/>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655" name="【消防施設】&#10;有形固定資産減価償却率最大値テキスト"/>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656" name="直線コネクタ 655"/>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657"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58" name="フローチャート: 判断 657"/>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59" name="フローチャート: 判断 658"/>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660" name="フローチャート: 判断 659"/>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86361</xdr:rowOff>
    </xdr:from>
    <xdr:to>
      <xdr:col>72</xdr:col>
      <xdr:colOff>38100</xdr:colOff>
      <xdr:row>83</xdr:row>
      <xdr:rowOff>16511</xdr:rowOff>
    </xdr:to>
    <xdr:sp macro="" textlink="">
      <xdr:nvSpPr>
        <xdr:cNvPr id="661" name="フローチャート: 判断 660"/>
        <xdr:cNvSpPr/>
      </xdr:nvSpPr>
      <xdr:spPr>
        <a:xfrm>
          <a:off x="13652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50164</xdr:rowOff>
    </xdr:from>
    <xdr:to>
      <xdr:col>85</xdr:col>
      <xdr:colOff>177800</xdr:colOff>
      <xdr:row>81</xdr:row>
      <xdr:rowOff>151764</xdr:rowOff>
    </xdr:to>
    <xdr:sp macro="" textlink="">
      <xdr:nvSpPr>
        <xdr:cNvPr id="667" name="楕円 666"/>
        <xdr:cNvSpPr/>
      </xdr:nvSpPr>
      <xdr:spPr>
        <a:xfrm>
          <a:off x="162687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73041</xdr:rowOff>
    </xdr:from>
    <xdr:ext cx="405111" cy="259045"/>
    <xdr:sp macro="" textlink="">
      <xdr:nvSpPr>
        <xdr:cNvPr id="668" name="【消防施設】&#10;有形固定資産減価償却率該当値テキスト"/>
        <xdr:cNvSpPr txBox="1"/>
      </xdr:nvSpPr>
      <xdr:spPr>
        <a:xfrm>
          <a:off x="16357600"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88264</xdr:rowOff>
    </xdr:from>
    <xdr:to>
      <xdr:col>81</xdr:col>
      <xdr:colOff>101600</xdr:colOff>
      <xdr:row>82</xdr:row>
      <xdr:rowOff>18414</xdr:rowOff>
    </xdr:to>
    <xdr:sp macro="" textlink="">
      <xdr:nvSpPr>
        <xdr:cNvPr id="669" name="楕円 668"/>
        <xdr:cNvSpPr/>
      </xdr:nvSpPr>
      <xdr:spPr>
        <a:xfrm>
          <a:off x="15430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100964</xdr:rowOff>
    </xdr:from>
    <xdr:to>
      <xdr:col>85</xdr:col>
      <xdr:colOff>127000</xdr:colOff>
      <xdr:row>81</xdr:row>
      <xdr:rowOff>139064</xdr:rowOff>
    </xdr:to>
    <xdr:cxnSp macro="">
      <xdr:nvCxnSpPr>
        <xdr:cNvPr id="670" name="直線コネクタ 669"/>
        <xdr:cNvCxnSpPr/>
      </xdr:nvCxnSpPr>
      <xdr:spPr>
        <a:xfrm flipV="1">
          <a:off x="15481300" y="139884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147320</xdr:rowOff>
    </xdr:from>
    <xdr:to>
      <xdr:col>76</xdr:col>
      <xdr:colOff>165100</xdr:colOff>
      <xdr:row>82</xdr:row>
      <xdr:rowOff>77470</xdr:rowOff>
    </xdr:to>
    <xdr:sp macro="" textlink="">
      <xdr:nvSpPr>
        <xdr:cNvPr id="671" name="楕円 670"/>
        <xdr:cNvSpPr/>
      </xdr:nvSpPr>
      <xdr:spPr>
        <a:xfrm>
          <a:off x="14541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139064</xdr:rowOff>
    </xdr:from>
    <xdr:to>
      <xdr:col>81</xdr:col>
      <xdr:colOff>50800</xdr:colOff>
      <xdr:row>82</xdr:row>
      <xdr:rowOff>26670</xdr:rowOff>
    </xdr:to>
    <xdr:cxnSp macro="">
      <xdr:nvCxnSpPr>
        <xdr:cNvPr id="672" name="直線コネクタ 671"/>
        <xdr:cNvCxnSpPr/>
      </xdr:nvCxnSpPr>
      <xdr:spPr>
        <a:xfrm flipV="1">
          <a:off x="14592300" y="14026514"/>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3827</xdr:rowOff>
    </xdr:from>
    <xdr:ext cx="405111" cy="259045"/>
    <xdr:sp macro="" textlink="">
      <xdr:nvSpPr>
        <xdr:cNvPr id="673" name="n_1aveValue【消防施設】&#10;有形固定資産減価償却率"/>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152416</xdr:rowOff>
    </xdr:from>
    <xdr:ext cx="405111" cy="259045"/>
    <xdr:sp macro="" textlink="">
      <xdr:nvSpPr>
        <xdr:cNvPr id="674" name="n_2aveValue【消防施設】&#10;有形固定資産減価償却率"/>
        <xdr:cNvSpPr txBox="1"/>
      </xdr:nvSpPr>
      <xdr:spPr>
        <a:xfrm>
          <a:off x="14389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33038</xdr:rowOff>
    </xdr:from>
    <xdr:ext cx="405111" cy="259045"/>
    <xdr:sp macro="" textlink="">
      <xdr:nvSpPr>
        <xdr:cNvPr id="675" name="n_3aveValue【消防施設】&#10;有形固定資産減価償却率"/>
        <xdr:cNvSpPr txBox="1"/>
      </xdr:nvSpPr>
      <xdr:spPr>
        <a:xfrm>
          <a:off x="13500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34941</xdr:rowOff>
    </xdr:from>
    <xdr:ext cx="405111" cy="259045"/>
    <xdr:sp macro="" textlink="">
      <xdr:nvSpPr>
        <xdr:cNvPr id="676" name="n_1mainValue【消防施設】&#10;有形固定資産減価償却率"/>
        <xdr:cNvSpPr txBox="1"/>
      </xdr:nvSpPr>
      <xdr:spPr>
        <a:xfrm>
          <a:off x="15266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93997</xdr:rowOff>
    </xdr:from>
    <xdr:ext cx="405111" cy="259045"/>
    <xdr:sp macro="" textlink="">
      <xdr:nvSpPr>
        <xdr:cNvPr id="677" name="n_2mainValue【消防施設】&#10;有形固定資産減価償却率"/>
        <xdr:cNvSpPr txBox="1"/>
      </xdr:nvSpPr>
      <xdr:spPr>
        <a:xfrm>
          <a:off x="14389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9" name="テキスト ボックス 6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1" name="テキスト ボックス 6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5" name="テキスト ボックス 6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7" name="テキスト ボックス 6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701" name="直線コネクタ 700"/>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02"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03" name="直線コネクタ 702"/>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704" name="【消防施設】&#10;一人当たり面積最大値テキスト"/>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705" name="直線コネクタ 704"/>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706" name="【消防施設】&#10;一人当たり面積平均値テキスト"/>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07" name="フローチャート: 判断 706"/>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708" name="フローチャート: 判断 707"/>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709" name="フローチャート: 判断 708"/>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138430</xdr:rowOff>
    </xdr:from>
    <xdr:to>
      <xdr:col>102</xdr:col>
      <xdr:colOff>165100</xdr:colOff>
      <xdr:row>86</xdr:row>
      <xdr:rowOff>68580</xdr:rowOff>
    </xdr:to>
    <xdr:sp macro="" textlink="">
      <xdr:nvSpPr>
        <xdr:cNvPr id="710" name="フローチャート: 判断 709"/>
        <xdr:cNvSpPr/>
      </xdr:nvSpPr>
      <xdr:spPr>
        <a:xfrm>
          <a:off x="19494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93980</xdr:rowOff>
    </xdr:from>
    <xdr:to>
      <xdr:col>116</xdr:col>
      <xdr:colOff>114300</xdr:colOff>
      <xdr:row>86</xdr:row>
      <xdr:rowOff>24130</xdr:rowOff>
    </xdr:to>
    <xdr:sp macro="" textlink="">
      <xdr:nvSpPr>
        <xdr:cNvPr id="716" name="楕円 715"/>
        <xdr:cNvSpPr/>
      </xdr:nvSpPr>
      <xdr:spPr>
        <a:xfrm>
          <a:off x="221107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72407</xdr:rowOff>
    </xdr:from>
    <xdr:ext cx="469744" cy="259045"/>
    <xdr:sp macro="" textlink="">
      <xdr:nvSpPr>
        <xdr:cNvPr id="717" name="【消防施設】&#10;一人当たり面積該当値テキスト"/>
        <xdr:cNvSpPr txBox="1"/>
      </xdr:nvSpPr>
      <xdr:spPr>
        <a:xfrm>
          <a:off x="22199600" y="1464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96520</xdr:rowOff>
    </xdr:from>
    <xdr:to>
      <xdr:col>112</xdr:col>
      <xdr:colOff>38100</xdr:colOff>
      <xdr:row>86</xdr:row>
      <xdr:rowOff>26670</xdr:rowOff>
    </xdr:to>
    <xdr:sp macro="" textlink="">
      <xdr:nvSpPr>
        <xdr:cNvPr id="718" name="楕円 717"/>
        <xdr:cNvSpPr/>
      </xdr:nvSpPr>
      <xdr:spPr>
        <a:xfrm>
          <a:off x="21272500" y="1466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144780</xdr:rowOff>
    </xdr:from>
    <xdr:to>
      <xdr:col>116</xdr:col>
      <xdr:colOff>63500</xdr:colOff>
      <xdr:row>85</xdr:row>
      <xdr:rowOff>147320</xdr:rowOff>
    </xdr:to>
    <xdr:cxnSp macro="">
      <xdr:nvCxnSpPr>
        <xdr:cNvPr id="719" name="直線コネクタ 718"/>
        <xdr:cNvCxnSpPr/>
      </xdr:nvCxnSpPr>
      <xdr:spPr>
        <a:xfrm flipV="1">
          <a:off x="21323300" y="1471803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97789</xdr:rowOff>
    </xdr:from>
    <xdr:to>
      <xdr:col>107</xdr:col>
      <xdr:colOff>101600</xdr:colOff>
      <xdr:row>86</xdr:row>
      <xdr:rowOff>27939</xdr:rowOff>
    </xdr:to>
    <xdr:sp macro="" textlink="">
      <xdr:nvSpPr>
        <xdr:cNvPr id="720" name="楕円 719"/>
        <xdr:cNvSpPr/>
      </xdr:nvSpPr>
      <xdr:spPr>
        <a:xfrm>
          <a:off x="20383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147320</xdr:rowOff>
    </xdr:from>
    <xdr:to>
      <xdr:col>111</xdr:col>
      <xdr:colOff>177800</xdr:colOff>
      <xdr:row>85</xdr:row>
      <xdr:rowOff>148589</xdr:rowOff>
    </xdr:to>
    <xdr:cxnSp macro="">
      <xdr:nvCxnSpPr>
        <xdr:cNvPr id="721" name="直線コネクタ 720"/>
        <xdr:cNvCxnSpPr/>
      </xdr:nvCxnSpPr>
      <xdr:spPr>
        <a:xfrm flipV="1">
          <a:off x="20434300" y="147205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31766</xdr:rowOff>
    </xdr:from>
    <xdr:ext cx="469744" cy="259045"/>
    <xdr:sp macro="" textlink="">
      <xdr:nvSpPr>
        <xdr:cNvPr id="722" name="n_1aveValue【消防施設】&#10;一人当たり面積"/>
        <xdr:cNvSpPr txBox="1"/>
      </xdr:nvSpPr>
      <xdr:spPr>
        <a:xfrm>
          <a:off x="210757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723" name="n_2aveValue【消防施設】&#10;一人当たり面積"/>
        <xdr:cNvSpPr txBox="1"/>
      </xdr:nvSpPr>
      <xdr:spPr>
        <a:xfrm>
          <a:off x="20199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85107</xdr:rowOff>
    </xdr:from>
    <xdr:ext cx="469744" cy="259045"/>
    <xdr:sp macro="" textlink="">
      <xdr:nvSpPr>
        <xdr:cNvPr id="724" name="n_3aveValue【消防施設】&#10;一人当たり面積"/>
        <xdr:cNvSpPr txBox="1"/>
      </xdr:nvSpPr>
      <xdr:spPr>
        <a:xfrm>
          <a:off x="19310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17797</xdr:rowOff>
    </xdr:from>
    <xdr:ext cx="469744" cy="259045"/>
    <xdr:sp macro="" textlink="">
      <xdr:nvSpPr>
        <xdr:cNvPr id="725" name="n_1mainValue【消防施設】&#10;一人当たり面積"/>
        <xdr:cNvSpPr txBox="1"/>
      </xdr:nvSpPr>
      <xdr:spPr>
        <a:xfrm>
          <a:off x="21075727" y="1476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44466</xdr:rowOff>
    </xdr:from>
    <xdr:ext cx="469744" cy="259045"/>
    <xdr:sp macro="" textlink="">
      <xdr:nvSpPr>
        <xdr:cNvPr id="726" name="n_2mainValue【消防施設】&#10;一人当たり面積"/>
        <xdr:cNvSpPr txBox="1"/>
      </xdr:nvSpPr>
      <xdr:spPr>
        <a:xfrm>
          <a:off x="20199427" y="1444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7" name="正方形/長方形 7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8" name="正方形/長方形 7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9" name="正方形/長方形 7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0" name="正方形/長方形 7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1" name="正方形/長方形 7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2" name="正方形/長方形 7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3" name="正方形/長方形 7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5" name="テキスト ボックス 7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6" name="直線コネクタ 7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7" name="直線コネクタ 73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8" name="テキスト ボックス 73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9" name="直線コネクタ 73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0" name="テキスト ボックス 73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1" name="直線コネクタ 74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2" name="テキスト ボックス 74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3" name="直線コネクタ 74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4" name="テキスト ボックス 74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5" name="直線コネクタ 74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6" name="テキスト ボックス 74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7" name="直線コネクタ 74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8" name="テキスト ボックス 74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0" name="テキスト ボックス 74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752" name="直線コネクタ 751"/>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753" name="【庁舎】&#10;有形固定資産減価償却率最小値テキスト"/>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754" name="直線コネクタ 753"/>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55"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56" name="直線コネクタ 755"/>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757" name="【庁舎】&#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58" name="フローチャート: 判断 757"/>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759" name="フローチャート: 判断 758"/>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760" name="フローチャート: 判断 759"/>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761" name="フローチャート: 判断 760"/>
        <xdr:cNvSpPr/>
      </xdr:nvSpPr>
      <xdr:spPr>
        <a:xfrm>
          <a:off x="13652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2" name="テキスト ボックス 7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157662</xdr:rowOff>
    </xdr:from>
    <xdr:to>
      <xdr:col>85</xdr:col>
      <xdr:colOff>177800</xdr:colOff>
      <xdr:row>100</xdr:row>
      <xdr:rowOff>87812</xdr:rowOff>
    </xdr:to>
    <xdr:sp macro="" textlink="">
      <xdr:nvSpPr>
        <xdr:cNvPr id="767" name="楕円 766"/>
        <xdr:cNvSpPr/>
      </xdr:nvSpPr>
      <xdr:spPr>
        <a:xfrm>
          <a:off x="16268700" y="1713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72589</xdr:rowOff>
    </xdr:from>
    <xdr:ext cx="405111" cy="259045"/>
    <xdr:sp macro="" textlink="">
      <xdr:nvSpPr>
        <xdr:cNvPr id="768" name="【庁舎】&#10;有形固定資産減価償却率該当値テキスト"/>
        <xdr:cNvSpPr txBox="1"/>
      </xdr:nvSpPr>
      <xdr:spPr>
        <a:xfrm>
          <a:off x="16357600" y="17046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169092</xdr:rowOff>
    </xdr:from>
    <xdr:to>
      <xdr:col>81</xdr:col>
      <xdr:colOff>101600</xdr:colOff>
      <xdr:row>100</xdr:row>
      <xdr:rowOff>99242</xdr:rowOff>
    </xdr:to>
    <xdr:sp macro="" textlink="">
      <xdr:nvSpPr>
        <xdr:cNvPr id="769" name="楕円 768"/>
        <xdr:cNvSpPr/>
      </xdr:nvSpPr>
      <xdr:spPr>
        <a:xfrm>
          <a:off x="15430500" y="1714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37012</xdr:rowOff>
    </xdr:from>
    <xdr:to>
      <xdr:col>85</xdr:col>
      <xdr:colOff>127000</xdr:colOff>
      <xdr:row>100</xdr:row>
      <xdr:rowOff>48442</xdr:rowOff>
    </xdr:to>
    <xdr:cxnSp macro="">
      <xdr:nvCxnSpPr>
        <xdr:cNvPr id="770" name="直線コネクタ 769"/>
        <xdr:cNvCxnSpPr/>
      </xdr:nvCxnSpPr>
      <xdr:spPr>
        <a:xfrm flipV="1">
          <a:off x="15481300" y="1718201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157662</xdr:rowOff>
    </xdr:from>
    <xdr:to>
      <xdr:col>76</xdr:col>
      <xdr:colOff>165100</xdr:colOff>
      <xdr:row>100</xdr:row>
      <xdr:rowOff>87812</xdr:rowOff>
    </xdr:to>
    <xdr:sp macro="" textlink="">
      <xdr:nvSpPr>
        <xdr:cNvPr id="771" name="楕円 770"/>
        <xdr:cNvSpPr/>
      </xdr:nvSpPr>
      <xdr:spPr>
        <a:xfrm>
          <a:off x="14541500" y="1713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37012</xdr:rowOff>
    </xdr:from>
    <xdr:to>
      <xdr:col>81</xdr:col>
      <xdr:colOff>50800</xdr:colOff>
      <xdr:row>100</xdr:row>
      <xdr:rowOff>48442</xdr:rowOff>
    </xdr:to>
    <xdr:cxnSp macro="">
      <xdr:nvCxnSpPr>
        <xdr:cNvPr id="772" name="直線コネクタ 771"/>
        <xdr:cNvCxnSpPr/>
      </xdr:nvCxnSpPr>
      <xdr:spPr>
        <a:xfrm>
          <a:off x="14592300" y="1718201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137721</xdr:rowOff>
    </xdr:from>
    <xdr:ext cx="405111" cy="259045"/>
    <xdr:sp macro="" textlink="">
      <xdr:nvSpPr>
        <xdr:cNvPr id="773" name="n_1aveValue【庁舎】&#10;有形固定資産減価償却率"/>
        <xdr:cNvSpPr txBox="1"/>
      </xdr:nvSpPr>
      <xdr:spPr>
        <a:xfrm>
          <a:off x="152660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103432</xdr:rowOff>
    </xdr:from>
    <xdr:ext cx="405111" cy="259045"/>
    <xdr:sp macro="" textlink="">
      <xdr:nvSpPr>
        <xdr:cNvPr id="774" name="n_2aveValue【庁舎】&#10;有形固定資産減価償却率"/>
        <xdr:cNvSpPr txBox="1"/>
      </xdr:nvSpPr>
      <xdr:spPr>
        <a:xfrm>
          <a:off x="14389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14532</xdr:rowOff>
    </xdr:from>
    <xdr:ext cx="405111" cy="259045"/>
    <xdr:sp macro="" textlink="">
      <xdr:nvSpPr>
        <xdr:cNvPr id="775" name="n_3aveValue【庁舎】&#10;有形固定資産減価償却率"/>
        <xdr:cNvSpPr txBox="1"/>
      </xdr:nvSpPr>
      <xdr:spPr>
        <a:xfrm>
          <a:off x="13500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115769</xdr:rowOff>
    </xdr:from>
    <xdr:ext cx="405111" cy="259045"/>
    <xdr:sp macro="" textlink="">
      <xdr:nvSpPr>
        <xdr:cNvPr id="776" name="n_1mainValue【庁舎】&#10;有形固定資産減価償却率"/>
        <xdr:cNvSpPr txBox="1"/>
      </xdr:nvSpPr>
      <xdr:spPr>
        <a:xfrm>
          <a:off x="15266044" y="1691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104339</xdr:rowOff>
    </xdr:from>
    <xdr:ext cx="405111" cy="259045"/>
    <xdr:sp macro="" textlink="">
      <xdr:nvSpPr>
        <xdr:cNvPr id="777" name="n_2mainValue【庁舎】&#10;有形固定資産減価償却率"/>
        <xdr:cNvSpPr txBox="1"/>
      </xdr:nvSpPr>
      <xdr:spPr>
        <a:xfrm>
          <a:off x="14389744" y="1690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8" name="正方形/長方形 7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9" name="正方形/長方形 7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0" name="正方形/長方形 7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1" name="正方形/長方形 7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2" name="正方形/長方形 7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3" name="正方形/長方形 7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4" name="正方形/長方形 7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5" name="正方形/長方形 7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6" name="テキスト ボックス 7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7" name="直線コネクタ 7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88" name="直線コネクタ 78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9" name="テキスト ボックス 78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90" name="直線コネクタ 78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91" name="テキスト ボックス 79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92" name="直線コネクタ 79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93" name="テキスト ボックス 79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94" name="直線コネクタ 79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95" name="テキスト ボックス 79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6" name="直線コネクタ 7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7" name="テキスト ボックス 7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799" name="直線コネクタ 798"/>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800"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801" name="直線コネクタ 800"/>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802" name="【庁舎】&#10;一人当たり面積最大値テキスト"/>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803" name="直線コネクタ 802"/>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4842</xdr:rowOff>
    </xdr:from>
    <xdr:ext cx="469744" cy="259045"/>
    <xdr:sp macro="" textlink="">
      <xdr:nvSpPr>
        <xdr:cNvPr id="804" name="【庁舎】&#10;一人当たり面積平均値テキスト"/>
        <xdr:cNvSpPr txBox="1"/>
      </xdr:nvSpPr>
      <xdr:spPr>
        <a:xfrm>
          <a:off x="22199600" y="17835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805" name="フローチャート: 判断 804"/>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806" name="フローチャート: 判断 805"/>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807" name="フローチャート: 判断 806"/>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87122</xdr:rowOff>
    </xdr:from>
    <xdr:to>
      <xdr:col>102</xdr:col>
      <xdr:colOff>165100</xdr:colOff>
      <xdr:row>105</xdr:row>
      <xdr:rowOff>17272</xdr:rowOff>
    </xdr:to>
    <xdr:sp macro="" textlink="">
      <xdr:nvSpPr>
        <xdr:cNvPr id="808" name="フローチャート: 判断 807"/>
        <xdr:cNvSpPr/>
      </xdr:nvSpPr>
      <xdr:spPr>
        <a:xfrm>
          <a:off x="19494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9" name="テキスト ボックス 8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0" name="テキスト ボックス 8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1" name="テキスト ボックス 8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2" name="テキスト ボックス 8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3" name="テキスト ボックス 8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14" name="楕円 813"/>
        <xdr:cNvSpPr/>
      </xdr:nvSpPr>
      <xdr:spPr>
        <a:xfrm>
          <a:off x="22110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15257</xdr:rowOff>
    </xdr:from>
    <xdr:ext cx="469744" cy="259045"/>
    <xdr:sp macro="" textlink="">
      <xdr:nvSpPr>
        <xdr:cNvPr id="815" name="【庁舎】&#10;一人当たり面積該当値テキスト"/>
        <xdr:cNvSpPr txBox="1"/>
      </xdr:nvSpPr>
      <xdr:spPr>
        <a:xfrm>
          <a:off x="22199600"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39115</xdr:rowOff>
    </xdr:from>
    <xdr:to>
      <xdr:col>112</xdr:col>
      <xdr:colOff>38100</xdr:colOff>
      <xdr:row>106</xdr:row>
      <xdr:rowOff>140715</xdr:rowOff>
    </xdr:to>
    <xdr:sp macro="" textlink="">
      <xdr:nvSpPr>
        <xdr:cNvPr id="816" name="楕円 815"/>
        <xdr:cNvSpPr/>
      </xdr:nvSpPr>
      <xdr:spPr>
        <a:xfrm>
          <a:off x="21272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87630</xdr:rowOff>
    </xdr:from>
    <xdr:to>
      <xdr:col>116</xdr:col>
      <xdr:colOff>63500</xdr:colOff>
      <xdr:row>106</xdr:row>
      <xdr:rowOff>89915</xdr:rowOff>
    </xdr:to>
    <xdr:cxnSp macro="">
      <xdr:nvCxnSpPr>
        <xdr:cNvPr id="817" name="直線コネクタ 816"/>
        <xdr:cNvCxnSpPr/>
      </xdr:nvCxnSpPr>
      <xdr:spPr>
        <a:xfrm flipV="1">
          <a:off x="21323300" y="1826133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43687</xdr:rowOff>
    </xdr:from>
    <xdr:to>
      <xdr:col>107</xdr:col>
      <xdr:colOff>101600</xdr:colOff>
      <xdr:row>106</xdr:row>
      <xdr:rowOff>145287</xdr:rowOff>
    </xdr:to>
    <xdr:sp macro="" textlink="">
      <xdr:nvSpPr>
        <xdr:cNvPr id="818" name="楕円 817"/>
        <xdr:cNvSpPr/>
      </xdr:nvSpPr>
      <xdr:spPr>
        <a:xfrm>
          <a:off x="20383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89915</xdr:rowOff>
    </xdr:from>
    <xdr:to>
      <xdr:col>111</xdr:col>
      <xdr:colOff>177800</xdr:colOff>
      <xdr:row>106</xdr:row>
      <xdr:rowOff>94487</xdr:rowOff>
    </xdr:to>
    <xdr:cxnSp macro="">
      <xdr:nvCxnSpPr>
        <xdr:cNvPr id="819" name="直線コネクタ 818"/>
        <xdr:cNvCxnSpPr/>
      </xdr:nvCxnSpPr>
      <xdr:spPr>
        <a:xfrm flipV="1">
          <a:off x="20434300" y="182636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100092</xdr:rowOff>
    </xdr:from>
    <xdr:ext cx="469744" cy="259045"/>
    <xdr:sp macro="" textlink="">
      <xdr:nvSpPr>
        <xdr:cNvPr id="820" name="n_1aveValue【庁舎】&#10;一人当たり面積"/>
        <xdr:cNvSpPr txBox="1"/>
      </xdr:nvSpPr>
      <xdr:spPr>
        <a:xfrm>
          <a:off x="210757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159529</xdr:rowOff>
    </xdr:from>
    <xdr:ext cx="469744" cy="259045"/>
    <xdr:sp macro="" textlink="">
      <xdr:nvSpPr>
        <xdr:cNvPr id="821" name="n_2aveValue【庁舎】&#10;一人当たり面積"/>
        <xdr:cNvSpPr txBox="1"/>
      </xdr:nvSpPr>
      <xdr:spPr>
        <a:xfrm>
          <a:off x="20199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33799</xdr:rowOff>
    </xdr:from>
    <xdr:ext cx="469744" cy="259045"/>
    <xdr:sp macro="" textlink="">
      <xdr:nvSpPr>
        <xdr:cNvPr id="822" name="n_3aveValue【庁舎】&#10;一人当たり面積"/>
        <xdr:cNvSpPr txBox="1"/>
      </xdr:nvSpPr>
      <xdr:spPr>
        <a:xfrm>
          <a:off x="19310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131842</xdr:rowOff>
    </xdr:from>
    <xdr:ext cx="469744" cy="259045"/>
    <xdr:sp macro="" textlink="">
      <xdr:nvSpPr>
        <xdr:cNvPr id="823" name="n_1mainValue【庁舎】&#10;一人当たり面積"/>
        <xdr:cNvSpPr txBox="1"/>
      </xdr:nvSpPr>
      <xdr:spPr>
        <a:xfrm>
          <a:off x="210757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136414</xdr:rowOff>
    </xdr:from>
    <xdr:ext cx="469744" cy="259045"/>
    <xdr:sp macro="" textlink="">
      <xdr:nvSpPr>
        <xdr:cNvPr id="824" name="n_2mainValue【庁舎】&#10;一人当たり面積"/>
        <xdr:cNvSpPr txBox="1"/>
      </xdr:nvSpPr>
      <xdr:spPr>
        <a:xfrm>
          <a:off x="20199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5" name="正方形/長方形 8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6" name="正方形/長方形 8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7" name="テキスト ボックス 8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年代の人口増加に伴い整備された施設が多いため、全体的に高い比率である。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年度に新設したため類似団体を下回っている。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公共施設等総合管理計画等に基づき、老朽化した施設について、点検・診断や計画的な予防保全による長寿命化を進めていくなど、公共施設の適正管理に努める。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0" zoomScaleNormal="8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21145343</v>
      </c>
      <c r="BO4" s="461"/>
      <c r="BP4" s="461"/>
      <c r="BQ4" s="461"/>
      <c r="BR4" s="461"/>
      <c r="BS4" s="461"/>
      <c r="BT4" s="461"/>
      <c r="BU4" s="462"/>
      <c r="BV4" s="460">
        <v>20602234</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0.5</v>
      </c>
      <c r="CU4" s="642"/>
      <c r="CV4" s="642"/>
      <c r="CW4" s="642"/>
      <c r="CX4" s="642"/>
      <c r="CY4" s="642"/>
      <c r="CZ4" s="642"/>
      <c r="DA4" s="643"/>
      <c r="DB4" s="641">
        <v>1.2</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21051393</v>
      </c>
      <c r="BO5" s="466"/>
      <c r="BP5" s="466"/>
      <c r="BQ5" s="466"/>
      <c r="BR5" s="466"/>
      <c r="BS5" s="466"/>
      <c r="BT5" s="466"/>
      <c r="BU5" s="467"/>
      <c r="BV5" s="465">
        <v>20458679</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84.9</v>
      </c>
      <c r="CU5" s="436"/>
      <c r="CV5" s="436"/>
      <c r="CW5" s="436"/>
      <c r="CX5" s="436"/>
      <c r="CY5" s="436"/>
      <c r="CZ5" s="436"/>
      <c r="DA5" s="437"/>
      <c r="DB5" s="435">
        <v>90.2</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93950</v>
      </c>
      <c r="BO6" s="466"/>
      <c r="BP6" s="466"/>
      <c r="BQ6" s="466"/>
      <c r="BR6" s="466"/>
      <c r="BS6" s="466"/>
      <c r="BT6" s="466"/>
      <c r="BU6" s="467"/>
      <c r="BV6" s="465">
        <v>143555</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90.9</v>
      </c>
      <c r="CU6" s="616"/>
      <c r="CV6" s="616"/>
      <c r="CW6" s="616"/>
      <c r="CX6" s="616"/>
      <c r="CY6" s="616"/>
      <c r="CZ6" s="616"/>
      <c r="DA6" s="617"/>
      <c r="DB6" s="615">
        <v>97.5</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38015</v>
      </c>
      <c r="BO7" s="466"/>
      <c r="BP7" s="466"/>
      <c r="BQ7" s="466"/>
      <c r="BR7" s="466"/>
      <c r="BS7" s="466"/>
      <c r="BT7" s="466"/>
      <c r="BU7" s="467"/>
      <c r="BV7" s="465">
        <v>691</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12313943</v>
      </c>
      <c r="CU7" s="466"/>
      <c r="CV7" s="466"/>
      <c r="CW7" s="466"/>
      <c r="CX7" s="466"/>
      <c r="CY7" s="466"/>
      <c r="CZ7" s="466"/>
      <c r="DA7" s="467"/>
      <c r="DB7" s="465">
        <v>12348829</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55935</v>
      </c>
      <c r="BO8" s="466"/>
      <c r="BP8" s="466"/>
      <c r="BQ8" s="466"/>
      <c r="BR8" s="466"/>
      <c r="BS8" s="466"/>
      <c r="BT8" s="466"/>
      <c r="BU8" s="467"/>
      <c r="BV8" s="465">
        <v>142864</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0.72</v>
      </c>
      <c r="CU8" s="579"/>
      <c r="CV8" s="579"/>
      <c r="CW8" s="579"/>
      <c r="CX8" s="579"/>
      <c r="CY8" s="579"/>
      <c r="CZ8" s="579"/>
      <c r="DA8" s="580"/>
      <c r="DB8" s="578">
        <v>0.72</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48567</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94</v>
      </c>
      <c r="AV9" s="523"/>
      <c r="AW9" s="523"/>
      <c r="AX9" s="523"/>
      <c r="AY9" s="445" t="s">
        <v>115</v>
      </c>
      <c r="AZ9" s="446"/>
      <c r="BA9" s="446"/>
      <c r="BB9" s="446"/>
      <c r="BC9" s="446"/>
      <c r="BD9" s="446"/>
      <c r="BE9" s="446"/>
      <c r="BF9" s="446"/>
      <c r="BG9" s="446"/>
      <c r="BH9" s="446"/>
      <c r="BI9" s="446"/>
      <c r="BJ9" s="446"/>
      <c r="BK9" s="446"/>
      <c r="BL9" s="446"/>
      <c r="BM9" s="447"/>
      <c r="BN9" s="465">
        <v>-86929</v>
      </c>
      <c r="BO9" s="466"/>
      <c r="BP9" s="466"/>
      <c r="BQ9" s="466"/>
      <c r="BR9" s="466"/>
      <c r="BS9" s="466"/>
      <c r="BT9" s="466"/>
      <c r="BU9" s="467"/>
      <c r="BV9" s="465">
        <v>26808</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18.7</v>
      </c>
      <c r="CU9" s="436"/>
      <c r="CV9" s="436"/>
      <c r="CW9" s="436"/>
      <c r="CX9" s="436"/>
      <c r="CY9" s="436"/>
      <c r="CZ9" s="436"/>
      <c r="DA9" s="437"/>
      <c r="DB9" s="435">
        <v>16.3</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50523</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3226</v>
      </c>
      <c r="BO10" s="466"/>
      <c r="BP10" s="466"/>
      <c r="BQ10" s="466"/>
      <c r="BR10" s="466"/>
      <c r="BS10" s="466"/>
      <c r="BT10" s="466"/>
      <c r="BU10" s="467"/>
      <c r="BV10" s="465">
        <v>3476</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119</v>
      </c>
      <c r="AV11" s="523"/>
      <c r="AW11" s="523"/>
      <c r="AX11" s="523"/>
      <c r="AY11" s="445" t="s">
        <v>125</v>
      </c>
      <c r="AZ11" s="446"/>
      <c r="BA11" s="446"/>
      <c r="BB11" s="446"/>
      <c r="BC11" s="446"/>
      <c r="BD11" s="446"/>
      <c r="BE11" s="446"/>
      <c r="BF11" s="446"/>
      <c r="BG11" s="446"/>
      <c r="BH11" s="446"/>
      <c r="BI11" s="446"/>
      <c r="BJ11" s="446"/>
      <c r="BK11" s="446"/>
      <c r="BL11" s="446"/>
      <c r="BM11" s="447"/>
      <c r="BN11" s="465">
        <v>365200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15">
      <c r="A12" s="186"/>
      <c r="B12" s="581" t="s">
        <v>128</v>
      </c>
      <c r="C12" s="582"/>
      <c r="D12" s="582"/>
      <c r="E12" s="582"/>
      <c r="F12" s="582"/>
      <c r="G12" s="582"/>
      <c r="H12" s="582"/>
      <c r="I12" s="582"/>
      <c r="J12" s="582"/>
      <c r="K12" s="583"/>
      <c r="L12" s="590" t="s">
        <v>129</v>
      </c>
      <c r="M12" s="591"/>
      <c r="N12" s="591"/>
      <c r="O12" s="591"/>
      <c r="P12" s="591"/>
      <c r="Q12" s="592"/>
      <c r="R12" s="593">
        <v>47839</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94</v>
      </c>
      <c r="AV12" s="523"/>
      <c r="AW12" s="523"/>
      <c r="AX12" s="523"/>
      <c r="AY12" s="445" t="s">
        <v>133</v>
      </c>
      <c r="AZ12" s="446"/>
      <c r="BA12" s="446"/>
      <c r="BB12" s="446"/>
      <c r="BC12" s="446"/>
      <c r="BD12" s="446"/>
      <c r="BE12" s="446"/>
      <c r="BF12" s="446"/>
      <c r="BG12" s="446"/>
      <c r="BH12" s="446"/>
      <c r="BI12" s="446"/>
      <c r="BJ12" s="446"/>
      <c r="BK12" s="446"/>
      <c r="BL12" s="446"/>
      <c r="BM12" s="447"/>
      <c r="BN12" s="465">
        <v>765200</v>
      </c>
      <c r="BO12" s="466"/>
      <c r="BP12" s="466"/>
      <c r="BQ12" s="466"/>
      <c r="BR12" s="466"/>
      <c r="BS12" s="466"/>
      <c r="BT12" s="466"/>
      <c r="BU12" s="467"/>
      <c r="BV12" s="465">
        <v>0</v>
      </c>
      <c r="BW12" s="466"/>
      <c r="BX12" s="466"/>
      <c r="BY12" s="466"/>
      <c r="BZ12" s="466"/>
      <c r="CA12" s="466"/>
      <c r="CB12" s="466"/>
      <c r="CC12" s="467"/>
      <c r="CD12" s="474" t="s">
        <v>134</v>
      </c>
      <c r="CE12" s="475"/>
      <c r="CF12" s="475"/>
      <c r="CG12" s="475"/>
      <c r="CH12" s="475"/>
      <c r="CI12" s="475"/>
      <c r="CJ12" s="475"/>
      <c r="CK12" s="475"/>
      <c r="CL12" s="475"/>
      <c r="CM12" s="475"/>
      <c r="CN12" s="475"/>
      <c r="CO12" s="475"/>
      <c r="CP12" s="475"/>
      <c r="CQ12" s="475"/>
      <c r="CR12" s="475"/>
      <c r="CS12" s="476"/>
      <c r="CT12" s="578" t="s">
        <v>127</v>
      </c>
      <c r="CU12" s="579"/>
      <c r="CV12" s="579"/>
      <c r="CW12" s="579"/>
      <c r="CX12" s="579"/>
      <c r="CY12" s="579"/>
      <c r="CZ12" s="579"/>
      <c r="DA12" s="580"/>
      <c r="DB12" s="578" t="s">
        <v>135</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136</v>
      </c>
      <c r="N13" s="566"/>
      <c r="O13" s="566"/>
      <c r="P13" s="566"/>
      <c r="Q13" s="567"/>
      <c r="R13" s="568">
        <v>47474</v>
      </c>
      <c r="S13" s="569"/>
      <c r="T13" s="569"/>
      <c r="U13" s="569"/>
      <c r="V13" s="570"/>
      <c r="W13" s="556" t="s">
        <v>137</v>
      </c>
      <c r="X13" s="478"/>
      <c r="Y13" s="478"/>
      <c r="Z13" s="478"/>
      <c r="AA13" s="478"/>
      <c r="AB13" s="479"/>
      <c r="AC13" s="441">
        <v>483</v>
      </c>
      <c r="AD13" s="442"/>
      <c r="AE13" s="442"/>
      <c r="AF13" s="442"/>
      <c r="AG13" s="443"/>
      <c r="AH13" s="441">
        <v>458</v>
      </c>
      <c r="AI13" s="442"/>
      <c r="AJ13" s="442"/>
      <c r="AK13" s="442"/>
      <c r="AL13" s="444"/>
      <c r="AM13" s="534" t="s">
        <v>138</v>
      </c>
      <c r="AN13" s="439"/>
      <c r="AO13" s="439"/>
      <c r="AP13" s="439"/>
      <c r="AQ13" s="439"/>
      <c r="AR13" s="439"/>
      <c r="AS13" s="439"/>
      <c r="AT13" s="440"/>
      <c r="AU13" s="522" t="s">
        <v>108</v>
      </c>
      <c r="AV13" s="523"/>
      <c r="AW13" s="523"/>
      <c r="AX13" s="523"/>
      <c r="AY13" s="445" t="s">
        <v>139</v>
      </c>
      <c r="AZ13" s="446"/>
      <c r="BA13" s="446"/>
      <c r="BB13" s="446"/>
      <c r="BC13" s="446"/>
      <c r="BD13" s="446"/>
      <c r="BE13" s="446"/>
      <c r="BF13" s="446"/>
      <c r="BG13" s="446"/>
      <c r="BH13" s="446"/>
      <c r="BI13" s="446"/>
      <c r="BJ13" s="446"/>
      <c r="BK13" s="446"/>
      <c r="BL13" s="446"/>
      <c r="BM13" s="447"/>
      <c r="BN13" s="465">
        <v>-483703</v>
      </c>
      <c r="BO13" s="466"/>
      <c r="BP13" s="466"/>
      <c r="BQ13" s="466"/>
      <c r="BR13" s="466"/>
      <c r="BS13" s="466"/>
      <c r="BT13" s="466"/>
      <c r="BU13" s="467"/>
      <c r="BV13" s="465">
        <v>30284</v>
      </c>
      <c r="BW13" s="466"/>
      <c r="BX13" s="466"/>
      <c r="BY13" s="466"/>
      <c r="BZ13" s="466"/>
      <c r="CA13" s="466"/>
      <c r="CB13" s="466"/>
      <c r="CC13" s="467"/>
      <c r="CD13" s="474" t="s">
        <v>140</v>
      </c>
      <c r="CE13" s="475"/>
      <c r="CF13" s="475"/>
      <c r="CG13" s="475"/>
      <c r="CH13" s="475"/>
      <c r="CI13" s="475"/>
      <c r="CJ13" s="475"/>
      <c r="CK13" s="475"/>
      <c r="CL13" s="475"/>
      <c r="CM13" s="475"/>
      <c r="CN13" s="475"/>
      <c r="CO13" s="475"/>
      <c r="CP13" s="475"/>
      <c r="CQ13" s="475"/>
      <c r="CR13" s="475"/>
      <c r="CS13" s="476"/>
      <c r="CT13" s="435">
        <v>10.1</v>
      </c>
      <c r="CU13" s="436"/>
      <c r="CV13" s="436"/>
      <c r="CW13" s="436"/>
      <c r="CX13" s="436"/>
      <c r="CY13" s="436"/>
      <c r="CZ13" s="436"/>
      <c r="DA13" s="437"/>
      <c r="DB13" s="435">
        <v>9.4</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141</v>
      </c>
      <c r="M14" s="599"/>
      <c r="N14" s="599"/>
      <c r="O14" s="599"/>
      <c r="P14" s="599"/>
      <c r="Q14" s="600"/>
      <c r="R14" s="568">
        <v>48440</v>
      </c>
      <c r="S14" s="569"/>
      <c r="T14" s="569"/>
      <c r="U14" s="569"/>
      <c r="V14" s="570"/>
      <c r="W14" s="571"/>
      <c r="X14" s="481"/>
      <c r="Y14" s="481"/>
      <c r="Z14" s="481"/>
      <c r="AA14" s="481"/>
      <c r="AB14" s="482"/>
      <c r="AC14" s="561">
        <v>2.2999999999999998</v>
      </c>
      <c r="AD14" s="562"/>
      <c r="AE14" s="562"/>
      <c r="AF14" s="562"/>
      <c r="AG14" s="563"/>
      <c r="AH14" s="561">
        <v>2.1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142</v>
      </c>
      <c r="CE14" s="472"/>
      <c r="CF14" s="472"/>
      <c r="CG14" s="472"/>
      <c r="CH14" s="472"/>
      <c r="CI14" s="472"/>
      <c r="CJ14" s="472"/>
      <c r="CK14" s="472"/>
      <c r="CL14" s="472"/>
      <c r="CM14" s="472"/>
      <c r="CN14" s="472"/>
      <c r="CO14" s="472"/>
      <c r="CP14" s="472"/>
      <c r="CQ14" s="472"/>
      <c r="CR14" s="472"/>
      <c r="CS14" s="473"/>
      <c r="CT14" s="572">
        <v>128.30000000000001</v>
      </c>
      <c r="CU14" s="573"/>
      <c r="CV14" s="573"/>
      <c r="CW14" s="573"/>
      <c r="CX14" s="573"/>
      <c r="CY14" s="573"/>
      <c r="CZ14" s="573"/>
      <c r="DA14" s="574"/>
      <c r="DB14" s="572">
        <v>136.4</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143</v>
      </c>
      <c r="N15" s="566"/>
      <c r="O15" s="566"/>
      <c r="P15" s="566"/>
      <c r="Q15" s="567"/>
      <c r="R15" s="568">
        <v>48104</v>
      </c>
      <c r="S15" s="569"/>
      <c r="T15" s="569"/>
      <c r="U15" s="569"/>
      <c r="V15" s="570"/>
      <c r="W15" s="556" t="s">
        <v>144</v>
      </c>
      <c r="X15" s="478"/>
      <c r="Y15" s="478"/>
      <c r="Z15" s="478"/>
      <c r="AA15" s="478"/>
      <c r="AB15" s="479"/>
      <c r="AC15" s="441">
        <v>7095</v>
      </c>
      <c r="AD15" s="442"/>
      <c r="AE15" s="442"/>
      <c r="AF15" s="442"/>
      <c r="AG15" s="443"/>
      <c r="AH15" s="441">
        <v>7427</v>
      </c>
      <c r="AI15" s="442"/>
      <c r="AJ15" s="442"/>
      <c r="AK15" s="442"/>
      <c r="AL15" s="444"/>
      <c r="AM15" s="534"/>
      <c r="AN15" s="439"/>
      <c r="AO15" s="439"/>
      <c r="AP15" s="439"/>
      <c r="AQ15" s="439"/>
      <c r="AR15" s="439"/>
      <c r="AS15" s="439"/>
      <c r="AT15" s="440"/>
      <c r="AU15" s="522"/>
      <c r="AV15" s="523"/>
      <c r="AW15" s="523"/>
      <c r="AX15" s="523"/>
      <c r="AY15" s="457" t="s">
        <v>145</v>
      </c>
      <c r="AZ15" s="458"/>
      <c r="BA15" s="458"/>
      <c r="BB15" s="458"/>
      <c r="BC15" s="458"/>
      <c r="BD15" s="458"/>
      <c r="BE15" s="458"/>
      <c r="BF15" s="458"/>
      <c r="BG15" s="458"/>
      <c r="BH15" s="458"/>
      <c r="BI15" s="458"/>
      <c r="BJ15" s="458"/>
      <c r="BK15" s="458"/>
      <c r="BL15" s="458"/>
      <c r="BM15" s="459"/>
      <c r="BN15" s="460">
        <v>6763039</v>
      </c>
      <c r="BO15" s="461"/>
      <c r="BP15" s="461"/>
      <c r="BQ15" s="461"/>
      <c r="BR15" s="461"/>
      <c r="BS15" s="461"/>
      <c r="BT15" s="461"/>
      <c r="BU15" s="462"/>
      <c r="BV15" s="460">
        <v>6887444</v>
      </c>
      <c r="BW15" s="461"/>
      <c r="BX15" s="461"/>
      <c r="BY15" s="461"/>
      <c r="BZ15" s="461"/>
      <c r="CA15" s="461"/>
      <c r="CB15" s="461"/>
      <c r="CC15" s="462"/>
      <c r="CD15" s="575" t="s">
        <v>146</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147</v>
      </c>
      <c r="M16" s="559"/>
      <c r="N16" s="559"/>
      <c r="O16" s="559"/>
      <c r="P16" s="559"/>
      <c r="Q16" s="560"/>
      <c r="R16" s="553" t="s">
        <v>148</v>
      </c>
      <c r="S16" s="554"/>
      <c r="T16" s="554"/>
      <c r="U16" s="554"/>
      <c r="V16" s="555"/>
      <c r="W16" s="571"/>
      <c r="X16" s="481"/>
      <c r="Y16" s="481"/>
      <c r="Z16" s="481"/>
      <c r="AA16" s="481"/>
      <c r="AB16" s="482"/>
      <c r="AC16" s="561">
        <v>33.799999999999997</v>
      </c>
      <c r="AD16" s="562"/>
      <c r="AE16" s="562"/>
      <c r="AF16" s="562"/>
      <c r="AG16" s="563"/>
      <c r="AH16" s="561">
        <v>34.6</v>
      </c>
      <c r="AI16" s="562"/>
      <c r="AJ16" s="562"/>
      <c r="AK16" s="562"/>
      <c r="AL16" s="564"/>
      <c r="AM16" s="534"/>
      <c r="AN16" s="439"/>
      <c r="AO16" s="439"/>
      <c r="AP16" s="439"/>
      <c r="AQ16" s="439"/>
      <c r="AR16" s="439"/>
      <c r="AS16" s="439"/>
      <c r="AT16" s="440"/>
      <c r="AU16" s="522"/>
      <c r="AV16" s="523"/>
      <c r="AW16" s="523"/>
      <c r="AX16" s="523"/>
      <c r="AY16" s="445" t="s">
        <v>149</v>
      </c>
      <c r="AZ16" s="446"/>
      <c r="BA16" s="446"/>
      <c r="BB16" s="446"/>
      <c r="BC16" s="446"/>
      <c r="BD16" s="446"/>
      <c r="BE16" s="446"/>
      <c r="BF16" s="446"/>
      <c r="BG16" s="446"/>
      <c r="BH16" s="446"/>
      <c r="BI16" s="446"/>
      <c r="BJ16" s="446"/>
      <c r="BK16" s="446"/>
      <c r="BL16" s="446"/>
      <c r="BM16" s="447"/>
      <c r="BN16" s="465">
        <v>9445694</v>
      </c>
      <c r="BO16" s="466"/>
      <c r="BP16" s="466"/>
      <c r="BQ16" s="466"/>
      <c r="BR16" s="466"/>
      <c r="BS16" s="466"/>
      <c r="BT16" s="466"/>
      <c r="BU16" s="467"/>
      <c r="BV16" s="465">
        <v>9452148</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150</v>
      </c>
      <c r="N17" s="551"/>
      <c r="O17" s="551"/>
      <c r="P17" s="551"/>
      <c r="Q17" s="552"/>
      <c r="R17" s="553" t="s">
        <v>151</v>
      </c>
      <c r="S17" s="554"/>
      <c r="T17" s="554"/>
      <c r="U17" s="554"/>
      <c r="V17" s="555"/>
      <c r="W17" s="556" t="s">
        <v>152</v>
      </c>
      <c r="X17" s="478"/>
      <c r="Y17" s="478"/>
      <c r="Z17" s="478"/>
      <c r="AA17" s="478"/>
      <c r="AB17" s="479"/>
      <c r="AC17" s="441">
        <v>13436</v>
      </c>
      <c r="AD17" s="442"/>
      <c r="AE17" s="442"/>
      <c r="AF17" s="442"/>
      <c r="AG17" s="443"/>
      <c r="AH17" s="441">
        <v>13591</v>
      </c>
      <c r="AI17" s="442"/>
      <c r="AJ17" s="442"/>
      <c r="AK17" s="442"/>
      <c r="AL17" s="444"/>
      <c r="AM17" s="534"/>
      <c r="AN17" s="439"/>
      <c r="AO17" s="439"/>
      <c r="AP17" s="439"/>
      <c r="AQ17" s="439"/>
      <c r="AR17" s="439"/>
      <c r="AS17" s="439"/>
      <c r="AT17" s="440"/>
      <c r="AU17" s="522"/>
      <c r="AV17" s="523"/>
      <c r="AW17" s="523"/>
      <c r="AX17" s="523"/>
      <c r="AY17" s="445" t="s">
        <v>153</v>
      </c>
      <c r="AZ17" s="446"/>
      <c r="BA17" s="446"/>
      <c r="BB17" s="446"/>
      <c r="BC17" s="446"/>
      <c r="BD17" s="446"/>
      <c r="BE17" s="446"/>
      <c r="BF17" s="446"/>
      <c r="BG17" s="446"/>
      <c r="BH17" s="446"/>
      <c r="BI17" s="446"/>
      <c r="BJ17" s="446"/>
      <c r="BK17" s="446"/>
      <c r="BL17" s="446"/>
      <c r="BM17" s="447"/>
      <c r="BN17" s="465">
        <v>8687116</v>
      </c>
      <c r="BO17" s="466"/>
      <c r="BP17" s="466"/>
      <c r="BQ17" s="466"/>
      <c r="BR17" s="466"/>
      <c r="BS17" s="466"/>
      <c r="BT17" s="466"/>
      <c r="BU17" s="467"/>
      <c r="BV17" s="465">
        <v>8850171</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154</v>
      </c>
      <c r="C18" s="528"/>
      <c r="D18" s="528"/>
      <c r="E18" s="529"/>
      <c r="F18" s="529"/>
      <c r="G18" s="529"/>
      <c r="H18" s="529"/>
      <c r="I18" s="529"/>
      <c r="J18" s="529"/>
      <c r="K18" s="529"/>
      <c r="L18" s="530">
        <v>126.85</v>
      </c>
      <c r="M18" s="530"/>
      <c r="N18" s="530"/>
      <c r="O18" s="530"/>
      <c r="P18" s="530"/>
      <c r="Q18" s="530"/>
      <c r="R18" s="531"/>
      <c r="S18" s="531"/>
      <c r="T18" s="531"/>
      <c r="U18" s="531"/>
      <c r="V18" s="532"/>
      <c r="W18" s="546"/>
      <c r="X18" s="547"/>
      <c r="Y18" s="547"/>
      <c r="Z18" s="547"/>
      <c r="AA18" s="547"/>
      <c r="AB18" s="557"/>
      <c r="AC18" s="429">
        <v>63.9</v>
      </c>
      <c r="AD18" s="430"/>
      <c r="AE18" s="430"/>
      <c r="AF18" s="430"/>
      <c r="AG18" s="533"/>
      <c r="AH18" s="429">
        <v>63.3</v>
      </c>
      <c r="AI18" s="430"/>
      <c r="AJ18" s="430"/>
      <c r="AK18" s="430"/>
      <c r="AL18" s="431"/>
      <c r="AM18" s="534"/>
      <c r="AN18" s="439"/>
      <c r="AO18" s="439"/>
      <c r="AP18" s="439"/>
      <c r="AQ18" s="439"/>
      <c r="AR18" s="439"/>
      <c r="AS18" s="439"/>
      <c r="AT18" s="440"/>
      <c r="AU18" s="522"/>
      <c r="AV18" s="523"/>
      <c r="AW18" s="523"/>
      <c r="AX18" s="523"/>
      <c r="AY18" s="445" t="s">
        <v>155</v>
      </c>
      <c r="AZ18" s="446"/>
      <c r="BA18" s="446"/>
      <c r="BB18" s="446"/>
      <c r="BC18" s="446"/>
      <c r="BD18" s="446"/>
      <c r="BE18" s="446"/>
      <c r="BF18" s="446"/>
      <c r="BG18" s="446"/>
      <c r="BH18" s="446"/>
      <c r="BI18" s="446"/>
      <c r="BJ18" s="446"/>
      <c r="BK18" s="446"/>
      <c r="BL18" s="446"/>
      <c r="BM18" s="447"/>
      <c r="BN18" s="465">
        <v>10649951</v>
      </c>
      <c r="BO18" s="466"/>
      <c r="BP18" s="466"/>
      <c r="BQ18" s="466"/>
      <c r="BR18" s="466"/>
      <c r="BS18" s="466"/>
      <c r="BT18" s="466"/>
      <c r="BU18" s="467"/>
      <c r="BV18" s="465">
        <v>11257523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156</v>
      </c>
      <c r="C19" s="528"/>
      <c r="D19" s="528"/>
      <c r="E19" s="529"/>
      <c r="F19" s="529"/>
      <c r="G19" s="529"/>
      <c r="H19" s="529"/>
      <c r="I19" s="529"/>
      <c r="J19" s="529"/>
      <c r="K19" s="529"/>
      <c r="L19" s="535">
        <v>383</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157</v>
      </c>
      <c r="AZ19" s="446"/>
      <c r="BA19" s="446"/>
      <c r="BB19" s="446"/>
      <c r="BC19" s="446"/>
      <c r="BD19" s="446"/>
      <c r="BE19" s="446"/>
      <c r="BF19" s="446"/>
      <c r="BG19" s="446"/>
      <c r="BH19" s="446"/>
      <c r="BI19" s="446"/>
      <c r="BJ19" s="446"/>
      <c r="BK19" s="446"/>
      <c r="BL19" s="446"/>
      <c r="BM19" s="447"/>
      <c r="BN19" s="465">
        <v>14912528</v>
      </c>
      <c r="BO19" s="466"/>
      <c r="BP19" s="466"/>
      <c r="BQ19" s="466"/>
      <c r="BR19" s="466"/>
      <c r="BS19" s="466"/>
      <c r="BT19" s="466"/>
      <c r="BU19" s="467"/>
      <c r="BV19" s="465">
        <v>14058400</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158</v>
      </c>
      <c r="C20" s="528"/>
      <c r="D20" s="528"/>
      <c r="E20" s="529"/>
      <c r="F20" s="529"/>
      <c r="G20" s="529"/>
      <c r="H20" s="529"/>
      <c r="I20" s="529"/>
      <c r="J20" s="529"/>
      <c r="K20" s="529"/>
      <c r="L20" s="535">
        <v>18729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159</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160</v>
      </c>
      <c r="C22" s="495"/>
      <c r="D22" s="496"/>
      <c r="E22" s="503" t="s">
        <v>1</v>
      </c>
      <c r="F22" s="478"/>
      <c r="G22" s="478"/>
      <c r="H22" s="478"/>
      <c r="I22" s="478"/>
      <c r="J22" s="478"/>
      <c r="K22" s="479"/>
      <c r="L22" s="503" t="s">
        <v>161</v>
      </c>
      <c r="M22" s="478"/>
      <c r="N22" s="478"/>
      <c r="O22" s="478"/>
      <c r="P22" s="479"/>
      <c r="Q22" s="488" t="s">
        <v>162</v>
      </c>
      <c r="R22" s="489"/>
      <c r="S22" s="489"/>
      <c r="T22" s="489"/>
      <c r="U22" s="489"/>
      <c r="V22" s="504"/>
      <c r="W22" s="506" t="s">
        <v>163</v>
      </c>
      <c r="X22" s="495"/>
      <c r="Y22" s="496"/>
      <c r="Z22" s="503" t="s">
        <v>1</v>
      </c>
      <c r="AA22" s="478"/>
      <c r="AB22" s="478"/>
      <c r="AC22" s="478"/>
      <c r="AD22" s="478"/>
      <c r="AE22" s="478"/>
      <c r="AF22" s="478"/>
      <c r="AG22" s="479"/>
      <c r="AH22" s="477" t="s">
        <v>164</v>
      </c>
      <c r="AI22" s="478"/>
      <c r="AJ22" s="478"/>
      <c r="AK22" s="478"/>
      <c r="AL22" s="479"/>
      <c r="AM22" s="477" t="s">
        <v>165</v>
      </c>
      <c r="AN22" s="483"/>
      <c r="AO22" s="483"/>
      <c r="AP22" s="483"/>
      <c r="AQ22" s="483"/>
      <c r="AR22" s="484"/>
      <c r="AS22" s="488" t="s">
        <v>162</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166</v>
      </c>
      <c r="AZ23" s="458"/>
      <c r="BA23" s="458"/>
      <c r="BB23" s="458"/>
      <c r="BC23" s="458"/>
      <c r="BD23" s="458"/>
      <c r="BE23" s="458"/>
      <c r="BF23" s="458"/>
      <c r="BG23" s="458"/>
      <c r="BH23" s="458"/>
      <c r="BI23" s="458"/>
      <c r="BJ23" s="458"/>
      <c r="BK23" s="458"/>
      <c r="BL23" s="458"/>
      <c r="BM23" s="459"/>
      <c r="BN23" s="465">
        <v>30158188</v>
      </c>
      <c r="BO23" s="466"/>
      <c r="BP23" s="466"/>
      <c r="BQ23" s="466"/>
      <c r="BR23" s="466"/>
      <c r="BS23" s="466"/>
      <c r="BT23" s="466"/>
      <c r="BU23" s="467"/>
      <c r="BV23" s="465">
        <v>30391543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167</v>
      </c>
      <c r="F24" s="439"/>
      <c r="G24" s="439"/>
      <c r="H24" s="439"/>
      <c r="I24" s="439"/>
      <c r="J24" s="439"/>
      <c r="K24" s="440"/>
      <c r="L24" s="441">
        <v>1</v>
      </c>
      <c r="M24" s="442"/>
      <c r="N24" s="442"/>
      <c r="O24" s="442"/>
      <c r="P24" s="443"/>
      <c r="Q24" s="441">
        <v>8940</v>
      </c>
      <c r="R24" s="442"/>
      <c r="S24" s="442"/>
      <c r="T24" s="442"/>
      <c r="U24" s="442"/>
      <c r="V24" s="443"/>
      <c r="W24" s="507"/>
      <c r="X24" s="498"/>
      <c r="Y24" s="499"/>
      <c r="Z24" s="438" t="s">
        <v>168</v>
      </c>
      <c r="AA24" s="439"/>
      <c r="AB24" s="439"/>
      <c r="AC24" s="439"/>
      <c r="AD24" s="439"/>
      <c r="AE24" s="439"/>
      <c r="AF24" s="439"/>
      <c r="AG24" s="440"/>
      <c r="AH24" s="441">
        <v>406</v>
      </c>
      <c r="AI24" s="442"/>
      <c r="AJ24" s="442"/>
      <c r="AK24" s="442"/>
      <c r="AL24" s="443"/>
      <c r="AM24" s="441">
        <v>1238706</v>
      </c>
      <c r="AN24" s="442"/>
      <c r="AO24" s="442"/>
      <c r="AP24" s="442"/>
      <c r="AQ24" s="442"/>
      <c r="AR24" s="443"/>
      <c r="AS24" s="441">
        <v>3051</v>
      </c>
      <c r="AT24" s="442"/>
      <c r="AU24" s="442"/>
      <c r="AV24" s="442"/>
      <c r="AW24" s="442"/>
      <c r="AX24" s="444"/>
      <c r="AY24" s="432" t="s">
        <v>169</v>
      </c>
      <c r="AZ24" s="433"/>
      <c r="BA24" s="433"/>
      <c r="BB24" s="433"/>
      <c r="BC24" s="433"/>
      <c r="BD24" s="433"/>
      <c r="BE24" s="433"/>
      <c r="BF24" s="433"/>
      <c r="BG24" s="433"/>
      <c r="BH24" s="433"/>
      <c r="BI24" s="433"/>
      <c r="BJ24" s="433"/>
      <c r="BK24" s="433"/>
      <c r="BL24" s="433"/>
      <c r="BM24" s="434"/>
      <c r="BN24" s="465">
        <v>23158067</v>
      </c>
      <c r="BO24" s="466"/>
      <c r="BP24" s="466"/>
      <c r="BQ24" s="466"/>
      <c r="BR24" s="466"/>
      <c r="BS24" s="466"/>
      <c r="BT24" s="466"/>
      <c r="BU24" s="467"/>
      <c r="BV24" s="465">
        <v>23046564</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170</v>
      </c>
      <c r="F25" s="439"/>
      <c r="G25" s="439"/>
      <c r="H25" s="439"/>
      <c r="I25" s="439"/>
      <c r="J25" s="439"/>
      <c r="K25" s="440"/>
      <c r="L25" s="441">
        <v>1</v>
      </c>
      <c r="M25" s="442"/>
      <c r="N25" s="442"/>
      <c r="O25" s="442"/>
      <c r="P25" s="443"/>
      <c r="Q25" s="441">
        <v>7420</v>
      </c>
      <c r="R25" s="442"/>
      <c r="S25" s="442"/>
      <c r="T25" s="442"/>
      <c r="U25" s="442"/>
      <c r="V25" s="443"/>
      <c r="W25" s="507"/>
      <c r="X25" s="498"/>
      <c r="Y25" s="499"/>
      <c r="Z25" s="438" t="s">
        <v>171</v>
      </c>
      <c r="AA25" s="439"/>
      <c r="AB25" s="439"/>
      <c r="AC25" s="439"/>
      <c r="AD25" s="439"/>
      <c r="AE25" s="439"/>
      <c r="AF25" s="439"/>
      <c r="AG25" s="440"/>
      <c r="AH25" s="441">
        <v>84</v>
      </c>
      <c r="AI25" s="442"/>
      <c r="AJ25" s="442"/>
      <c r="AK25" s="442"/>
      <c r="AL25" s="443"/>
      <c r="AM25" s="441">
        <v>277284</v>
      </c>
      <c r="AN25" s="442"/>
      <c r="AO25" s="442"/>
      <c r="AP25" s="442"/>
      <c r="AQ25" s="442"/>
      <c r="AR25" s="443"/>
      <c r="AS25" s="441">
        <v>3301</v>
      </c>
      <c r="AT25" s="442"/>
      <c r="AU25" s="442"/>
      <c r="AV25" s="442"/>
      <c r="AW25" s="442"/>
      <c r="AX25" s="444"/>
      <c r="AY25" s="457" t="s">
        <v>172</v>
      </c>
      <c r="AZ25" s="458"/>
      <c r="BA25" s="458"/>
      <c r="BB25" s="458"/>
      <c r="BC25" s="458"/>
      <c r="BD25" s="458"/>
      <c r="BE25" s="458"/>
      <c r="BF25" s="458"/>
      <c r="BG25" s="458"/>
      <c r="BH25" s="458"/>
      <c r="BI25" s="458"/>
      <c r="BJ25" s="458"/>
      <c r="BK25" s="458"/>
      <c r="BL25" s="458"/>
      <c r="BM25" s="459"/>
      <c r="BN25" s="460">
        <v>194378</v>
      </c>
      <c r="BO25" s="461"/>
      <c r="BP25" s="461"/>
      <c r="BQ25" s="461"/>
      <c r="BR25" s="461"/>
      <c r="BS25" s="461"/>
      <c r="BT25" s="461"/>
      <c r="BU25" s="462"/>
      <c r="BV25" s="460">
        <v>182611</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173</v>
      </c>
      <c r="F26" s="439"/>
      <c r="G26" s="439"/>
      <c r="H26" s="439"/>
      <c r="I26" s="439"/>
      <c r="J26" s="439"/>
      <c r="K26" s="440"/>
      <c r="L26" s="441">
        <v>1</v>
      </c>
      <c r="M26" s="442"/>
      <c r="N26" s="442"/>
      <c r="O26" s="442"/>
      <c r="P26" s="443"/>
      <c r="Q26" s="441">
        <v>6440</v>
      </c>
      <c r="R26" s="442"/>
      <c r="S26" s="442"/>
      <c r="T26" s="442"/>
      <c r="U26" s="442"/>
      <c r="V26" s="443"/>
      <c r="W26" s="507"/>
      <c r="X26" s="498"/>
      <c r="Y26" s="499"/>
      <c r="Z26" s="438" t="s">
        <v>174</v>
      </c>
      <c r="AA26" s="520"/>
      <c r="AB26" s="520"/>
      <c r="AC26" s="520"/>
      <c r="AD26" s="520"/>
      <c r="AE26" s="520"/>
      <c r="AF26" s="520"/>
      <c r="AG26" s="521"/>
      <c r="AH26" s="441">
        <v>67</v>
      </c>
      <c r="AI26" s="442"/>
      <c r="AJ26" s="442"/>
      <c r="AK26" s="442"/>
      <c r="AL26" s="443"/>
      <c r="AM26" s="441">
        <v>181235</v>
      </c>
      <c r="AN26" s="442"/>
      <c r="AO26" s="442"/>
      <c r="AP26" s="442"/>
      <c r="AQ26" s="442"/>
      <c r="AR26" s="443"/>
      <c r="AS26" s="441">
        <v>2705</v>
      </c>
      <c r="AT26" s="442"/>
      <c r="AU26" s="442"/>
      <c r="AV26" s="442"/>
      <c r="AW26" s="442"/>
      <c r="AX26" s="444"/>
      <c r="AY26" s="474" t="s">
        <v>175</v>
      </c>
      <c r="AZ26" s="475"/>
      <c r="BA26" s="475"/>
      <c r="BB26" s="475"/>
      <c r="BC26" s="475"/>
      <c r="BD26" s="475"/>
      <c r="BE26" s="475"/>
      <c r="BF26" s="475"/>
      <c r="BG26" s="475"/>
      <c r="BH26" s="475"/>
      <c r="BI26" s="475"/>
      <c r="BJ26" s="475"/>
      <c r="BK26" s="475"/>
      <c r="BL26" s="475"/>
      <c r="BM26" s="476"/>
      <c r="BN26" s="465" t="s">
        <v>135</v>
      </c>
      <c r="BO26" s="466"/>
      <c r="BP26" s="466"/>
      <c r="BQ26" s="466"/>
      <c r="BR26" s="466"/>
      <c r="BS26" s="466"/>
      <c r="BT26" s="466"/>
      <c r="BU26" s="467"/>
      <c r="BV26" s="465" t="s">
        <v>135</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176</v>
      </c>
      <c r="F27" s="439"/>
      <c r="G27" s="439"/>
      <c r="H27" s="439"/>
      <c r="I27" s="439"/>
      <c r="J27" s="439"/>
      <c r="K27" s="440"/>
      <c r="L27" s="441">
        <v>1</v>
      </c>
      <c r="M27" s="442"/>
      <c r="N27" s="442"/>
      <c r="O27" s="442"/>
      <c r="P27" s="443"/>
      <c r="Q27" s="441">
        <v>4860</v>
      </c>
      <c r="R27" s="442"/>
      <c r="S27" s="442"/>
      <c r="T27" s="442"/>
      <c r="U27" s="442"/>
      <c r="V27" s="443"/>
      <c r="W27" s="507"/>
      <c r="X27" s="498"/>
      <c r="Y27" s="499"/>
      <c r="Z27" s="438" t="s">
        <v>177</v>
      </c>
      <c r="AA27" s="439"/>
      <c r="AB27" s="439"/>
      <c r="AC27" s="439"/>
      <c r="AD27" s="439"/>
      <c r="AE27" s="439"/>
      <c r="AF27" s="439"/>
      <c r="AG27" s="440"/>
      <c r="AH27" s="441">
        <v>44</v>
      </c>
      <c r="AI27" s="442"/>
      <c r="AJ27" s="442"/>
      <c r="AK27" s="442"/>
      <c r="AL27" s="443"/>
      <c r="AM27" s="441">
        <v>125400</v>
      </c>
      <c r="AN27" s="442"/>
      <c r="AO27" s="442"/>
      <c r="AP27" s="442"/>
      <c r="AQ27" s="442"/>
      <c r="AR27" s="443"/>
      <c r="AS27" s="441">
        <v>2850</v>
      </c>
      <c r="AT27" s="442"/>
      <c r="AU27" s="442"/>
      <c r="AV27" s="442"/>
      <c r="AW27" s="442"/>
      <c r="AX27" s="444"/>
      <c r="AY27" s="471" t="s">
        <v>178</v>
      </c>
      <c r="AZ27" s="472"/>
      <c r="BA27" s="472"/>
      <c r="BB27" s="472"/>
      <c r="BC27" s="472"/>
      <c r="BD27" s="472"/>
      <c r="BE27" s="472"/>
      <c r="BF27" s="472"/>
      <c r="BG27" s="472"/>
      <c r="BH27" s="472"/>
      <c r="BI27" s="472"/>
      <c r="BJ27" s="472"/>
      <c r="BK27" s="472"/>
      <c r="BL27" s="472"/>
      <c r="BM27" s="473"/>
      <c r="BN27" s="468" t="s">
        <v>135</v>
      </c>
      <c r="BO27" s="469"/>
      <c r="BP27" s="469"/>
      <c r="BQ27" s="469"/>
      <c r="BR27" s="469"/>
      <c r="BS27" s="469"/>
      <c r="BT27" s="469"/>
      <c r="BU27" s="470"/>
      <c r="BV27" s="468" t="s">
        <v>135</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179</v>
      </c>
      <c r="F28" s="439"/>
      <c r="G28" s="439"/>
      <c r="H28" s="439"/>
      <c r="I28" s="439"/>
      <c r="J28" s="439"/>
      <c r="K28" s="440"/>
      <c r="L28" s="441">
        <v>1</v>
      </c>
      <c r="M28" s="442"/>
      <c r="N28" s="442"/>
      <c r="O28" s="442"/>
      <c r="P28" s="443"/>
      <c r="Q28" s="441">
        <v>4150</v>
      </c>
      <c r="R28" s="442"/>
      <c r="S28" s="442"/>
      <c r="T28" s="442"/>
      <c r="U28" s="442"/>
      <c r="V28" s="443"/>
      <c r="W28" s="507"/>
      <c r="X28" s="498"/>
      <c r="Y28" s="499"/>
      <c r="Z28" s="438" t="s">
        <v>180</v>
      </c>
      <c r="AA28" s="439"/>
      <c r="AB28" s="439"/>
      <c r="AC28" s="439"/>
      <c r="AD28" s="439"/>
      <c r="AE28" s="439"/>
      <c r="AF28" s="439"/>
      <c r="AG28" s="440"/>
      <c r="AH28" s="441" t="s">
        <v>135</v>
      </c>
      <c r="AI28" s="442"/>
      <c r="AJ28" s="442"/>
      <c r="AK28" s="442"/>
      <c r="AL28" s="443"/>
      <c r="AM28" s="441" t="s">
        <v>135</v>
      </c>
      <c r="AN28" s="442"/>
      <c r="AO28" s="442"/>
      <c r="AP28" s="442"/>
      <c r="AQ28" s="442"/>
      <c r="AR28" s="443"/>
      <c r="AS28" s="441" t="s">
        <v>135</v>
      </c>
      <c r="AT28" s="442"/>
      <c r="AU28" s="442"/>
      <c r="AV28" s="442"/>
      <c r="AW28" s="442"/>
      <c r="AX28" s="444"/>
      <c r="AY28" s="448" t="s">
        <v>181</v>
      </c>
      <c r="AZ28" s="449"/>
      <c r="BA28" s="449"/>
      <c r="BB28" s="450"/>
      <c r="BC28" s="457" t="s">
        <v>48</v>
      </c>
      <c r="BD28" s="458"/>
      <c r="BE28" s="458"/>
      <c r="BF28" s="458"/>
      <c r="BG28" s="458"/>
      <c r="BH28" s="458"/>
      <c r="BI28" s="458"/>
      <c r="BJ28" s="458"/>
      <c r="BK28" s="458"/>
      <c r="BL28" s="458"/>
      <c r="BM28" s="459"/>
      <c r="BN28" s="460">
        <v>1713221</v>
      </c>
      <c r="BO28" s="461"/>
      <c r="BP28" s="461"/>
      <c r="BQ28" s="461"/>
      <c r="BR28" s="461"/>
      <c r="BS28" s="461"/>
      <c r="BT28" s="461"/>
      <c r="BU28" s="462"/>
      <c r="BV28" s="460">
        <v>2403195</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182</v>
      </c>
      <c r="F29" s="439"/>
      <c r="G29" s="439"/>
      <c r="H29" s="439"/>
      <c r="I29" s="439"/>
      <c r="J29" s="439"/>
      <c r="K29" s="440"/>
      <c r="L29" s="441">
        <v>16</v>
      </c>
      <c r="M29" s="442"/>
      <c r="N29" s="442"/>
      <c r="O29" s="442"/>
      <c r="P29" s="443"/>
      <c r="Q29" s="441">
        <v>3750</v>
      </c>
      <c r="R29" s="442"/>
      <c r="S29" s="442"/>
      <c r="T29" s="442"/>
      <c r="U29" s="442"/>
      <c r="V29" s="443"/>
      <c r="W29" s="508"/>
      <c r="X29" s="509"/>
      <c r="Y29" s="510"/>
      <c r="Z29" s="438" t="s">
        <v>183</v>
      </c>
      <c r="AA29" s="439"/>
      <c r="AB29" s="439"/>
      <c r="AC29" s="439"/>
      <c r="AD29" s="439"/>
      <c r="AE29" s="439"/>
      <c r="AF29" s="439"/>
      <c r="AG29" s="440"/>
      <c r="AH29" s="441">
        <v>450</v>
      </c>
      <c r="AI29" s="442"/>
      <c r="AJ29" s="442"/>
      <c r="AK29" s="442"/>
      <c r="AL29" s="443"/>
      <c r="AM29" s="441">
        <v>1364106</v>
      </c>
      <c r="AN29" s="442"/>
      <c r="AO29" s="442"/>
      <c r="AP29" s="442"/>
      <c r="AQ29" s="442"/>
      <c r="AR29" s="443"/>
      <c r="AS29" s="441">
        <v>3031</v>
      </c>
      <c r="AT29" s="442"/>
      <c r="AU29" s="442"/>
      <c r="AV29" s="442"/>
      <c r="AW29" s="442"/>
      <c r="AX29" s="444"/>
      <c r="AY29" s="451"/>
      <c r="AZ29" s="452"/>
      <c r="BA29" s="452"/>
      <c r="BB29" s="453"/>
      <c r="BC29" s="445" t="s">
        <v>184</v>
      </c>
      <c r="BD29" s="446"/>
      <c r="BE29" s="446"/>
      <c r="BF29" s="446"/>
      <c r="BG29" s="446"/>
      <c r="BH29" s="446"/>
      <c r="BI29" s="446"/>
      <c r="BJ29" s="446"/>
      <c r="BK29" s="446"/>
      <c r="BL29" s="446"/>
      <c r="BM29" s="447"/>
      <c r="BN29" s="465">
        <v>350934</v>
      </c>
      <c r="BO29" s="466"/>
      <c r="BP29" s="466"/>
      <c r="BQ29" s="466"/>
      <c r="BR29" s="466"/>
      <c r="BS29" s="466"/>
      <c r="BT29" s="466"/>
      <c r="BU29" s="467"/>
      <c r="BV29" s="465">
        <v>350452</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185</v>
      </c>
      <c r="X30" s="518"/>
      <c r="Y30" s="518"/>
      <c r="Z30" s="518"/>
      <c r="AA30" s="518"/>
      <c r="AB30" s="518"/>
      <c r="AC30" s="518"/>
      <c r="AD30" s="518"/>
      <c r="AE30" s="518"/>
      <c r="AF30" s="518"/>
      <c r="AG30" s="519"/>
      <c r="AH30" s="429">
        <v>97.3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1632588</v>
      </c>
      <c r="BO30" s="469"/>
      <c r="BP30" s="469"/>
      <c r="BQ30" s="469"/>
      <c r="BR30" s="469"/>
      <c r="BS30" s="469"/>
      <c r="BT30" s="469"/>
      <c r="BU30" s="470"/>
      <c r="BV30" s="468">
        <v>1667797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192</v>
      </c>
      <c r="D33" s="428"/>
      <c r="E33" s="427" t="s">
        <v>193</v>
      </c>
      <c r="F33" s="427"/>
      <c r="G33" s="427"/>
      <c r="H33" s="427"/>
      <c r="I33" s="427"/>
      <c r="J33" s="427"/>
      <c r="K33" s="427"/>
      <c r="L33" s="427"/>
      <c r="M33" s="427"/>
      <c r="N33" s="427"/>
      <c r="O33" s="427"/>
      <c r="P33" s="427"/>
      <c r="Q33" s="427"/>
      <c r="R33" s="427"/>
      <c r="S33" s="427"/>
      <c r="T33" s="215"/>
      <c r="U33" s="428" t="s">
        <v>192</v>
      </c>
      <c r="V33" s="428"/>
      <c r="W33" s="427" t="s">
        <v>194</v>
      </c>
      <c r="X33" s="427"/>
      <c r="Y33" s="427"/>
      <c r="Z33" s="427"/>
      <c r="AA33" s="427"/>
      <c r="AB33" s="427"/>
      <c r="AC33" s="427"/>
      <c r="AD33" s="427"/>
      <c r="AE33" s="427"/>
      <c r="AF33" s="427"/>
      <c r="AG33" s="427"/>
      <c r="AH33" s="427"/>
      <c r="AI33" s="427"/>
      <c r="AJ33" s="427"/>
      <c r="AK33" s="427"/>
      <c r="AL33" s="215"/>
      <c r="AM33" s="428" t="s">
        <v>195</v>
      </c>
      <c r="AN33" s="428"/>
      <c r="AO33" s="427" t="s">
        <v>193</v>
      </c>
      <c r="AP33" s="427"/>
      <c r="AQ33" s="427"/>
      <c r="AR33" s="427"/>
      <c r="AS33" s="427"/>
      <c r="AT33" s="427"/>
      <c r="AU33" s="427"/>
      <c r="AV33" s="427"/>
      <c r="AW33" s="427"/>
      <c r="AX33" s="427"/>
      <c r="AY33" s="427"/>
      <c r="AZ33" s="427"/>
      <c r="BA33" s="427"/>
      <c r="BB33" s="427"/>
      <c r="BC33" s="427"/>
      <c r="BD33" s="216"/>
      <c r="BE33" s="427" t="s">
        <v>196</v>
      </c>
      <c r="BF33" s="427"/>
      <c r="BG33" s="427" t="s">
        <v>197</v>
      </c>
      <c r="BH33" s="427"/>
      <c r="BI33" s="427"/>
      <c r="BJ33" s="427"/>
      <c r="BK33" s="427"/>
      <c r="BL33" s="427"/>
      <c r="BM33" s="427"/>
      <c r="BN33" s="427"/>
      <c r="BO33" s="427"/>
      <c r="BP33" s="427"/>
      <c r="BQ33" s="427"/>
      <c r="BR33" s="427"/>
      <c r="BS33" s="427"/>
      <c r="BT33" s="427"/>
      <c r="BU33" s="427"/>
      <c r="BV33" s="216"/>
      <c r="BW33" s="428" t="s">
        <v>196</v>
      </c>
      <c r="BX33" s="428"/>
      <c r="BY33" s="427" t="s">
        <v>198</v>
      </c>
      <c r="BZ33" s="427"/>
      <c r="CA33" s="427"/>
      <c r="CB33" s="427"/>
      <c r="CC33" s="427"/>
      <c r="CD33" s="427"/>
      <c r="CE33" s="427"/>
      <c r="CF33" s="427"/>
      <c r="CG33" s="427"/>
      <c r="CH33" s="427"/>
      <c r="CI33" s="427"/>
      <c r="CJ33" s="427"/>
      <c r="CK33" s="427"/>
      <c r="CL33" s="427"/>
      <c r="CM33" s="427"/>
      <c r="CN33" s="215"/>
      <c r="CO33" s="428" t="s">
        <v>192</v>
      </c>
      <c r="CP33" s="428"/>
      <c r="CQ33" s="427" t="s">
        <v>199</v>
      </c>
      <c r="CR33" s="427"/>
      <c r="CS33" s="427"/>
      <c r="CT33" s="427"/>
      <c r="CU33" s="427"/>
      <c r="CV33" s="427"/>
      <c r="CW33" s="427"/>
      <c r="CX33" s="427"/>
      <c r="CY33" s="427"/>
      <c r="CZ33" s="427"/>
      <c r="DA33" s="427"/>
      <c r="DB33" s="427"/>
      <c r="DC33" s="427"/>
      <c r="DD33" s="427"/>
      <c r="DE33" s="427"/>
      <c r="DF33" s="215"/>
      <c r="DG33" s="426" t="s">
        <v>200</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8</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12</v>
      </c>
      <c r="BX34" s="424"/>
      <c r="BY34" s="423" t="str">
        <f>IF('各会計、関係団体の財政状況及び健全化判断比率'!B68="","",'各会計、関係団体の財政状況及び健全化判断比率'!B68)</f>
        <v>赤相農業共済組合</v>
      </c>
      <c r="BZ34" s="423"/>
      <c r="CA34" s="423"/>
      <c r="CB34" s="423"/>
      <c r="CC34" s="423"/>
      <c r="CD34" s="423"/>
      <c r="CE34" s="423"/>
      <c r="CF34" s="423"/>
      <c r="CG34" s="423"/>
      <c r="CH34" s="423"/>
      <c r="CI34" s="423"/>
      <c r="CJ34" s="423"/>
      <c r="CK34" s="423"/>
      <c r="CL34" s="423"/>
      <c r="CM34" s="423"/>
      <c r="CN34" s="213"/>
      <c r="CO34" s="424">
        <f>IF(CQ34="","",MAX(C34:D43,U34:V43,AM34:AN43,BE34:BF43,BW34:BX43)+1)</f>
        <v>16</v>
      </c>
      <c r="CP34" s="424"/>
      <c r="CQ34" s="423" t="str">
        <f>IF('各会計、関係団体の財政状況及び健全化判断比率'!BS7="","",'各会計、関係団体の財政状況及び健全化判断比率'!BS7)</f>
        <v>赤穂市文化とみどり財団</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墓地公園整備事業特別会計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9</v>
      </c>
      <c r="AN35" s="424"/>
      <c r="AO35" s="423" t="str">
        <f>IF('各会計、関係団体の財政状況及び健全化判断比率'!B33="","",'各会計、関係団体の財政状況及び健全化判断比率'!B33)</f>
        <v>病院事業会計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13</v>
      </c>
      <c r="BX35" s="424"/>
      <c r="BY35" s="423" t="str">
        <f>IF('各会計、関係団体の財政状況及び健全化判断比率'!B69="","",'各会計、関係団体の財政状況及び健全化判断比率'!B69)</f>
        <v>安室ダム水道用水供給企業団</v>
      </c>
      <c r="BZ35" s="423"/>
      <c r="CA35" s="423"/>
      <c r="CB35" s="423"/>
      <c r="CC35" s="423"/>
      <c r="CD35" s="423"/>
      <c r="CE35" s="423"/>
      <c r="CF35" s="423"/>
      <c r="CG35" s="423"/>
      <c r="CH35" s="423"/>
      <c r="CI35" s="423"/>
      <c r="CJ35" s="423"/>
      <c r="CK35" s="423"/>
      <c r="CL35" s="423"/>
      <c r="CM35" s="423"/>
      <c r="CN35" s="213"/>
      <c r="CO35" s="424">
        <f t="shared" ref="CO35:CO43" si="3">IF(CQ35="","",CO34+1)</f>
        <v>17</v>
      </c>
      <c r="CP35" s="424"/>
      <c r="CQ35" s="423" t="str">
        <f>IF('各会計、関係団体の財政状況及び健全化判断比率'!BS8="","",'各会計、関係団体の財政状況及び健全化判断比率'!BS8)</f>
        <v>赤穂駅周辺整備株式会社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職員退職手当管理特別会計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f t="shared" si="0"/>
        <v>10</v>
      </c>
      <c r="AN36" s="424"/>
      <c r="AO36" s="423" t="str">
        <f>IF('各会計、関係団体の財政状況及び健全化判断比率'!B34="","",'各会計、関係団体の財政状況及び健全化判断比率'!B34)</f>
        <v>介護老人保健施設事業会計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14</v>
      </c>
      <c r="BX36" s="424"/>
      <c r="BY36" s="423" t="str">
        <f>IF('各会計、関係団体の財政状況及び健全化判断比率'!B70="","",'各会計、関係団体の財政状況及び健全化判断比率'!B70)</f>
        <v>兵庫県後期高齢者医療広域連合（一般会計）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7</v>
      </c>
      <c r="V37" s="424"/>
      <c r="W37" s="423" t="str">
        <f>IF('各会計、関係団体の財政状況及び健全化判断比率'!B31="","",'各会計、関係団体の財政状況及び健全化判断比率'!B31)</f>
        <v>駐車場事業特別会計</v>
      </c>
      <c r="X37" s="423"/>
      <c r="Y37" s="423"/>
      <c r="Z37" s="423"/>
      <c r="AA37" s="423"/>
      <c r="AB37" s="423"/>
      <c r="AC37" s="423"/>
      <c r="AD37" s="423"/>
      <c r="AE37" s="423"/>
      <c r="AF37" s="423"/>
      <c r="AG37" s="423"/>
      <c r="AH37" s="423"/>
      <c r="AI37" s="423"/>
      <c r="AJ37" s="423"/>
      <c r="AK37" s="423"/>
      <c r="AL37" s="213"/>
      <c r="AM37" s="424">
        <f t="shared" si="0"/>
        <v>11</v>
      </c>
      <c r="AN37" s="424"/>
      <c r="AO37" s="423" t="str">
        <f>IF('各会計、関係団体の財政状況及び健全化判断比率'!B35="","",'各会計、関係団体の財政状況及び健全化判断比率'!B35)</f>
        <v>下水道事業会計</v>
      </c>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15</v>
      </c>
      <c r="BX37" s="424"/>
      <c r="BY37" s="423" t="str">
        <f>IF('各会計、関係団体の財政状況及び健全化判断比率'!B71="","",'各会計、関係団体の財政状況及び健全化判断比率'!B71)</f>
        <v>兵庫県後期高齢者医療広域連合（特別会計）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kkt8AiD/Po8ieDXf3YaReeIfrVCHD8NRFFVOmSacdmtVjhm33QPLOJUhHba3UDbfhmoUCs+iFUMxWBNw57pqw==" saltValue="+WDMQ1rxBvGR/jnfhQ0wn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Q1" zoomScaleNormal="100" workbookViewId="0">
      <selection activeCell="BG24" sqref="BG24:BN24"/>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209</v>
      </c>
      <c r="DI1" s="794"/>
      <c r="DJ1" s="794"/>
      <c r="DK1" s="794"/>
      <c r="DL1" s="794"/>
      <c r="DM1" s="794"/>
      <c r="DN1" s="795"/>
      <c r="DO1" s="225"/>
      <c r="DP1" s="793" t="s">
        <v>210</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212</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213</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214</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215</v>
      </c>
      <c r="S4" s="736"/>
      <c r="T4" s="736"/>
      <c r="U4" s="736"/>
      <c r="V4" s="736"/>
      <c r="W4" s="736"/>
      <c r="X4" s="736"/>
      <c r="Y4" s="737"/>
      <c r="Z4" s="735" t="s">
        <v>216</v>
      </c>
      <c r="AA4" s="736"/>
      <c r="AB4" s="736"/>
      <c r="AC4" s="737"/>
      <c r="AD4" s="735" t="s">
        <v>217</v>
      </c>
      <c r="AE4" s="736"/>
      <c r="AF4" s="736"/>
      <c r="AG4" s="736"/>
      <c r="AH4" s="736"/>
      <c r="AI4" s="736"/>
      <c r="AJ4" s="736"/>
      <c r="AK4" s="737"/>
      <c r="AL4" s="735" t="s">
        <v>216</v>
      </c>
      <c r="AM4" s="736"/>
      <c r="AN4" s="736"/>
      <c r="AO4" s="737"/>
      <c r="AP4" s="796" t="s">
        <v>218</v>
      </c>
      <c r="AQ4" s="796"/>
      <c r="AR4" s="796"/>
      <c r="AS4" s="796"/>
      <c r="AT4" s="796"/>
      <c r="AU4" s="796"/>
      <c r="AV4" s="796"/>
      <c r="AW4" s="796"/>
      <c r="AX4" s="796"/>
      <c r="AY4" s="796"/>
      <c r="AZ4" s="796"/>
      <c r="BA4" s="796"/>
      <c r="BB4" s="796"/>
      <c r="BC4" s="796"/>
      <c r="BD4" s="796"/>
      <c r="BE4" s="796"/>
      <c r="BF4" s="796"/>
      <c r="BG4" s="796" t="s">
        <v>219</v>
      </c>
      <c r="BH4" s="796"/>
      <c r="BI4" s="796"/>
      <c r="BJ4" s="796"/>
      <c r="BK4" s="796"/>
      <c r="BL4" s="796"/>
      <c r="BM4" s="796"/>
      <c r="BN4" s="796"/>
      <c r="BO4" s="796" t="s">
        <v>216</v>
      </c>
      <c r="BP4" s="796"/>
      <c r="BQ4" s="796"/>
      <c r="BR4" s="796"/>
      <c r="BS4" s="796" t="s">
        <v>220</v>
      </c>
      <c r="BT4" s="796"/>
      <c r="BU4" s="796"/>
      <c r="BV4" s="796"/>
      <c r="BW4" s="796"/>
      <c r="BX4" s="796"/>
      <c r="BY4" s="796"/>
      <c r="BZ4" s="796"/>
      <c r="CA4" s="796"/>
      <c r="CB4" s="796"/>
      <c r="CD4" s="778" t="s">
        <v>221</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222</v>
      </c>
      <c r="C5" s="761"/>
      <c r="D5" s="761"/>
      <c r="E5" s="761"/>
      <c r="F5" s="761"/>
      <c r="G5" s="761"/>
      <c r="H5" s="761"/>
      <c r="I5" s="761"/>
      <c r="J5" s="761"/>
      <c r="K5" s="761"/>
      <c r="L5" s="761"/>
      <c r="M5" s="761"/>
      <c r="N5" s="761"/>
      <c r="O5" s="761"/>
      <c r="P5" s="761"/>
      <c r="Q5" s="762"/>
      <c r="R5" s="726">
        <v>8442795</v>
      </c>
      <c r="S5" s="727"/>
      <c r="T5" s="727"/>
      <c r="U5" s="727"/>
      <c r="V5" s="727"/>
      <c r="W5" s="727"/>
      <c r="X5" s="727"/>
      <c r="Y5" s="773"/>
      <c r="Z5" s="791">
        <v>39.9</v>
      </c>
      <c r="AA5" s="791"/>
      <c r="AB5" s="791"/>
      <c r="AC5" s="791"/>
      <c r="AD5" s="792">
        <v>7730093</v>
      </c>
      <c r="AE5" s="792"/>
      <c r="AF5" s="792"/>
      <c r="AG5" s="792"/>
      <c r="AH5" s="792"/>
      <c r="AI5" s="792"/>
      <c r="AJ5" s="792"/>
      <c r="AK5" s="792"/>
      <c r="AL5" s="774">
        <v>65.900000000000006</v>
      </c>
      <c r="AM5" s="743"/>
      <c r="AN5" s="743"/>
      <c r="AO5" s="775"/>
      <c r="AP5" s="760" t="s">
        <v>223</v>
      </c>
      <c r="AQ5" s="761"/>
      <c r="AR5" s="761"/>
      <c r="AS5" s="761"/>
      <c r="AT5" s="761"/>
      <c r="AU5" s="761"/>
      <c r="AV5" s="761"/>
      <c r="AW5" s="761"/>
      <c r="AX5" s="761"/>
      <c r="AY5" s="761"/>
      <c r="AZ5" s="761"/>
      <c r="BA5" s="761"/>
      <c r="BB5" s="761"/>
      <c r="BC5" s="761"/>
      <c r="BD5" s="761"/>
      <c r="BE5" s="761"/>
      <c r="BF5" s="762"/>
      <c r="BG5" s="661">
        <v>7814268</v>
      </c>
      <c r="BH5" s="664"/>
      <c r="BI5" s="664"/>
      <c r="BJ5" s="664"/>
      <c r="BK5" s="664"/>
      <c r="BL5" s="664"/>
      <c r="BM5" s="664"/>
      <c r="BN5" s="665"/>
      <c r="BO5" s="723">
        <v>92.6</v>
      </c>
      <c r="BP5" s="723"/>
      <c r="BQ5" s="723"/>
      <c r="BR5" s="723"/>
      <c r="BS5" s="724">
        <v>111569</v>
      </c>
      <c r="BT5" s="724"/>
      <c r="BU5" s="724"/>
      <c r="BV5" s="724"/>
      <c r="BW5" s="724"/>
      <c r="BX5" s="724"/>
      <c r="BY5" s="724"/>
      <c r="BZ5" s="724"/>
      <c r="CA5" s="724"/>
      <c r="CB5" s="765"/>
      <c r="CD5" s="778" t="s">
        <v>218</v>
      </c>
      <c r="CE5" s="779"/>
      <c r="CF5" s="779"/>
      <c r="CG5" s="779"/>
      <c r="CH5" s="779"/>
      <c r="CI5" s="779"/>
      <c r="CJ5" s="779"/>
      <c r="CK5" s="779"/>
      <c r="CL5" s="779"/>
      <c r="CM5" s="779"/>
      <c r="CN5" s="779"/>
      <c r="CO5" s="779"/>
      <c r="CP5" s="779"/>
      <c r="CQ5" s="780"/>
      <c r="CR5" s="778" t="s">
        <v>224</v>
      </c>
      <c r="CS5" s="779"/>
      <c r="CT5" s="779"/>
      <c r="CU5" s="779"/>
      <c r="CV5" s="779"/>
      <c r="CW5" s="779"/>
      <c r="CX5" s="779"/>
      <c r="CY5" s="780"/>
      <c r="CZ5" s="778" t="s">
        <v>216</v>
      </c>
      <c r="DA5" s="779"/>
      <c r="DB5" s="779"/>
      <c r="DC5" s="780"/>
      <c r="DD5" s="778" t="s">
        <v>225</v>
      </c>
      <c r="DE5" s="779"/>
      <c r="DF5" s="779"/>
      <c r="DG5" s="779"/>
      <c r="DH5" s="779"/>
      <c r="DI5" s="779"/>
      <c r="DJ5" s="779"/>
      <c r="DK5" s="779"/>
      <c r="DL5" s="779"/>
      <c r="DM5" s="779"/>
      <c r="DN5" s="779"/>
      <c r="DO5" s="779"/>
      <c r="DP5" s="780"/>
      <c r="DQ5" s="778" t="s">
        <v>226</v>
      </c>
      <c r="DR5" s="779"/>
      <c r="DS5" s="779"/>
      <c r="DT5" s="779"/>
      <c r="DU5" s="779"/>
      <c r="DV5" s="779"/>
      <c r="DW5" s="779"/>
      <c r="DX5" s="779"/>
      <c r="DY5" s="779"/>
      <c r="DZ5" s="779"/>
      <c r="EA5" s="779"/>
      <c r="EB5" s="779"/>
      <c r="EC5" s="780"/>
    </row>
    <row r="6" spans="2:143" ht="11.25" customHeight="1" x14ac:dyDescent="0.15">
      <c r="B6" s="658" t="s">
        <v>227</v>
      </c>
      <c r="C6" s="659"/>
      <c r="D6" s="659"/>
      <c r="E6" s="659"/>
      <c r="F6" s="659"/>
      <c r="G6" s="659"/>
      <c r="H6" s="659"/>
      <c r="I6" s="659"/>
      <c r="J6" s="659"/>
      <c r="K6" s="659"/>
      <c r="L6" s="659"/>
      <c r="M6" s="659"/>
      <c r="N6" s="659"/>
      <c r="O6" s="659"/>
      <c r="P6" s="659"/>
      <c r="Q6" s="660"/>
      <c r="R6" s="661">
        <v>163531</v>
      </c>
      <c r="S6" s="664"/>
      <c r="T6" s="664"/>
      <c r="U6" s="664"/>
      <c r="V6" s="664"/>
      <c r="W6" s="664"/>
      <c r="X6" s="664"/>
      <c r="Y6" s="665"/>
      <c r="Z6" s="723">
        <v>0.8</v>
      </c>
      <c r="AA6" s="723"/>
      <c r="AB6" s="723"/>
      <c r="AC6" s="723"/>
      <c r="AD6" s="724">
        <v>163531</v>
      </c>
      <c r="AE6" s="724"/>
      <c r="AF6" s="724"/>
      <c r="AG6" s="724"/>
      <c r="AH6" s="724"/>
      <c r="AI6" s="724"/>
      <c r="AJ6" s="724"/>
      <c r="AK6" s="724"/>
      <c r="AL6" s="666">
        <v>1.4</v>
      </c>
      <c r="AM6" s="667"/>
      <c r="AN6" s="667"/>
      <c r="AO6" s="725"/>
      <c r="AP6" s="658" t="s">
        <v>228</v>
      </c>
      <c r="AQ6" s="659"/>
      <c r="AR6" s="659"/>
      <c r="AS6" s="659"/>
      <c r="AT6" s="659"/>
      <c r="AU6" s="659"/>
      <c r="AV6" s="659"/>
      <c r="AW6" s="659"/>
      <c r="AX6" s="659"/>
      <c r="AY6" s="659"/>
      <c r="AZ6" s="659"/>
      <c r="BA6" s="659"/>
      <c r="BB6" s="659"/>
      <c r="BC6" s="659"/>
      <c r="BD6" s="659"/>
      <c r="BE6" s="659"/>
      <c r="BF6" s="660"/>
      <c r="BG6" s="661">
        <v>7814268</v>
      </c>
      <c r="BH6" s="664"/>
      <c r="BI6" s="664"/>
      <c r="BJ6" s="664"/>
      <c r="BK6" s="664"/>
      <c r="BL6" s="664"/>
      <c r="BM6" s="664"/>
      <c r="BN6" s="665"/>
      <c r="BO6" s="723">
        <v>92.6</v>
      </c>
      <c r="BP6" s="723"/>
      <c r="BQ6" s="723"/>
      <c r="BR6" s="723"/>
      <c r="BS6" s="724">
        <v>111569</v>
      </c>
      <c r="BT6" s="724"/>
      <c r="BU6" s="724"/>
      <c r="BV6" s="724"/>
      <c r="BW6" s="724"/>
      <c r="BX6" s="724"/>
      <c r="BY6" s="724"/>
      <c r="BZ6" s="724"/>
      <c r="CA6" s="724"/>
      <c r="CB6" s="765"/>
      <c r="CD6" s="732" t="s">
        <v>229</v>
      </c>
      <c r="CE6" s="733"/>
      <c r="CF6" s="733"/>
      <c r="CG6" s="733"/>
      <c r="CH6" s="733"/>
      <c r="CI6" s="733"/>
      <c r="CJ6" s="733"/>
      <c r="CK6" s="733"/>
      <c r="CL6" s="733"/>
      <c r="CM6" s="733"/>
      <c r="CN6" s="733"/>
      <c r="CO6" s="733"/>
      <c r="CP6" s="733"/>
      <c r="CQ6" s="734"/>
      <c r="CR6" s="661">
        <v>198065</v>
      </c>
      <c r="CS6" s="664"/>
      <c r="CT6" s="664"/>
      <c r="CU6" s="664"/>
      <c r="CV6" s="664"/>
      <c r="CW6" s="664"/>
      <c r="CX6" s="664"/>
      <c r="CY6" s="665"/>
      <c r="CZ6" s="774">
        <v>0.9</v>
      </c>
      <c r="DA6" s="743"/>
      <c r="DB6" s="743"/>
      <c r="DC6" s="777"/>
      <c r="DD6" s="669" t="s">
        <v>127</v>
      </c>
      <c r="DE6" s="664"/>
      <c r="DF6" s="664"/>
      <c r="DG6" s="664"/>
      <c r="DH6" s="664"/>
      <c r="DI6" s="664"/>
      <c r="DJ6" s="664"/>
      <c r="DK6" s="664"/>
      <c r="DL6" s="664"/>
      <c r="DM6" s="664"/>
      <c r="DN6" s="664"/>
      <c r="DO6" s="664"/>
      <c r="DP6" s="665"/>
      <c r="DQ6" s="669">
        <v>198065</v>
      </c>
      <c r="DR6" s="664"/>
      <c r="DS6" s="664"/>
      <c r="DT6" s="664"/>
      <c r="DU6" s="664"/>
      <c r="DV6" s="664"/>
      <c r="DW6" s="664"/>
      <c r="DX6" s="664"/>
      <c r="DY6" s="664"/>
      <c r="DZ6" s="664"/>
      <c r="EA6" s="664"/>
      <c r="EB6" s="664"/>
      <c r="EC6" s="704"/>
    </row>
    <row r="7" spans="2:143" ht="11.25" customHeight="1" x14ac:dyDescent="0.15">
      <c r="B7" s="658" t="s">
        <v>230</v>
      </c>
      <c r="C7" s="659"/>
      <c r="D7" s="659"/>
      <c r="E7" s="659"/>
      <c r="F7" s="659"/>
      <c r="G7" s="659"/>
      <c r="H7" s="659"/>
      <c r="I7" s="659"/>
      <c r="J7" s="659"/>
      <c r="K7" s="659"/>
      <c r="L7" s="659"/>
      <c r="M7" s="659"/>
      <c r="N7" s="659"/>
      <c r="O7" s="659"/>
      <c r="P7" s="659"/>
      <c r="Q7" s="660"/>
      <c r="R7" s="661">
        <v>12503</v>
      </c>
      <c r="S7" s="664"/>
      <c r="T7" s="664"/>
      <c r="U7" s="664"/>
      <c r="V7" s="664"/>
      <c r="W7" s="664"/>
      <c r="X7" s="664"/>
      <c r="Y7" s="665"/>
      <c r="Z7" s="723">
        <v>0.1</v>
      </c>
      <c r="AA7" s="723"/>
      <c r="AB7" s="723"/>
      <c r="AC7" s="723"/>
      <c r="AD7" s="724">
        <v>12503</v>
      </c>
      <c r="AE7" s="724"/>
      <c r="AF7" s="724"/>
      <c r="AG7" s="724"/>
      <c r="AH7" s="724"/>
      <c r="AI7" s="724"/>
      <c r="AJ7" s="724"/>
      <c r="AK7" s="724"/>
      <c r="AL7" s="666">
        <v>0.1</v>
      </c>
      <c r="AM7" s="667"/>
      <c r="AN7" s="667"/>
      <c r="AO7" s="725"/>
      <c r="AP7" s="658" t="s">
        <v>231</v>
      </c>
      <c r="AQ7" s="659"/>
      <c r="AR7" s="659"/>
      <c r="AS7" s="659"/>
      <c r="AT7" s="659"/>
      <c r="AU7" s="659"/>
      <c r="AV7" s="659"/>
      <c r="AW7" s="659"/>
      <c r="AX7" s="659"/>
      <c r="AY7" s="659"/>
      <c r="AZ7" s="659"/>
      <c r="BA7" s="659"/>
      <c r="BB7" s="659"/>
      <c r="BC7" s="659"/>
      <c r="BD7" s="659"/>
      <c r="BE7" s="659"/>
      <c r="BF7" s="660"/>
      <c r="BG7" s="661">
        <v>2853990</v>
      </c>
      <c r="BH7" s="664"/>
      <c r="BI7" s="664"/>
      <c r="BJ7" s="664"/>
      <c r="BK7" s="664"/>
      <c r="BL7" s="664"/>
      <c r="BM7" s="664"/>
      <c r="BN7" s="665"/>
      <c r="BO7" s="723">
        <v>33.799999999999997</v>
      </c>
      <c r="BP7" s="723"/>
      <c r="BQ7" s="723"/>
      <c r="BR7" s="723"/>
      <c r="BS7" s="724">
        <v>111569</v>
      </c>
      <c r="BT7" s="724"/>
      <c r="BU7" s="724"/>
      <c r="BV7" s="724"/>
      <c r="BW7" s="724"/>
      <c r="BX7" s="724"/>
      <c r="BY7" s="724"/>
      <c r="BZ7" s="724"/>
      <c r="CA7" s="724"/>
      <c r="CB7" s="765"/>
      <c r="CD7" s="705" t="s">
        <v>232</v>
      </c>
      <c r="CE7" s="702"/>
      <c r="CF7" s="702"/>
      <c r="CG7" s="702"/>
      <c r="CH7" s="702"/>
      <c r="CI7" s="702"/>
      <c r="CJ7" s="702"/>
      <c r="CK7" s="702"/>
      <c r="CL7" s="702"/>
      <c r="CM7" s="702"/>
      <c r="CN7" s="702"/>
      <c r="CO7" s="702"/>
      <c r="CP7" s="702"/>
      <c r="CQ7" s="703"/>
      <c r="CR7" s="661">
        <v>1968735</v>
      </c>
      <c r="CS7" s="664"/>
      <c r="CT7" s="664"/>
      <c r="CU7" s="664"/>
      <c r="CV7" s="664"/>
      <c r="CW7" s="664"/>
      <c r="CX7" s="664"/>
      <c r="CY7" s="665"/>
      <c r="CZ7" s="723">
        <v>9.4</v>
      </c>
      <c r="DA7" s="723"/>
      <c r="DB7" s="723"/>
      <c r="DC7" s="723"/>
      <c r="DD7" s="669">
        <v>107320</v>
      </c>
      <c r="DE7" s="664"/>
      <c r="DF7" s="664"/>
      <c r="DG7" s="664"/>
      <c r="DH7" s="664"/>
      <c r="DI7" s="664"/>
      <c r="DJ7" s="664"/>
      <c r="DK7" s="664"/>
      <c r="DL7" s="664"/>
      <c r="DM7" s="664"/>
      <c r="DN7" s="664"/>
      <c r="DO7" s="664"/>
      <c r="DP7" s="665"/>
      <c r="DQ7" s="669">
        <v>1636777</v>
      </c>
      <c r="DR7" s="664"/>
      <c r="DS7" s="664"/>
      <c r="DT7" s="664"/>
      <c r="DU7" s="664"/>
      <c r="DV7" s="664"/>
      <c r="DW7" s="664"/>
      <c r="DX7" s="664"/>
      <c r="DY7" s="664"/>
      <c r="DZ7" s="664"/>
      <c r="EA7" s="664"/>
      <c r="EB7" s="664"/>
      <c r="EC7" s="704"/>
    </row>
    <row r="8" spans="2:143" ht="11.25" customHeight="1" x14ac:dyDescent="0.15">
      <c r="B8" s="658" t="s">
        <v>233</v>
      </c>
      <c r="C8" s="659"/>
      <c r="D8" s="659"/>
      <c r="E8" s="659"/>
      <c r="F8" s="659"/>
      <c r="G8" s="659"/>
      <c r="H8" s="659"/>
      <c r="I8" s="659"/>
      <c r="J8" s="659"/>
      <c r="K8" s="659"/>
      <c r="L8" s="659"/>
      <c r="M8" s="659"/>
      <c r="N8" s="659"/>
      <c r="O8" s="659"/>
      <c r="P8" s="659"/>
      <c r="Q8" s="660"/>
      <c r="R8" s="661">
        <v>37411</v>
      </c>
      <c r="S8" s="664"/>
      <c r="T8" s="664"/>
      <c r="U8" s="664"/>
      <c r="V8" s="664"/>
      <c r="W8" s="664"/>
      <c r="X8" s="664"/>
      <c r="Y8" s="665"/>
      <c r="Z8" s="723">
        <v>0.2</v>
      </c>
      <c r="AA8" s="723"/>
      <c r="AB8" s="723"/>
      <c r="AC8" s="723"/>
      <c r="AD8" s="724">
        <v>37411</v>
      </c>
      <c r="AE8" s="724"/>
      <c r="AF8" s="724"/>
      <c r="AG8" s="724"/>
      <c r="AH8" s="724"/>
      <c r="AI8" s="724"/>
      <c r="AJ8" s="724"/>
      <c r="AK8" s="724"/>
      <c r="AL8" s="666">
        <v>0.3</v>
      </c>
      <c r="AM8" s="667"/>
      <c r="AN8" s="667"/>
      <c r="AO8" s="725"/>
      <c r="AP8" s="658" t="s">
        <v>234</v>
      </c>
      <c r="AQ8" s="659"/>
      <c r="AR8" s="659"/>
      <c r="AS8" s="659"/>
      <c r="AT8" s="659"/>
      <c r="AU8" s="659"/>
      <c r="AV8" s="659"/>
      <c r="AW8" s="659"/>
      <c r="AX8" s="659"/>
      <c r="AY8" s="659"/>
      <c r="AZ8" s="659"/>
      <c r="BA8" s="659"/>
      <c r="BB8" s="659"/>
      <c r="BC8" s="659"/>
      <c r="BD8" s="659"/>
      <c r="BE8" s="659"/>
      <c r="BF8" s="660"/>
      <c r="BG8" s="661">
        <v>81224</v>
      </c>
      <c r="BH8" s="664"/>
      <c r="BI8" s="664"/>
      <c r="BJ8" s="664"/>
      <c r="BK8" s="664"/>
      <c r="BL8" s="664"/>
      <c r="BM8" s="664"/>
      <c r="BN8" s="665"/>
      <c r="BO8" s="723">
        <v>1</v>
      </c>
      <c r="BP8" s="723"/>
      <c r="BQ8" s="723"/>
      <c r="BR8" s="723"/>
      <c r="BS8" s="669" t="s">
        <v>127</v>
      </c>
      <c r="BT8" s="664"/>
      <c r="BU8" s="664"/>
      <c r="BV8" s="664"/>
      <c r="BW8" s="664"/>
      <c r="BX8" s="664"/>
      <c r="BY8" s="664"/>
      <c r="BZ8" s="664"/>
      <c r="CA8" s="664"/>
      <c r="CB8" s="704"/>
      <c r="CD8" s="705" t="s">
        <v>235</v>
      </c>
      <c r="CE8" s="702"/>
      <c r="CF8" s="702"/>
      <c r="CG8" s="702"/>
      <c r="CH8" s="702"/>
      <c r="CI8" s="702"/>
      <c r="CJ8" s="702"/>
      <c r="CK8" s="702"/>
      <c r="CL8" s="702"/>
      <c r="CM8" s="702"/>
      <c r="CN8" s="702"/>
      <c r="CO8" s="702"/>
      <c r="CP8" s="702"/>
      <c r="CQ8" s="703"/>
      <c r="CR8" s="661">
        <v>6049756</v>
      </c>
      <c r="CS8" s="664"/>
      <c r="CT8" s="664"/>
      <c r="CU8" s="664"/>
      <c r="CV8" s="664"/>
      <c r="CW8" s="664"/>
      <c r="CX8" s="664"/>
      <c r="CY8" s="665"/>
      <c r="CZ8" s="723">
        <v>28.7</v>
      </c>
      <c r="DA8" s="723"/>
      <c r="DB8" s="723"/>
      <c r="DC8" s="723"/>
      <c r="DD8" s="669">
        <v>39336</v>
      </c>
      <c r="DE8" s="664"/>
      <c r="DF8" s="664"/>
      <c r="DG8" s="664"/>
      <c r="DH8" s="664"/>
      <c r="DI8" s="664"/>
      <c r="DJ8" s="664"/>
      <c r="DK8" s="664"/>
      <c r="DL8" s="664"/>
      <c r="DM8" s="664"/>
      <c r="DN8" s="664"/>
      <c r="DO8" s="664"/>
      <c r="DP8" s="665"/>
      <c r="DQ8" s="669">
        <v>3424747</v>
      </c>
      <c r="DR8" s="664"/>
      <c r="DS8" s="664"/>
      <c r="DT8" s="664"/>
      <c r="DU8" s="664"/>
      <c r="DV8" s="664"/>
      <c r="DW8" s="664"/>
      <c r="DX8" s="664"/>
      <c r="DY8" s="664"/>
      <c r="DZ8" s="664"/>
      <c r="EA8" s="664"/>
      <c r="EB8" s="664"/>
      <c r="EC8" s="704"/>
    </row>
    <row r="9" spans="2:143" ht="11.25" customHeight="1" x14ac:dyDescent="0.15">
      <c r="B9" s="658" t="s">
        <v>236</v>
      </c>
      <c r="C9" s="659"/>
      <c r="D9" s="659"/>
      <c r="E9" s="659"/>
      <c r="F9" s="659"/>
      <c r="G9" s="659"/>
      <c r="H9" s="659"/>
      <c r="I9" s="659"/>
      <c r="J9" s="659"/>
      <c r="K9" s="659"/>
      <c r="L9" s="659"/>
      <c r="M9" s="659"/>
      <c r="N9" s="659"/>
      <c r="O9" s="659"/>
      <c r="P9" s="659"/>
      <c r="Q9" s="660"/>
      <c r="R9" s="661">
        <v>29503</v>
      </c>
      <c r="S9" s="664"/>
      <c r="T9" s="664"/>
      <c r="U9" s="664"/>
      <c r="V9" s="664"/>
      <c r="W9" s="664"/>
      <c r="X9" s="664"/>
      <c r="Y9" s="665"/>
      <c r="Z9" s="723">
        <v>0.1</v>
      </c>
      <c r="AA9" s="723"/>
      <c r="AB9" s="723"/>
      <c r="AC9" s="723"/>
      <c r="AD9" s="724">
        <v>29503</v>
      </c>
      <c r="AE9" s="724"/>
      <c r="AF9" s="724"/>
      <c r="AG9" s="724"/>
      <c r="AH9" s="724"/>
      <c r="AI9" s="724"/>
      <c r="AJ9" s="724"/>
      <c r="AK9" s="724"/>
      <c r="AL9" s="666">
        <v>0.3</v>
      </c>
      <c r="AM9" s="667"/>
      <c r="AN9" s="667"/>
      <c r="AO9" s="725"/>
      <c r="AP9" s="658" t="s">
        <v>237</v>
      </c>
      <c r="AQ9" s="659"/>
      <c r="AR9" s="659"/>
      <c r="AS9" s="659"/>
      <c r="AT9" s="659"/>
      <c r="AU9" s="659"/>
      <c r="AV9" s="659"/>
      <c r="AW9" s="659"/>
      <c r="AX9" s="659"/>
      <c r="AY9" s="659"/>
      <c r="AZ9" s="659"/>
      <c r="BA9" s="659"/>
      <c r="BB9" s="659"/>
      <c r="BC9" s="659"/>
      <c r="BD9" s="659"/>
      <c r="BE9" s="659"/>
      <c r="BF9" s="660"/>
      <c r="BG9" s="661">
        <v>2136931</v>
      </c>
      <c r="BH9" s="664"/>
      <c r="BI9" s="664"/>
      <c r="BJ9" s="664"/>
      <c r="BK9" s="664"/>
      <c r="BL9" s="664"/>
      <c r="BM9" s="664"/>
      <c r="BN9" s="665"/>
      <c r="BO9" s="723">
        <v>25.3</v>
      </c>
      <c r="BP9" s="723"/>
      <c r="BQ9" s="723"/>
      <c r="BR9" s="723"/>
      <c r="BS9" s="669" t="s">
        <v>127</v>
      </c>
      <c r="BT9" s="664"/>
      <c r="BU9" s="664"/>
      <c r="BV9" s="664"/>
      <c r="BW9" s="664"/>
      <c r="BX9" s="664"/>
      <c r="BY9" s="664"/>
      <c r="BZ9" s="664"/>
      <c r="CA9" s="664"/>
      <c r="CB9" s="704"/>
      <c r="CD9" s="705" t="s">
        <v>238</v>
      </c>
      <c r="CE9" s="702"/>
      <c r="CF9" s="702"/>
      <c r="CG9" s="702"/>
      <c r="CH9" s="702"/>
      <c r="CI9" s="702"/>
      <c r="CJ9" s="702"/>
      <c r="CK9" s="702"/>
      <c r="CL9" s="702"/>
      <c r="CM9" s="702"/>
      <c r="CN9" s="702"/>
      <c r="CO9" s="702"/>
      <c r="CP9" s="702"/>
      <c r="CQ9" s="703"/>
      <c r="CR9" s="661">
        <v>2157600</v>
      </c>
      <c r="CS9" s="664"/>
      <c r="CT9" s="664"/>
      <c r="CU9" s="664"/>
      <c r="CV9" s="664"/>
      <c r="CW9" s="664"/>
      <c r="CX9" s="664"/>
      <c r="CY9" s="665"/>
      <c r="CZ9" s="723">
        <v>10.199999999999999</v>
      </c>
      <c r="DA9" s="723"/>
      <c r="DB9" s="723"/>
      <c r="DC9" s="723"/>
      <c r="DD9" s="669">
        <v>145297</v>
      </c>
      <c r="DE9" s="664"/>
      <c r="DF9" s="664"/>
      <c r="DG9" s="664"/>
      <c r="DH9" s="664"/>
      <c r="DI9" s="664"/>
      <c r="DJ9" s="664"/>
      <c r="DK9" s="664"/>
      <c r="DL9" s="664"/>
      <c r="DM9" s="664"/>
      <c r="DN9" s="664"/>
      <c r="DO9" s="664"/>
      <c r="DP9" s="665"/>
      <c r="DQ9" s="669">
        <v>1821027</v>
      </c>
      <c r="DR9" s="664"/>
      <c r="DS9" s="664"/>
      <c r="DT9" s="664"/>
      <c r="DU9" s="664"/>
      <c r="DV9" s="664"/>
      <c r="DW9" s="664"/>
      <c r="DX9" s="664"/>
      <c r="DY9" s="664"/>
      <c r="DZ9" s="664"/>
      <c r="EA9" s="664"/>
      <c r="EB9" s="664"/>
      <c r="EC9" s="704"/>
    </row>
    <row r="10" spans="2:143" ht="11.25" customHeight="1" x14ac:dyDescent="0.15">
      <c r="B10" s="658" t="s">
        <v>239</v>
      </c>
      <c r="C10" s="659"/>
      <c r="D10" s="659"/>
      <c r="E10" s="659"/>
      <c r="F10" s="659"/>
      <c r="G10" s="659"/>
      <c r="H10" s="659"/>
      <c r="I10" s="659"/>
      <c r="J10" s="659"/>
      <c r="K10" s="659"/>
      <c r="L10" s="659"/>
      <c r="M10" s="659"/>
      <c r="N10" s="659"/>
      <c r="O10" s="659"/>
      <c r="P10" s="659"/>
      <c r="Q10" s="660"/>
      <c r="R10" s="661" t="s">
        <v>127</v>
      </c>
      <c r="S10" s="664"/>
      <c r="T10" s="664"/>
      <c r="U10" s="664"/>
      <c r="V10" s="664"/>
      <c r="W10" s="664"/>
      <c r="X10" s="664"/>
      <c r="Y10" s="665"/>
      <c r="Z10" s="723" t="s">
        <v>127</v>
      </c>
      <c r="AA10" s="723"/>
      <c r="AB10" s="723"/>
      <c r="AC10" s="723"/>
      <c r="AD10" s="724" t="s">
        <v>127</v>
      </c>
      <c r="AE10" s="724"/>
      <c r="AF10" s="724"/>
      <c r="AG10" s="724"/>
      <c r="AH10" s="724"/>
      <c r="AI10" s="724"/>
      <c r="AJ10" s="724"/>
      <c r="AK10" s="724"/>
      <c r="AL10" s="666" t="s">
        <v>127</v>
      </c>
      <c r="AM10" s="667"/>
      <c r="AN10" s="667"/>
      <c r="AO10" s="725"/>
      <c r="AP10" s="658" t="s">
        <v>240</v>
      </c>
      <c r="AQ10" s="659"/>
      <c r="AR10" s="659"/>
      <c r="AS10" s="659"/>
      <c r="AT10" s="659"/>
      <c r="AU10" s="659"/>
      <c r="AV10" s="659"/>
      <c r="AW10" s="659"/>
      <c r="AX10" s="659"/>
      <c r="AY10" s="659"/>
      <c r="AZ10" s="659"/>
      <c r="BA10" s="659"/>
      <c r="BB10" s="659"/>
      <c r="BC10" s="659"/>
      <c r="BD10" s="659"/>
      <c r="BE10" s="659"/>
      <c r="BF10" s="660"/>
      <c r="BG10" s="661">
        <v>157122</v>
      </c>
      <c r="BH10" s="664"/>
      <c r="BI10" s="664"/>
      <c r="BJ10" s="664"/>
      <c r="BK10" s="664"/>
      <c r="BL10" s="664"/>
      <c r="BM10" s="664"/>
      <c r="BN10" s="665"/>
      <c r="BO10" s="723">
        <v>1.9</v>
      </c>
      <c r="BP10" s="723"/>
      <c r="BQ10" s="723"/>
      <c r="BR10" s="723"/>
      <c r="BS10" s="669">
        <v>26165</v>
      </c>
      <c r="BT10" s="664"/>
      <c r="BU10" s="664"/>
      <c r="BV10" s="664"/>
      <c r="BW10" s="664"/>
      <c r="BX10" s="664"/>
      <c r="BY10" s="664"/>
      <c r="BZ10" s="664"/>
      <c r="CA10" s="664"/>
      <c r="CB10" s="704"/>
      <c r="CD10" s="705" t="s">
        <v>241</v>
      </c>
      <c r="CE10" s="702"/>
      <c r="CF10" s="702"/>
      <c r="CG10" s="702"/>
      <c r="CH10" s="702"/>
      <c r="CI10" s="702"/>
      <c r="CJ10" s="702"/>
      <c r="CK10" s="702"/>
      <c r="CL10" s="702"/>
      <c r="CM10" s="702"/>
      <c r="CN10" s="702"/>
      <c r="CO10" s="702"/>
      <c r="CP10" s="702"/>
      <c r="CQ10" s="703"/>
      <c r="CR10" s="661">
        <v>34026</v>
      </c>
      <c r="CS10" s="664"/>
      <c r="CT10" s="664"/>
      <c r="CU10" s="664"/>
      <c r="CV10" s="664"/>
      <c r="CW10" s="664"/>
      <c r="CX10" s="664"/>
      <c r="CY10" s="665"/>
      <c r="CZ10" s="723">
        <v>0.2</v>
      </c>
      <c r="DA10" s="723"/>
      <c r="DB10" s="723"/>
      <c r="DC10" s="723"/>
      <c r="DD10" s="669" t="s">
        <v>127</v>
      </c>
      <c r="DE10" s="664"/>
      <c r="DF10" s="664"/>
      <c r="DG10" s="664"/>
      <c r="DH10" s="664"/>
      <c r="DI10" s="664"/>
      <c r="DJ10" s="664"/>
      <c r="DK10" s="664"/>
      <c r="DL10" s="664"/>
      <c r="DM10" s="664"/>
      <c r="DN10" s="664"/>
      <c r="DO10" s="664"/>
      <c r="DP10" s="665"/>
      <c r="DQ10" s="669">
        <v>14026</v>
      </c>
      <c r="DR10" s="664"/>
      <c r="DS10" s="664"/>
      <c r="DT10" s="664"/>
      <c r="DU10" s="664"/>
      <c r="DV10" s="664"/>
      <c r="DW10" s="664"/>
      <c r="DX10" s="664"/>
      <c r="DY10" s="664"/>
      <c r="DZ10" s="664"/>
      <c r="EA10" s="664"/>
      <c r="EB10" s="664"/>
      <c r="EC10" s="704"/>
    </row>
    <row r="11" spans="2:143" ht="11.25" customHeight="1" x14ac:dyDescent="0.15">
      <c r="B11" s="658" t="s">
        <v>242</v>
      </c>
      <c r="C11" s="659"/>
      <c r="D11" s="659"/>
      <c r="E11" s="659"/>
      <c r="F11" s="659"/>
      <c r="G11" s="659"/>
      <c r="H11" s="659"/>
      <c r="I11" s="659"/>
      <c r="J11" s="659"/>
      <c r="K11" s="659"/>
      <c r="L11" s="659"/>
      <c r="M11" s="659"/>
      <c r="N11" s="659"/>
      <c r="O11" s="659"/>
      <c r="P11" s="659"/>
      <c r="Q11" s="660"/>
      <c r="R11" s="661" t="s">
        <v>127</v>
      </c>
      <c r="S11" s="664"/>
      <c r="T11" s="664"/>
      <c r="U11" s="664"/>
      <c r="V11" s="664"/>
      <c r="W11" s="664"/>
      <c r="X11" s="664"/>
      <c r="Y11" s="665"/>
      <c r="Z11" s="723" t="s">
        <v>127</v>
      </c>
      <c r="AA11" s="723"/>
      <c r="AB11" s="723"/>
      <c r="AC11" s="723"/>
      <c r="AD11" s="724" t="s">
        <v>127</v>
      </c>
      <c r="AE11" s="724"/>
      <c r="AF11" s="724"/>
      <c r="AG11" s="724"/>
      <c r="AH11" s="724"/>
      <c r="AI11" s="724"/>
      <c r="AJ11" s="724"/>
      <c r="AK11" s="724"/>
      <c r="AL11" s="666" t="s">
        <v>127</v>
      </c>
      <c r="AM11" s="667"/>
      <c r="AN11" s="667"/>
      <c r="AO11" s="725"/>
      <c r="AP11" s="658" t="s">
        <v>243</v>
      </c>
      <c r="AQ11" s="659"/>
      <c r="AR11" s="659"/>
      <c r="AS11" s="659"/>
      <c r="AT11" s="659"/>
      <c r="AU11" s="659"/>
      <c r="AV11" s="659"/>
      <c r="AW11" s="659"/>
      <c r="AX11" s="659"/>
      <c r="AY11" s="659"/>
      <c r="AZ11" s="659"/>
      <c r="BA11" s="659"/>
      <c r="BB11" s="659"/>
      <c r="BC11" s="659"/>
      <c r="BD11" s="659"/>
      <c r="BE11" s="659"/>
      <c r="BF11" s="660"/>
      <c r="BG11" s="661">
        <v>478713</v>
      </c>
      <c r="BH11" s="664"/>
      <c r="BI11" s="664"/>
      <c r="BJ11" s="664"/>
      <c r="BK11" s="664"/>
      <c r="BL11" s="664"/>
      <c r="BM11" s="664"/>
      <c r="BN11" s="665"/>
      <c r="BO11" s="723">
        <v>5.7</v>
      </c>
      <c r="BP11" s="723"/>
      <c r="BQ11" s="723"/>
      <c r="BR11" s="723"/>
      <c r="BS11" s="669">
        <v>85404</v>
      </c>
      <c r="BT11" s="664"/>
      <c r="BU11" s="664"/>
      <c r="BV11" s="664"/>
      <c r="BW11" s="664"/>
      <c r="BX11" s="664"/>
      <c r="BY11" s="664"/>
      <c r="BZ11" s="664"/>
      <c r="CA11" s="664"/>
      <c r="CB11" s="704"/>
      <c r="CD11" s="705" t="s">
        <v>244</v>
      </c>
      <c r="CE11" s="702"/>
      <c r="CF11" s="702"/>
      <c r="CG11" s="702"/>
      <c r="CH11" s="702"/>
      <c r="CI11" s="702"/>
      <c r="CJ11" s="702"/>
      <c r="CK11" s="702"/>
      <c r="CL11" s="702"/>
      <c r="CM11" s="702"/>
      <c r="CN11" s="702"/>
      <c r="CO11" s="702"/>
      <c r="CP11" s="702"/>
      <c r="CQ11" s="703"/>
      <c r="CR11" s="661">
        <v>427985</v>
      </c>
      <c r="CS11" s="664"/>
      <c r="CT11" s="664"/>
      <c r="CU11" s="664"/>
      <c r="CV11" s="664"/>
      <c r="CW11" s="664"/>
      <c r="CX11" s="664"/>
      <c r="CY11" s="665"/>
      <c r="CZ11" s="723">
        <v>2</v>
      </c>
      <c r="DA11" s="723"/>
      <c r="DB11" s="723"/>
      <c r="DC11" s="723"/>
      <c r="DD11" s="669">
        <v>190592</v>
      </c>
      <c r="DE11" s="664"/>
      <c r="DF11" s="664"/>
      <c r="DG11" s="664"/>
      <c r="DH11" s="664"/>
      <c r="DI11" s="664"/>
      <c r="DJ11" s="664"/>
      <c r="DK11" s="664"/>
      <c r="DL11" s="664"/>
      <c r="DM11" s="664"/>
      <c r="DN11" s="664"/>
      <c r="DO11" s="664"/>
      <c r="DP11" s="665"/>
      <c r="DQ11" s="669">
        <v>222552</v>
      </c>
      <c r="DR11" s="664"/>
      <c r="DS11" s="664"/>
      <c r="DT11" s="664"/>
      <c r="DU11" s="664"/>
      <c r="DV11" s="664"/>
      <c r="DW11" s="664"/>
      <c r="DX11" s="664"/>
      <c r="DY11" s="664"/>
      <c r="DZ11" s="664"/>
      <c r="EA11" s="664"/>
      <c r="EB11" s="664"/>
      <c r="EC11" s="704"/>
    </row>
    <row r="12" spans="2:143" ht="11.25" customHeight="1" x14ac:dyDescent="0.15">
      <c r="B12" s="658" t="s">
        <v>245</v>
      </c>
      <c r="C12" s="659"/>
      <c r="D12" s="659"/>
      <c r="E12" s="659"/>
      <c r="F12" s="659"/>
      <c r="G12" s="659"/>
      <c r="H12" s="659"/>
      <c r="I12" s="659"/>
      <c r="J12" s="659"/>
      <c r="K12" s="659"/>
      <c r="L12" s="659"/>
      <c r="M12" s="659"/>
      <c r="N12" s="659"/>
      <c r="O12" s="659"/>
      <c r="P12" s="659"/>
      <c r="Q12" s="660"/>
      <c r="R12" s="661">
        <v>843224</v>
      </c>
      <c r="S12" s="664"/>
      <c r="T12" s="664"/>
      <c r="U12" s="664"/>
      <c r="V12" s="664"/>
      <c r="W12" s="664"/>
      <c r="X12" s="664"/>
      <c r="Y12" s="665"/>
      <c r="Z12" s="723">
        <v>4</v>
      </c>
      <c r="AA12" s="723"/>
      <c r="AB12" s="723"/>
      <c r="AC12" s="723"/>
      <c r="AD12" s="724">
        <v>843224</v>
      </c>
      <c r="AE12" s="724"/>
      <c r="AF12" s="724"/>
      <c r="AG12" s="724"/>
      <c r="AH12" s="724"/>
      <c r="AI12" s="724"/>
      <c r="AJ12" s="724"/>
      <c r="AK12" s="724"/>
      <c r="AL12" s="666">
        <v>7.2</v>
      </c>
      <c r="AM12" s="667"/>
      <c r="AN12" s="667"/>
      <c r="AO12" s="725"/>
      <c r="AP12" s="658" t="s">
        <v>246</v>
      </c>
      <c r="AQ12" s="659"/>
      <c r="AR12" s="659"/>
      <c r="AS12" s="659"/>
      <c r="AT12" s="659"/>
      <c r="AU12" s="659"/>
      <c r="AV12" s="659"/>
      <c r="AW12" s="659"/>
      <c r="AX12" s="659"/>
      <c r="AY12" s="659"/>
      <c r="AZ12" s="659"/>
      <c r="BA12" s="659"/>
      <c r="BB12" s="659"/>
      <c r="BC12" s="659"/>
      <c r="BD12" s="659"/>
      <c r="BE12" s="659"/>
      <c r="BF12" s="660"/>
      <c r="BG12" s="661">
        <v>4485966</v>
      </c>
      <c r="BH12" s="664"/>
      <c r="BI12" s="664"/>
      <c r="BJ12" s="664"/>
      <c r="BK12" s="664"/>
      <c r="BL12" s="664"/>
      <c r="BM12" s="664"/>
      <c r="BN12" s="665"/>
      <c r="BO12" s="723">
        <v>53.1</v>
      </c>
      <c r="BP12" s="723"/>
      <c r="BQ12" s="723"/>
      <c r="BR12" s="723"/>
      <c r="BS12" s="669" t="s">
        <v>127</v>
      </c>
      <c r="BT12" s="664"/>
      <c r="BU12" s="664"/>
      <c r="BV12" s="664"/>
      <c r="BW12" s="664"/>
      <c r="BX12" s="664"/>
      <c r="BY12" s="664"/>
      <c r="BZ12" s="664"/>
      <c r="CA12" s="664"/>
      <c r="CB12" s="704"/>
      <c r="CD12" s="705" t="s">
        <v>247</v>
      </c>
      <c r="CE12" s="702"/>
      <c r="CF12" s="702"/>
      <c r="CG12" s="702"/>
      <c r="CH12" s="702"/>
      <c r="CI12" s="702"/>
      <c r="CJ12" s="702"/>
      <c r="CK12" s="702"/>
      <c r="CL12" s="702"/>
      <c r="CM12" s="702"/>
      <c r="CN12" s="702"/>
      <c r="CO12" s="702"/>
      <c r="CP12" s="702"/>
      <c r="CQ12" s="703"/>
      <c r="CR12" s="661">
        <v>495313</v>
      </c>
      <c r="CS12" s="664"/>
      <c r="CT12" s="664"/>
      <c r="CU12" s="664"/>
      <c r="CV12" s="664"/>
      <c r="CW12" s="664"/>
      <c r="CX12" s="664"/>
      <c r="CY12" s="665"/>
      <c r="CZ12" s="723">
        <v>2.4</v>
      </c>
      <c r="DA12" s="723"/>
      <c r="DB12" s="723"/>
      <c r="DC12" s="723"/>
      <c r="DD12" s="669">
        <v>9256</v>
      </c>
      <c r="DE12" s="664"/>
      <c r="DF12" s="664"/>
      <c r="DG12" s="664"/>
      <c r="DH12" s="664"/>
      <c r="DI12" s="664"/>
      <c r="DJ12" s="664"/>
      <c r="DK12" s="664"/>
      <c r="DL12" s="664"/>
      <c r="DM12" s="664"/>
      <c r="DN12" s="664"/>
      <c r="DO12" s="664"/>
      <c r="DP12" s="665"/>
      <c r="DQ12" s="669">
        <v>331788</v>
      </c>
      <c r="DR12" s="664"/>
      <c r="DS12" s="664"/>
      <c r="DT12" s="664"/>
      <c r="DU12" s="664"/>
      <c r="DV12" s="664"/>
      <c r="DW12" s="664"/>
      <c r="DX12" s="664"/>
      <c r="DY12" s="664"/>
      <c r="DZ12" s="664"/>
      <c r="EA12" s="664"/>
      <c r="EB12" s="664"/>
      <c r="EC12" s="704"/>
    </row>
    <row r="13" spans="2:143" ht="11.25" customHeight="1" x14ac:dyDescent="0.15">
      <c r="B13" s="658" t="s">
        <v>248</v>
      </c>
      <c r="C13" s="659"/>
      <c r="D13" s="659"/>
      <c r="E13" s="659"/>
      <c r="F13" s="659"/>
      <c r="G13" s="659"/>
      <c r="H13" s="659"/>
      <c r="I13" s="659"/>
      <c r="J13" s="659"/>
      <c r="K13" s="659"/>
      <c r="L13" s="659"/>
      <c r="M13" s="659"/>
      <c r="N13" s="659"/>
      <c r="O13" s="659"/>
      <c r="P13" s="659"/>
      <c r="Q13" s="660"/>
      <c r="R13" s="661">
        <v>14489</v>
      </c>
      <c r="S13" s="664"/>
      <c r="T13" s="664"/>
      <c r="U13" s="664"/>
      <c r="V13" s="664"/>
      <c r="W13" s="664"/>
      <c r="X13" s="664"/>
      <c r="Y13" s="665"/>
      <c r="Z13" s="723">
        <v>0.1</v>
      </c>
      <c r="AA13" s="723"/>
      <c r="AB13" s="723"/>
      <c r="AC13" s="723"/>
      <c r="AD13" s="724">
        <v>14489</v>
      </c>
      <c r="AE13" s="724"/>
      <c r="AF13" s="724"/>
      <c r="AG13" s="724"/>
      <c r="AH13" s="724"/>
      <c r="AI13" s="724"/>
      <c r="AJ13" s="724"/>
      <c r="AK13" s="724"/>
      <c r="AL13" s="666">
        <v>0.1</v>
      </c>
      <c r="AM13" s="667"/>
      <c r="AN13" s="667"/>
      <c r="AO13" s="725"/>
      <c r="AP13" s="658" t="s">
        <v>249</v>
      </c>
      <c r="AQ13" s="659"/>
      <c r="AR13" s="659"/>
      <c r="AS13" s="659"/>
      <c r="AT13" s="659"/>
      <c r="AU13" s="659"/>
      <c r="AV13" s="659"/>
      <c r="AW13" s="659"/>
      <c r="AX13" s="659"/>
      <c r="AY13" s="659"/>
      <c r="AZ13" s="659"/>
      <c r="BA13" s="659"/>
      <c r="BB13" s="659"/>
      <c r="BC13" s="659"/>
      <c r="BD13" s="659"/>
      <c r="BE13" s="659"/>
      <c r="BF13" s="660"/>
      <c r="BG13" s="661">
        <v>4461209</v>
      </c>
      <c r="BH13" s="664"/>
      <c r="BI13" s="664"/>
      <c r="BJ13" s="664"/>
      <c r="BK13" s="664"/>
      <c r="BL13" s="664"/>
      <c r="BM13" s="664"/>
      <c r="BN13" s="665"/>
      <c r="BO13" s="723">
        <v>52.8</v>
      </c>
      <c r="BP13" s="723"/>
      <c r="BQ13" s="723"/>
      <c r="BR13" s="723"/>
      <c r="BS13" s="669" t="s">
        <v>127</v>
      </c>
      <c r="BT13" s="664"/>
      <c r="BU13" s="664"/>
      <c r="BV13" s="664"/>
      <c r="BW13" s="664"/>
      <c r="BX13" s="664"/>
      <c r="BY13" s="664"/>
      <c r="BZ13" s="664"/>
      <c r="CA13" s="664"/>
      <c r="CB13" s="704"/>
      <c r="CD13" s="705" t="s">
        <v>250</v>
      </c>
      <c r="CE13" s="702"/>
      <c r="CF13" s="702"/>
      <c r="CG13" s="702"/>
      <c r="CH13" s="702"/>
      <c r="CI13" s="702"/>
      <c r="CJ13" s="702"/>
      <c r="CK13" s="702"/>
      <c r="CL13" s="702"/>
      <c r="CM13" s="702"/>
      <c r="CN13" s="702"/>
      <c r="CO13" s="702"/>
      <c r="CP13" s="702"/>
      <c r="CQ13" s="703"/>
      <c r="CR13" s="661">
        <v>3159865</v>
      </c>
      <c r="CS13" s="664"/>
      <c r="CT13" s="664"/>
      <c r="CU13" s="664"/>
      <c r="CV13" s="664"/>
      <c r="CW13" s="664"/>
      <c r="CX13" s="664"/>
      <c r="CY13" s="665"/>
      <c r="CZ13" s="723">
        <v>15</v>
      </c>
      <c r="DA13" s="723"/>
      <c r="DB13" s="723"/>
      <c r="DC13" s="723"/>
      <c r="DD13" s="669">
        <v>1490705</v>
      </c>
      <c r="DE13" s="664"/>
      <c r="DF13" s="664"/>
      <c r="DG13" s="664"/>
      <c r="DH13" s="664"/>
      <c r="DI13" s="664"/>
      <c r="DJ13" s="664"/>
      <c r="DK13" s="664"/>
      <c r="DL13" s="664"/>
      <c r="DM13" s="664"/>
      <c r="DN13" s="664"/>
      <c r="DO13" s="664"/>
      <c r="DP13" s="665"/>
      <c r="DQ13" s="669">
        <v>1846526</v>
      </c>
      <c r="DR13" s="664"/>
      <c r="DS13" s="664"/>
      <c r="DT13" s="664"/>
      <c r="DU13" s="664"/>
      <c r="DV13" s="664"/>
      <c r="DW13" s="664"/>
      <c r="DX13" s="664"/>
      <c r="DY13" s="664"/>
      <c r="DZ13" s="664"/>
      <c r="EA13" s="664"/>
      <c r="EB13" s="664"/>
      <c r="EC13" s="704"/>
    </row>
    <row r="14" spans="2:143" ht="11.25" customHeight="1" x14ac:dyDescent="0.15">
      <c r="B14" s="658" t="s">
        <v>251</v>
      </c>
      <c r="C14" s="659"/>
      <c r="D14" s="659"/>
      <c r="E14" s="659"/>
      <c r="F14" s="659"/>
      <c r="G14" s="659"/>
      <c r="H14" s="659"/>
      <c r="I14" s="659"/>
      <c r="J14" s="659"/>
      <c r="K14" s="659"/>
      <c r="L14" s="659"/>
      <c r="M14" s="659"/>
      <c r="N14" s="659"/>
      <c r="O14" s="659"/>
      <c r="P14" s="659"/>
      <c r="Q14" s="660"/>
      <c r="R14" s="661" t="s">
        <v>127</v>
      </c>
      <c r="S14" s="664"/>
      <c r="T14" s="664"/>
      <c r="U14" s="664"/>
      <c r="V14" s="664"/>
      <c r="W14" s="664"/>
      <c r="X14" s="664"/>
      <c r="Y14" s="665"/>
      <c r="Z14" s="723" t="s">
        <v>127</v>
      </c>
      <c r="AA14" s="723"/>
      <c r="AB14" s="723"/>
      <c r="AC14" s="723"/>
      <c r="AD14" s="724" t="s">
        <v>127</v>
      </c>
      <c r="AE14" s="724"/>
      <c r="AF14" s="724"/>
      <c r="AG14" s="724"/>
      <c r="AH14" s="724"/>
      <c r="AI14" s="724"/>
      <c r="AJ14" s="724"/>
      <c r="AK14" s="724"/>
      <c r="AL14" s="666" t="s">
        <v>127</v>
      </c>
      <c r="AM14" s="667"/>
      <c r="AN14" s="667"/>
      <c r="AO14" s="725"/>
      <c r="AP14" s="658" t="s">
        <v>252</v>
      </c>
      <c r="AQ14" s="659"/>
      <c r="AR14" s="659"/>
      <c r="AS14" s="659"/>
      <c r="AT14" s="659"/>
      <c r="AU14" s="659"/>
      <c r="AV14" s="659"/>
      <c r="AW14" s="659"/>
      <c r="AX14" s="659"/>
      <c r="AY14" s="659"/>
      <c r="AZ14" s="659"/>
      <c r="BA14" s="659"/>
      <c r="BB14" s="659"/>
      <c r="BC14" s="659"/>
      <c r="BD14" s="659"/>
      <c r="BE14" s="659"/>
      <c r="BF14" s="660"/>
      <c r="BG14" s="661">
        <v>131756</v>
      </c>
      <c r="BH14" s="664"/>
      <c r="BI14" s="664"/>
      <c r="BJ14" s="664"/>
      <c r="BK14" s="664"/>
      <c r="BL14" s="664"/>
      <c r="BM14" s="664"/>
      <c r="BN14" s="665"/>
      <c r="BO14" s="723">
        <v>1.6</v>
      </c>
      <c r="BP14" s="723"/>
      <c r="BQ14" s="723"/>
      <c r="BR14" s="723"/>
      <c r="BS14" s="669" t="s">
        <v>127</v>
      </c>
      <c r="BT14" s="664"/>
      <c r="BU14" s="664"/>
      <c r="BV14" s="664"/>
      <c r="BW14" s="664"/>
      <c r="BX14" s="664"/>
      <c r="BY14" s="664"/>
      <c r="BZ14" s="664"/>
      <c r="CA14" s="664"/>
      <c r="CB14" s="704"/>
      <c r="CD14" s="705" t="s">
        <v>253</v>
      </c>
      <c r="CE14" s="702"/>
      <c r="CF14" s="702"/>
      <c r="CG14" s="702"/>
      <c r="CH14" s="702"/>
      <c r="CI14" s="702"/>
      <c r="CJ14" s="702"/>
      <c r="CK14" s="702"/>
      <c r="CL14" s="702"/>
      <c r="CM14" s="702"/>
      <c r="CN14" s="702"/>
      <c r="CO14" s="702"/>
      <c r="CP14" s="702"/>
      <c r="CQ14" s="703"/>
      <c r="CR14" s="661">
        <v>1062425</v>
      </c>
      <c r="CS14" s="664"/>
      <c r="CT14" s="664"/>
      <c r="CU14" s="664"/>
      <c r="CV14" s="664"/>
      <c r="CW14" s="664"/>
      <c r="CX14" s="664"/>
      <c r="CY14" s="665"/>
      <c r="CZ14" s="723">
        <v>5</v>
      </c>
      <c r="DA14" s="723"/>
      <c r="DB14" s="723"/>
      <c r="DC14" s="723"/>
      <c r="DD14" s="669">
        <v>133063</v>
      </c>
      <c r="DE14" s="664"/>
      <c r="DF14" s="664"/>
      <c r="DG14" s="664"/>
      <c r="DH14" s="664"/>
      <c r="DI14" s="664"/>
      <c r="DJ14" s="664"/>
      <c r="DK14" s="664"/>
      <c r="DL14" s="664"/>
      <c r="DM14" s="664"/>
      <c r="DN14" s="664"/>
      <c r="DO14" s="664"/>
      <c r="DP14" s="665"/>
      <c r="DQ14" s="669">
        <v>579920</v>
      </c>
      <c r="DR14" s="664"/>
      <c r="DS14" s="664"/>
      <c r="DT14" s="664"/>
      <c r="DU14" s="664"/>
      <c r="DV14" s="664"/>
      <c r="DW14" s="664"/>
      <c r="DX14" s="664"/>
      <c r="DY14" s="664"/>
      <c r="DZ14" s="664"/>
      <c r="EA14" s="664"/>
      <c r="EB14" s="664"/>
      <c r="EC14" s="704"/>
    </row>
    <row r="15" spans="2:143" ht="11.25" customHeight="1" x14ac:dyDescent="0.15">
      <c r="B15" s="658" t="s">
        <v>254</v>
      </c>
      <c r="C15" s="659"/>
      <c r="D15" s="659"/>
      <c r="E15" s="659"/>
      <c r="F15" s="659"/>
      <c r="G15" s="659"/>
      <c r="H15" s="659"/>
      <c r="I15" s="659"/>
      <c r="J15" s="659"/>
      <c r="K15" s="659"/>
      <c r="L15" s="659"/>
      <c r="M15" s="659"/>
      <c r="N15" s="659"/>
      <c r="O15" s="659"/>
      <c r="P15" s="659"/>
      <c r="Q15" s="660"/>
      <c r="R15" s="661">
        <v>72123</v>
      </c>
      <c r="S15" s="664"/>
      <c r="T15" s="664"/>
      <c r="U15" s="664"/>
      <c r="V15" s="664"/>
      <c r="W15" s="664"/>
      <c r="X15" s="664"/>
      <c r="Y15" s="665"/>
      <c r="Z15" s="723">
        <v>0.3</v>
      </c>
      <c r="AA15" s="723"/>
      <c r="AB15" s="723"/>
      <c r="AC15" s="723"/>
      <c r="AD15" s="724">
        <v>72123</v>
      </c>
      <c r="AE15" s="724"/>
      <c r="AF15" s="724"/>
      <c r="AG15" s="724"/>
      <c r="AH15" s="724"/>
      <c r="AI15" s="724"/>
      <c r="AJ15" s="724"/>
      <c r="AK15" s="724"/>
      <c r="AL15" s="666">
        <v>0.6</v>
      </c>
      <c r="AM15" s="667"/>
      <c r="AN15" s="667"/>
      <c r="AO15" s="725"/>
      <c r="AP15" s="658" t="s">
        <v>255</v>
      </c>
      <c r="AQ15" s="659"/>
      <c r="AR15" s="659"/>
      <c r="AS15" s="659"/>
      <c r="AT15" s="659"/>
      <c r="AU15" s="659"/>
      <c r="AV15" s="659"/>
      <c r="AW15" s="659"/>
      <c r="AX15" s="659"/>
      <c r="AY15" s="659"/>
      <c r="AZ15" s="659"/>
      <c r="BA15" s="659"/>
      <c r="BB15" s="659"/>
      <c r="BC15" s="659"/>
      <c r="BD15" s="659"/>
      <c r="BE15" s="659"/>
      <c r="BF15" s="660"/>
      <c r="BG15" s="661">
        <v>342556</v>
      </c>
      <c r="BH15" s="664"/>
      <c r="BI15" s="664"/>
      <c r="BJ15" s="664"/>
      <c r="BK15" s="664"/>
      <c r="BL15" s="664"/>
      <c r="BM15" s="664"/>
      <c r="BN15" s="665"/>
      <c r="BO15" s="723">
        <v>4.0999999999999996</v>
      </c>
      <c r="BP15" s="723"/>
      <c r="BQ15" s="723"/>
      <c r="BR15" s="723"/>
      <c r="BS15" s="669" t="s">
        <v>127</v>
      </c>
      <c r="BT15" s="664"/>
      <c r="BU15" s="664"/>
      <c r="BV15" s="664"/>
      <c r="BW15" s="664"/>
      <c r="BX15" s="664"/>
      <c r="BY15" s="664"/>
      <c r="BZ15" s="664"/>
      <c r="CA15" s="664"/>
      <c r="CB15" s="704"/>
      <c r="CD15" s="705" t="s">
        <v>256</v>
      </c>
      <c r="CE15" s="702"/>
      <c r="CF15" s="702"/>
      <c r="CG15" s="702"/>
      <c r="CH15" s="702"/>
      <c r="CI15" s="702"/>
      <c r="CJ15" s="702"/>
      <c r="CK15" s="702"/>
      <c r="CL15" s="702"/>
      <c r="CM15" s="702"/>
      <c r="CN15" s="702"/>
      <c r="CO15" s="702"/>
      <c r="CP15" s="702"/>
      <c r="CQ15" s="703"/>
      <c r="CR15" s="661">
        <v>2630703</v>
      </c>
      <c r="CS15" s="664"/>
      <c r="CT15" s="664"/>
      <c r="CU15" s="664"/>
      <c r="CV15" s="664"/>
      <c r="CW15" s="664"/>
      <c r="CX15" s="664"/>
      <c r="CY15" s="665"/>
      <c r="CZ15" s="723">
        <v>12.5</v>
      </c>
      <c r="DA15" s="723"/>
      <c r="DB15" s="723"/>
      <c r="DC15" s="723"/>
      <c r="DD15" s="669">
        <v>782352</v>
      </c>
      <c r="DE15" s="664"/>
      <c r="DF15" s="664"/>
      <c r="DG15" s="664"/>
      <c r="DH15" s="664"/>
      <c r="DI15" s="664"/>
      <c r="DJ15" s="664"/>
      <c r="DK15" s="664"/>
      <c r="DL15" s="664"/>
      <c r="DM15" s="664"/>
      <c r="DN15" s="664"/>
      <c r="DO15" s="664"/>
      <c r="DP15" s="665"/>
      <c r="DQ15" s="669">
        <v>1960307</v>
      </c>
      <c r="DR15" s="664"/>
      <c r="DS15" s="664"/>
      <c r="DT15" s="664"/>
      <c r="DU15" s="664"/>
      <c r="DV15" s="664"/>
      <c r="DW15" s="664"/>
      <c r="DX15" s="664"/>
      <c r="DY15" s="664"/>
      <c r="DZ15" s="664"/>
      <c r="EA15" s="664"/>
      <c r="EB15" s="664"/>
      <c r="EC15" s="704"/>
    </row>
    <row r="16" spans="2:143" ht="11.25" customHeight="1" x14ac:dyDescent="0.15">
      <c r="B16" s="658" t="s">
        <v>257</v>
      </c>
      <c r="C16" s="659"/>
      <c r="D16" s="659"/>
      <c r="E16" s="659"/>
      <c r="F16" s="659"/>
      <c r="G16" s="659"/>
      <c r="H16" s="659"/>
      <c r="I16" s="659"/>
      <c r="J16" s="659"/>
      <c r="K16" s="659"/>
      <c r="L16" s="659"/>
      <c r="M16" s="659"/>
      <c r="N16" s="659"/>
      <c r="O16" s="659"/>
      <c r="P16" s="659"/>
      <c r="Q16" s="660"/>
      <c r="R16" s="661" t="s">
        <v>127</v>
      </c>
      <c r="S16" s="664"/>
      <c r="T16" s="664"/>
      <c r="U16" s="664"/>
      <c r="V16" s="664"/>
      <c r="W16" s="664"/>
      <c r="X16" s="664"/>
      <c r="Y16" s="665"/>
      <c r="Z16" s="723" t="s">
        <v>127</v>
      </c>
      <c r="AA16" s="723"/>
      <c r="AB16" s="723"/>
      <c r="AC16" s="723"/>
      <c r="AD16" s="724" t="s">
        <v>127</v>
      </c>
      <c r="AE16" s="724"/>
      <c r="AF16" s="724"/>
      <c r="AG16" s="724"/>
      <c r="AH16" s="724"/>
      <c r="AI16" s="724"/>
      <c r="AJ16" s="724"/>
      <c r="AK16" s="724"/>
      <c r="AL16" s="666" t="s">
        <v>127</v>
      </c>
      <c r="AM16" s="667"/>
      <c r="AN16" s="667"/>
      <c r="AO16" s="725"/>
      <c r="AP16" s="658" t="s">
        <v>258</v>
      </c>
      <c r="AQ16" s="659"/>
      <c r="AR16" s="659"/>
      <c r="AS16" s="659"/>
      <c r="AT16" s="659"/>
      <c r="AU16" s="659"/>
      <c r="AV16" s="659"/>
      <c r="AW16" s="659"/>
      <c r="AX16" s="659"/>
      <c r="AY16" s="659"/>
      <c r="AZ16" s="659"/>
      <c r="BA16" s="659"/>
      <c r="BB16" s="659"/>
      <c r="BC16" s="659"/>
      <c r="BD16" s="659"/>
      <c r="BE16" s="659"/>
      <c r="BF16" s="660"/>
      <c r="BG16" s="661" t="s">
        <v>127</v>
      </c>
      <c r="BH16" s="664"/>
      <c r="BI16" s="664"/>
      <c r="BJ16" s="664"/>
      <c r="BK16" s="664"/>
      <c r="BL16" s="664"/>
      <c r="BM16" s="664"/>
      <c r="BN16" s="665"/>
      <c r="BO16" s="723" t="s">
        <v>127</v>
      </c>
      <c r="BP16" s="723"/>
      <c r="BQ16" s="723"/>
      <c r="BR16" s="723"/>
      <c r="BS16" s="669" t="s">
        <v>127</v>
      </c>
      <c r="BT16" s="664"/>
      <c r="BU16" s="664"/>
      <c r="BV16" s="664"/>
      <c r="BW16" s="664"/>
      <c r="BX16" s="664"/>
      <c r="BY16" s="664"/>
      <c r="BZ16" s="664"/>
      <c r="CA16" s="664"/>
      <c r="CB16" s="704"/>
      <c r="CD16" s="705" t="s">
        <v>259</v>
      </c>
      <c r="CE16" s="702"/>
      <c r="CF16" s="702"/>
      <c r="CG16" s="702"/>
      <c r="CH16" s="702"/>
      <c r="CI16" s="702"/>
      <c r="CJ16" s="702"/>
      <c r="CK16" s="702"/>
      <c r="CL16" s="702"/>
      <c r="CM16" s="702"/>
      <c r="CN16" s="702"/>
      <c r="CO16" s="702"/>
      <c r="CP16" s="702"/>
      <c r="CQ16" s="703"/>
      <c r="CR16" s="661" t="s">
        <v>127</v>
      </c>
      <c r="CS16" s="664"/>
      <c r="CT16" s="664"/>
      <c r="CU16" s="664"/>
      <c r="CV16" s="664"/>
      <c r="CW16" s="664"/>
      <c r="CX16" s="664"/>
      <c r="CY16" s="665"/>
      <c r="CZ16" s="723" t="s">
        <v>127</v>
      </c>
      <c r="DA16" s="723"/>
      <c r="DB16" s="723"/>
      <c r="DC16" s="723"/>
      <c r="DD16" s="669" t="s">
        <v>127</v>
      </c>
      <c r="DE16" s="664"/>
      <c r="DF16" s="664"/>
      <c r="DG16" s="664"/>
      <c r="DH16" s="664"/>
      <c r="DI16" s="664"/>
      <c r="DJ16" s="664"/>
      <c r="DK16" s="664"/>
      <c r="DL16" s="664"/>
      <c r="DM16" s="664"/>
      <c r="DN16" s="664"/>
      <c r="DO16" s="664"/>
      <c r="DP16" s="665"/>
      <c r="DQ16" s="669" t="s">
        <v>127</v>
      </c>
      <c r="DR16" s="664"/>
      <c r="DS16" s="664"/>
      <c r="DT16" s="664"/>
      <c r="DU16" s="664"/>
      <c r="DV16" s="664"/>
      <c r="DW16" s="664"/>
      <c r="DX16" s="664"/>
      <c r="DY16" s="664"/>
      <c r="DZ16" s="664"/>
      <c r="EA16" s="664"/>
      <c r="EB16" s="664"/>
      <c r="EC16" s="704"/>
    </row>
    <row r="17" spans="2:133" ht="11.25" customHeight="1" x14ac:dyDescent="0.15">
      <c r="B17" s="658" t="s">
        <v>260</v>
      </c>
      <c r="C17" s="659"/>
      <c r="D17" s="659"/>
      <c r="E17" s="659"/>
      <c r="F17" s="659"/>
      <c r="G17" s="659"/>
      <c r="H17" s="659"/>
      <c r="I17" s="659"/>
      <c r="J17" s="659"/>
      <c r="K17" s="659"/>
      <c r="L17" s="659"/>
      <c r="M17" s="659"/>
      <c r="N17" s="659"/>
      <c r="O17" s="659"/>
      <c r="P17" s="659"/>
      <c r="Q17" s="660"/>
      <c r="R17" s="661">
        <v>38233</v>
      </c>
      <c r="S17" s="664"/>
      <c r="T17" s="664"/>
      <c r="U17" s="664"/>
      <c r="V17" s="664"/>
      <c r="W17" s="664"/>
      <c r="X17" s="664"/>
      <c r="Y17" s="665"/>
      <c r="Z17" s="723">
        <v>0.2</v>
      </c>
      <c r="AA17" s="723"/>
      <c r="AB17" s="723"/>
      <c r="AC17" s="723"/>
      <c r="AD17" s="724">
        <v>38233</v>
      </c>
      <c r="AE17" s="724"/>
      <c r="AF17" s="724"/>
      <c r="AG17" s="724"/>
      <c r="AH17" s="724"/>
      <c r="AI17" s="724"/>
      <c r="AJ17" s="724"/>
      <c r="AK17" s="724"/>
      <c r="AL17" s="666">
        <v>0.3</v>
      </c>
      <c r="AM17" s="667"/>
      <c r="AN17" s="667"/>
      <c r="AO17" s="725"/>
      <c r="AP17" s="658" t="s">
        <v>261</v>
      </c>
      <c r="AQ17" s="659"/>
      <c r="AR17" s="659"/>
      <c r="AS17" s="659"/>
      <c r="AT17" s="659"/>
      <c r="AU17" s="659"/>
      <c r="AV17" s="659"/>
      <c r="AW17" s="659"/>
      <c r="AX17" s="659"/>
      <c r="AY17" s="659"/>
      <c r="AZ17" s="659"/>
      <c r="BA17" s="659"/>
      <c r="BB17" s="659"/>
      <c r="BC17" s="659"/>
      <c r="BD17" s="659"/>
      <c r="BE17" s="659"/>
      <c r="BF17" s="660"/>
      <c r="BG17" s="661" t="s">
        <v>127</v>
      </c>
      <c r="BH17" s="664"/>
      <c r="BI17" s="664"/>
      <c r="BJ17" s="664"/>
      <c r="BK17" s="664"/>
      <c r="BL17" s="664"/>
      <c r="BM17" s="664"/>
      <c r="BN17" s="665"/>
      <c r="BO17" s="723" t="s">
        <v>127</v>
      </c>
      <c r="BP17" s="723"/>
      <c r="BQ17" s="723"/>
      <c r="BR17" s="723"/>
      <c r="BS17" s="669" t="s">
        <v>127</v>
      </c>
      <c r="BT17" s="664"/>
      <c r="BU17" s="664"/>
      <c r="BV17" s="664"/>
      <c r="BW17" s="664"/>
      <c r="BX17" s="664"/>
      <c r="BY17" s="664"/>
      <c r="BZ17" s="664"/>
      <c r="CA17" s="664"/>
      <c r="CB17" s="704"/>
      <c r="CD17" s="705" t="s">
        <v>262</v>
      </c>
      <c r="CE17" s="702"/>
      <c r="CF17" s="702"/>
      <c r="CG17" s="702"/>
      <c r="CH17" s="702"/>
      <c r="CI17" s="702"/>
      <c r="CJ17" s="702"/>
      <c r="CK17" s="702"/>
      <c r="CL17" s="702"/>
      <c r="CM17" s="702"/>
      <c r="CN17" s="702"/>
      <c r="CO17" s="702"/>
      <c r="CP17" s="702"/>
      <c r="CQ17" s="703"/>
      <c r="CR17" s="661">
        <v>2866920</v>
      </c>
      <c r="CS17" s="664"/>
      <c r="CT17" s="664"/>
      <c r="CU17" s="664"/>
      <c r="CV17" s="664"/>
      <c r="CW17" s="664"/>
      <c r="CX17" s="664"/>
      <c r="CY17" s="665"/>
      <c r="CZ17" s="723">
        <v>13.6</v>
      </c>
      <c r="DA17" s="723"/>
      <c r="DB17" s="723"/>
      <c r="DC17" s="723"/>
      <c r="DD17" s="669" t="s">
        <v>127</v>
      </c>
      <c r="DE17" s="664"/>
      <c r="DF17" s="664"/>
      <c r="DG17" s="664"/>
      <c r="DH17" s="664"/>
      <c r="DI17" s="664"/>
      <c r="DJ17" s="664"/>
      <c r="DK17" s="664"/>
      <c r="DL17" s="664"/>
      <c r="DM17" s="664"/>
      <c r="DN17" s="664"/>
      <c r="DO17" s="664"/>
      <c r="DP17" s="665"/>
      <c r="DQ17" s="669">
        <v>2793127</v>
      </c>
      <c r="DR17" s="664"/>
      <c r="DS17" s="664"/>
      <c r="DT17" s="664"/>
      <c r="DU17" s="664"/>
      <c r="DV17" s="664"/>
      <c r="DW17" s="664"/>
      <c r="DX17" s="664"/>
      <c r="DY17" s="664"/>
      <c r="DZ17" s="664"/>
      <c r="EA17" s="664"/>
      <c r="EB17" s="664"/>
      <c r="EC17" s="704"/>
    </row>
    <row r="18" spans="2:133" ht="11.25" customHeight="1" x14ac:dyDescent="0.15">
      <c r="B18" s="658" t="s">
        <v>263</v>
      </c>
      <c r="C18" s="659"/>
      <c r="D18" s="659"/>
      <c r="E18" s="659"/>
      <c r="F18" s="659"/>
      <c r="G18" s="659"/>
      <c r="H18" s="659"/>
      <c r="I18" s="659"/>
      <c r="J18" s="659"/>
      <c r="K18" s="659"/>
      <c r="L18" s="659"/>
      <c r="M18" s="659"/>
      <c r="N18" s="659"/>
      <c r="O18" s="659"/>
      <c r="P18" s="659"/>
      <c r="Q18" s="660"/>
      <c r="R18" s="661">
        <v>3254534</v>
      </c>
      <c r="S18" s="664"/>
      <c r="T18" s="664"/>
      <c r="U18" s="664"/>
      <c r="V18" s="664"/>
      <c r="W18" s="664"/>
      <c r="X18" s="664"/>
      <c r="Y18" s="665"/>
      <c r="Z18" s="723">
        <v>15.4</v>
      </c>
      <c r="AA18" s="723"/>
      <c r="AB18" s="723"/>
      <c r="AC18" s="723"/>
      <c r="AD18" s="724">
        <v>2682655</v>
      </c>
      <c r="AE18" s="724"/>
      <c r="AF18" s="724"/>
      <c r="AG18" s="724"/>
      <c r="AH18" s="724"/>
      <c r="AI18" s="724"/>
      <c r="AJ18" s="724"/>
      <c r="AK18" s="724"/>
      <c r="AL18" s="666">
        <v>22.9</v>
      </c>
      <c r="AM18" s="667"/>
      <c r="AN18" s="667"/>
      <c r="AO18" s="725"/>
      <c r="AP18" s="658" t="s">
        <v>264</v>
      </c>
      <c r="AQ18" s="659"/>
      <c r="AR18" s="659"/>
      <c r="AS18" s="659"/>
      <c r="AT18" s="659"/>
      <c r="AU18" s="659"/>
      <c r="AV18" s="659"/>
      <c r="AW18" s="659"/>
      <c r="AX18" s="659"/>
      <c r="AY18" s="659"/>
      <c r="AZ18" s="659"/>
      <c r="BA18" s="659"/>
      <c r="BB18" s="659"/>
      <c r="BC18" s="659"/>
      <c r="BD18" s="659"/>
      <c r="BE18" s="659"/>
      <c r="BF18" s="660"/>
      <c r="BG18" s="661" t="s">
        <v>127</v>
      </c>
      <c r="BH18" s="664"/>
      <c r="BI18" s="664"/>
      <c r="BJ18" s="664"/>
      <c r="BK18" s="664"/>
      <c r="BL18" s="664"/>
      <c r="BM18" s="664"/>
      <c r="BN18" s="665"/>
      <c r="BO18" s="723" t="s">
        <v>127</v>
      </c>
      <c r="BP18" s="723"/>
      <c r="BQ18" s="723"/>
      <c r="BR18" s="723"/>
      <c r="BS18" s="669" t="s">
        <v>127</v>
      </c>
      <c r="BT18" s="664"/>
      <c r="BU18" s="664"/>
      <c r="BV18" s="664"/>
      <c r="BW18" s="664"/>
      <c r="BX18" s="664"/>
      <c r="BY18" s="664"/>
      <c r="BZ18" s="664"/>
      <c r="CA18" s="664"/>
      <c r="CB18" s="704"/>
      <c r="CD18" s="705" t="s">
        <v>265</v>
      </c>
      <c r="CE18" s="702"/>
      <c r="CF18" s="702"/>
      <c r="CG18" s="702"/>
      <c r="CH18" s="702"/>
      <c r="CI18" s="702"/>
      <c r="CJ18" s="702"/>
      <c r="CK18" s="702"/>
      <c r="CL18" s="702"/>
      <c r="CM18" s="702"/>
      <c r="CN18" s="702"/>
      <c r="CO18" s="702"/>
      <c r="CP18" s="702"/>
      <c r="CQ18" s="703"/>
      <c r="CR18" s="661" t="s">
        <v>127</v>
      </c>
      <c r="CS18" s="664"/>
      <c r="CT18" s="664"/>
      <c r="CU18" s="664"/>
      <c r="CV18" s="664"/>
      <c r="CW18" s="664"/>
      <c r="CX18" s="664"/>
      <c r="CY18" s="665"/>
      <c r="CZ18" s="723" t="s">
        <v>127</v>
      </c>
      <c r="DA18" s="723"/>
      <c r="DB18" s="723"/>
      <c r="DC18" s="723"/>
      <c r="DD18" s="669" t="s">
        <v>127</v>
      </c>
      <c r="DE18" s="664"/>
      <c r="DF18" s="664"/>
      <c r="DG18" s="664"/>
      <c r="DH18" s="664"/>
      <c r="DI18" s="664"/>
      <c r="DJ18" s="664"/>
      <c r="DK18" s="664"/>
      <c r="DL18" s="664"/>
      <c r="DM18" s="664"/>
      <c r="DN18" s="664"/>
      <c r="DO18" s="664"/>
      <c r="DP18" s="665"/>
      <c r="DQ18" s="669" t="s">
        <v>127</v>
      </c>
      <c r="DR18" s="664"/>
      <c r="DS18" s="664"/>
      <c r="DT18" s="664"/>
      <c r="DU18" s="664"/>
      <c r="DV18" s="664"/>
      <c r="DW18" s="664"/>
      <c r="DX18" s="664"/>
      <c r="DY18" s="664"/>
      <c r="DZ18" s="664"/>
      <c r="EA18" s="664"/>
      <c r="EB18" s="664"/>
      <c r="EC18" s="704"/>
    </row>
    <row r="19" spans="2:133" ht="11.25" customHeight="1" x14ac:dyDescent="0.15">
      <c r="B19" s="658" t="s">
        <v>266</v>
      </c>
      <c r="C19" s="659"/>
      <c r="D19" s="659"/>
      <c r="E19" s="659"/>
      <c r="F19" s="659"/>
      <c r="G19" s="659"/>
      <c r="H19" s="659"/>
      <c r="I19" s="659"/>
      <c r="J19" s="659"/>
      <c r="K19" s="659"/>
      <c r="L19" s="659"/>
      <c r="M19" s="659"/>
      <c r="N19" s="659"/>
      <c r="O19" s="659"/>
      <c r="P19" s="659"/>
      <c r="Q19" s="660"/>
      <c r="R19" s="661">
        <v>2682655</v>
      </c>
      <c r="S19" s="664"/>
      <c r="T19" s="664"/>
      <c r="U19" s="664"/>
      <c r="V19" s="664"/>
      <c r="W19" s="664"/>
      <c r="X19" s="664"/>
      <c r="Y19" s="665"/>
      <c r="Z19" s="723">
        <v>12.7</v>
      </c>
      <c r="AA19" s="723"/>
      <c r="AB19" s="723"/>
      <c r="AC19" s="723"/>
      <c r="AD19" s="724">
        <v>2682655</v>
      </c>
      <c r="AE19" s="724"/>
      <c r="AF19" s="724"/>
      <c r="AG19" s="724"/>
      <c r="AH19" s="724"/>
      <c r="AI19" s="724"/>
      <c r="AJ19" s="724"/>
      <c r="AK19" s="724"/>
      <c r="AL19" s="666">
        <v>22.9</v>
      </c>
      <c r="AM19" s="667"/>
      <c r="AN19" s="667"/>
      <c r="AO19" s="725"/>
      <c r="AP19" s="658" t="s">
        <v>267</v>
      </c>
      <c r="AQ19" s="659"/>
      <c r="AR19" s="659"/>
      <c r="AS19" s="659"/>
      <c r="AT19" s="659"/>
      <c r="AU19" s="659"/>
      <c r="AV19" s="659"/>
      <c r="AW19" s="659"/>
      <c r="AX19" s="659"/>
      <c r="AY19" s="659"/>
      <c r="AZ19" s="659"/>
      <c r="BA19" s="659"/>
      <c r="BB19" s="659"/>
      <c r="BC19" s="659"/>
      <c r="BD19" s="659"/>
      <c r="BE19" s="659"/>
      <c r="BF19" s="660"/>
      <c r="BG19" s="661">
        <v>628527</v>
      </c>
      <c r="BH19" s="664"/>
      <c r="BI19" s="664"/>
      <c r="BJ19" s="664"/>
      <c r="BK19" s="664"/>
      <c r="BL19" s="664"/>
      <c r="BM19" s="664"/>
      <c r="BN19" s="665"/>
      <c r="BO19" s="723">
        <v>7.4</v>
      </c>
      <c r="BP19" s="723"/>
      <c r="BQ19" s="723"/>
      <c r="BR19" s="723"/>
      <c r="BS19" s="669" t="s">
        <v>127</v>
      </c>
      <c r="BT19" s="664"/>
      <c r="BU19" s="664"/>
      <c r="BV19" s="664"/>
      <c r="BW19" s="664"/>
      <c r="BX19" s="664"/>
      <c r="BY19" s="664"/>
      <c r="BZ19" s="664"/>
      <c r="CA19" s="664"/>
      <c r="CB19" s="704"/>
      <c r="CD19" s="705" t="s">
        <v>268</v>
      </c>
      <c r="CE19" s="702"/>
      <c r="CF19" s="702"/>
      <c r="CG19" s="702"/>
      <c r="CH19" s="702"/>
      <c r="CI19" s="702"/>
      <c r="CJ19" s="702"/>
      <c r="CK19" s="702"/>
      <c r="CL19" s="702"/>
      <c r="CM19" s="702"/>
      <c r="CN19" s="702"/>
      <c r="CO19" s="702"/>
      <c r="CP19" s="702"/>
      <c r="CQ19" s="703"/>
      <c r="CR19" s="661" t="s">
        <v>127</v>
      </c>
      <c r="CS19" s="664"/>
      <c r="CT19" s="664"/>
      <c r="CU19" s="664"/>
      <c r="CV19" s="664"/>
      <c r="CW19" s="664"/>
      <c r="CX19" s="664"/>
      <c r="CY19" s="665"/>
      <c r="CZ19" s="723" t="s">
        <v>127</v>
      </c>
      <c r="DA19" s="723"/>
      <c r="DB19" s="723"/>
      <c r="DC19" s="723"/>
      <c r="DD19" s="669" t="s">
        <v>127</v>
      </c>
      <c r="DE19" s="664"/>
      <c r="DF19" s="664"/>
      <c r="DG19" s="664"/>
      <c r="DH19" s="664"/>
      <c r="DI19" s="664"/>
      <c r="DJ19" s="664"/>
      <c r="DK19" s="664"/>
      <c r="DL19" s="664"/>
      <c r="DM19" s="664"/>
      <c r="DN19" s="664"/>
      <c r="DO19" s="664"/>
      <c r="DP19" s="665"/>
      <c r="DQ19" s="669" t="s">
        <v>127</v>
      </c>
      <c r="DR19" s="664"/>
      <c r="DS19" s="664"/>
      <c r="DT19" s="664"/>
      <c r="DU19" s="664"/>
      <c r="DV19" s="664"/>
      <c r="DW19" s="664"/>
      <c r="DX19" s="664"/>
      <c r="DY19" s="664"/>
      <c r="DZ19" s="664"/>
      <c r="EA19" s="664"/>
      <c r="EB19" s="664"/>
      <c r="EC19" s="704"/>
    </row>
    <row r="20" spans="2:133" ht="11.25" customHeight="1" x14ac:dyDescent="0.15">
      <c r="B20" s="658" t="s">
        <v>269</v>
      </c>
      <c r="C20" s="659"/>
      <c r="D20" s="659"/>
      <c r="E20" s="659"/>
      <c r="F20" s="659"/>
      <c r="G20" s="659"/>
      <c r="H20" s="659"/>
      <c r="I20" s="659"/>
      <c r="J20" s="659"/>
      <c r="K20" s="659"/>
      <c r="L20" s="659"/>
      <c r="M20" s="659"/>
      <c r="N20" s="659"/>
      <c r="O20" s="659"/>
      <c r="P20" s="659"/>
      <c r="Q20" s="660"/>
      <c r="R20" s="661">
        <v>571879</v>
      </c>
      <c r="S20" s="664"/>
      <c r="T20" s="664"/>
      <c r="U20" s="664"/>
      <c r="V20" s="664"/>
      <c r="W20" s="664"/>
      <c r="X20" s="664"/>
      <c r="Y20" s="665"/>
      <c r="Z20" s="723">
        <v>2.7</v>
      </c>
      <c r="AA20" s="723"/>
      <c r="AB20" s="723"/>
      <c r="AC20" s="723"/>
      <c r="AD20" s="724" t="s">
        <v>127</v>
      </c>
      <c r="AE20" s="724"/>
      <c r="AF20" s="724"/>
      <c r="AG20" s="724"/>
      <c r="AH20" s="724"/>
      <c r="AI20" s="724"/>
      <c r="AJ20" s="724"/>
      <c r="AK20" s="724"/>
      <c r="AL20" s="666" t="s">
        <v>127</v>
      </c>
      <c r="AM20" s="667"/>
      <c r="AN20" s="667"/>
      <c r="AO20" s="725"/>
      <c r="AP20" s="658" t="s">
        <v>270</v>
      </c>
      <c r="AQ20" s="659"/>
      <c r="AR20" s="659"/>
      <c r="AS20" s="659"/>
      <c r="AT20" s="659"/>
      <c r="AU20" s="659"/>
      <c r="AV20" s="659"/>
      <c r="AW20" s="659"/>
      <c r="AX20" s="659"/>
      <c r="AY20" s="659"/>
      <c r="AZ20" s="659"/>
      <c r="BA20" s="659"/>
      <c r="BB20" s="659"/>
      <c r="BC20" s="659"/>
      <c r="BD20" s="659"/>
      <c r="BE20" s="659"/>
      <c r="BF20" s="660"/>
      <c r="BG20" s="661">
        <v>628527</v>
      </c>
      <c r="BH20" s="664"/>
      <c r="BI20" s="664"/>
      <c r="BJ20" s="664"/>
      <c r="BK20" s="664"/>
      <c r="BL20" s="664"/>
      <c r="BM20" s="664"/>
      <c r="BN20" s="665"/>
      <c r="BO20" s="723">
        <v>7.4</v>
      </c>
      <c r="BP20" s="723"/>
      <c r="BQ20" s="723"/>
      <c r="BR20" s="723"/>
      <c r="BS20" s="669" t="s">
        <v>127</v>
      </c>
      <c r="BT20" s="664"/>
      <c r="BU20" s="664"/>
      <c r="BV20" s="664"/>
      <c r="BW20" s="664"/>
      <c r="BX20" s="664"/>
      <c r="BY20" s="664"/>
      <c r="BZ20" s="664"/>
      <c r="CA20" s="664"/>
      <c r="CB20" s="704"/>
      <c r="CD20" s="705" t="s">
        <v>271</v>
      </c>
      <c r="CE20" s="702"/>
      <c r="CF20" s="702"/>
      <c r="CG20" s="702"/>
      <c r="CH20" s="702"/>
      <c r="CI20" s="702"/>
      <c r="CJ20" s="702"/>
      <c r="CK20" s="702"/>
      <c r="CL20" s="702"/>
      <c r="CM20" s="702"/>
      <c r="CN20" s="702"/>
      <c r="CO20" s="702"/>
      <c r="CP20" s="702"/>
      <c r="CQ20" s="703"/>
      <c r="CR20" s="661">
        <v>21051393</v>
      </c>
      <c r="CS20" s="664"/>
      <c r="CT20" s="664"/>
      <c r="CU20" s="664"/>
      <c r="CV20" s="664"/>
      <c r="CW20" s="664"/>
      <c r="CX20" s="664"/>
      <c r="CY20" s="665"/>
      <c r="CZ20" s="723">
        <v>100</v>
      </c>
      <c r="DA20" s="723"/>
      <c r="DB20" s="723"/>
      <c r="DC20" s="723"/>
      <c r="DD20" s="669">
        <v>2897921</v>
      </c>
      <c r="DE20" s="664"/>
      <c r="DF20" s="664"/>
      <c r="DG20" s="664"/>
      <c r="DH20" s="664"/>
      <c r="DI20" s="664"/>
      <c r="DJ20" s="664"/>
      <c r="DK20" s="664"/>
      <c r="DL20" s="664"/>
      <c r="DM20" s="664"/>
      <c r="DN20" s="664"/>
      <c r="DO20" s="664"/>
      <c r="DP20" s="665"/>
      <c r="DQ20" s="669">
        <v>14828862</v>
      </c>
      <c r="DR20" s="664"/>
      <c r="DS20" s="664"/>
      <c r="DT20" s="664"/>
      <c r="DU20" s="664"/>
      <c r="DV20" s="664"/>
      <c r="DW20" s="664"/>
      <c r="DX20" s="664"/>
      <c r="DY20" s="664"/>
      <c r="DZ20" s="664"/>
      <c r="EA20" s="664"/>
      <c r="EB20" s="664"/>
      <c r="EC20" s="704"/>
    </row>
    <row r="21" spans="2:133" ht="11.25" customHeight="1" x14ac:dyDescent="0.15">
      <c r="B21" s="658" t="s">
        <v>272</v>
      </c>
      <c r="C21" s="659"/>
      <c r="D21" s="659"/>
      <c r="E21" s="659"/>
      <c r="F21" s="659"/>
      <c r="G21" s="659"/>
      <c r="H21" s="659"/>
      <c r="I21" s="659"/>
      <c r="J21" s="659"/>
      <c r="K21" s="659"/>
      <c r="L21" s="659"/>
      <c r="M21" s="659"/>
      <c r="N21" s="659"/>
      <c r="O21" s="659"/>
      <c r="P21" s="659"/>
      <c r="Q21" s="660"/>
      <c r="R21" s="661" t="s">
        <v>127</v>
      </c>
      <c r="S21" s="664"/>
      <c r="T21" s="664"/>
      <c r="U21" s="664"/>
      <c r="V21" s="664"/>
      <c r="W21" s="664"/>
      <c r="X21" s="664"/>
      <c r="Y21" s="665"/>
      <c r="Z21" s="723" t="s">
        <v>127</v>
      </c>
      <c r="AA21" s="723"/>
      <c r="AB21" s="723"/>
      <c r="AC21" s="723"/>
      <c r="AD21" s="724" t="s">
        <v>127</v>
      </c>
      <c r="AE21" s="724"/>
      <c r="AF21" s="724"/>
      <c r="AG21" s="724"/>
      <c r="AH21" s="724"/>
      <c r="AI21" s="724"/>
      <c r="AJ21" s="724"/>
      <c r="AK21" s="724"/>
      <c r="AL21" s="666" t="s">
        <v>127</v>
      </c>
      <c r="AM21" s="667"/>
      <c r="AN21" s="667"/>
      <c r="AO21" s="725"/>
      <c r="AP21" s="769" t="s">
        <v>273</v>
      </c>
      <c r="AQ21" s="776"/>
      <c r="AR21" s="776"/>
      <c r="AS21" s="776"/>
      <c r="AT21" s="776"/>
      <c r="AU21" s="776"/>
      <c r="AV21" s="776"/>
      <c r="AW21" s="776"/>
      <c r="AX21" s="776"/>
      <c r="AY21" s="776"/>
      <c r="AZ21" s="776"/>
      <c r="BA21" s="776"/>
      <c r="BB21" s="776"/>
      <c r="BC21" s="776"/>
      <c r="BD21" s="776"/>
      <c r="BE21" s="776"/>
      <c r="BF21" s="771"/>
      <c r="BG21" s="661">
        <v>27394</v>
      </c>
      <c r="BH21" s="664"/>
      <c r="BI21" s="664"/>
      <c r="BJ21" s="664"/>
      <c r="BK21" s="664"/>
      <c r="BL21" s="664"/>
      <c r="BM21" s="664"/>
      <c r="BN21" s="665"/>
      <c r="BO21" s="723">
        <v>0.3</v>
      </c>
      <c r="BP21" s="723"/>
      <c r="BQ21" s="723"/>
      <c r="BR21" s="723"/>
      <c r="BS21" s="669" t="s">
        <v>127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274</v>
      </c>
      <c r="C22" s="659"/>
      <c r="D22" s="659"/>
      <c r="E22" s="659"/>
      <c r="F22" s="659"/>
      <c r="G22" s="659"/>
      <c r="H22" s="659"/>
      <c r="I22" s="659"/>
      <c r="J22" s="659"/>
      <c r="K22" s="659"/>
      <c r="L22" s="659"/>
      <c r="M22" s="659"/>
      <c r="N22" s="659"/>
      <c r="O22" s="659"/>
      <c r="P22" s="659"/>
      <c r="Q22" s="660"/>
      <c r="R22" s="661">
        <v>12908346</v>
      </c>
      <c r="S22" s="664"/>
      <c r="T22" s="664"/>
      <c r="U22" s="664"/>
      <c r="V22" s="664"/>
      <c r="W22" s="664"/>
      <c r="X22" s="664"/>
      <c r="Y22" s="665"/>
      <c r="Z22" s="723">
        <v>61</v>
      </c>
      <c r="AA22" s="723"/>
      <c r="AB22" s="723"/>
      <c r="AC22" s="723"/>
      <c r="AD22" s="724">
        <v>11623765</v>
      </c>
      <c r="AE22" s="724"/>
      <c r="AF22" s="724"/>
      <c r="AG22" s="724"/>
      <c r="AH22" s="724"/>
      <c r="AI22" s="724"/>
      <c r="AJ22" s="724"/>
      <c r="AK22" s="724"/>
      <c r="AL22" s="666">
        <v>99.2</v>
      </c>
      <c r="AM22" s="667"/>
      <c r="AN22" s="667"/>
      <c r="AO22" s="725"/>
      <c r="AP22" s="769" t="s">
        <v>275</v>
      </c>
      <c r="AQ22" s="776"/>
      <c r="AR22" s="776"/>
      <c r="AS22" s="776"/>
      <c r="AT22" s="776"/>
      <c r="AU22" s="776"/>
      <c r="AV22" s="776"/>
      <c r="AW22" s="776"/>
      <c r="AX22" s="776"/>
      <c r="AY22" s="776"/>
      <c r="AZ22" s="776"/>
      <c r="BA22" s="776"/>
      <c r="BB22" s="776"/>
      <c r="BC22" s="776"/>
      <c r="BD22" s="776"/>
      <c r="BE22" s="776"/>
      <c r="BF22" s="771"/>
      <c r="BG22" s="661" t="s">
        <v>127</v>
      </c>
      <c r="BH22" s="664"/>
      <c r="BI22" s="664"/>
      <c r="BJ22" s="664"/>
      <c r="BK22" s="664"/>
      <c r="BL22" s="664"/>
      <c r="BM22" s="664"/>
      <c r="BN22" s="665"/>
      <c r="BO22" s="723" t="s">
        <v>127</v>
      </c>
      <c r="BP22" s="723"/>
      <c r="BQ22" s="723"/>
      <c r="BR22" s="723"/>
      <c r="BS22" s="669" t="s">
        <v>127</v>
      </c>
      <c r="BT22" s="664"/>
      <c r="BU22" s="664"/>
      <c r="BV22" s="664"/>
      <c r="BW22" s="664"/>
      <c r="BX22" s="664"/>
      <c r="BY22" s="664"/>
      <c r="BZ22" s="664"/>
      <c r="CA22" s="664"/>
      <c r="CB22" s="704"/>
      <c r="CD22" s="778" t="s">
        <v>276</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277</v>
      </c>
      <c r="C23" s="659"/>
      <c r="D23" s="659"/>
      <c r="E23" s="659"/>
      <c r="F23" s="659"/>
      <c r="G23" s="659"/>
      <c r="H23" s="659"/>
      <c r="I23" s="659"/>
      <c r="J23" s="659"/>
      <c r="K23" s="659"/>
      <c r="L23" s="659"/>
      <c r="M23" s="659"/>
      <c r="N23" s="659"/>
      <c r="O23" s="659"/>
      <c r="P23" s="659"/>
      <c r="Q23" s="660"/>
      <c r="R23" s="661">
        <v>7931</v>
      </c>
      <c r="S23" s="664"/>
      <c r="T23" s="664"/>
      <c r="U23" s="664"/>
      <c r="V23" s="664"/>
      <c r="W23" s="664"/>
      <c r="X23" s="664"/>
      <c r="Y23" s="665"/>
      <c r="Z23" s="723">
        <v>0</v>
      </c>
      <c r="AA23" s="723"/>
      <c r="AB23" s="723"/>
      <c r="AC23" s="723"/>
      <c r="AD23" s="724">
        <v>7931</v>
      </c>
      <c r="AE23" s="724"/>
      <c r="AF23" s="724"/>
      <c r="AG23" s="724"/>
      <c r="AH23" s="724"/>
      <c r="AI23" s="724"/>
      <c r="AJ23" s="724"/>
      <c r="AK23" s="724"/>
      <c r="AL23" s="666">
        <v>0.1</v>
      </c>
      <c r="AM23" s="667"/>
      <c r="AN23" s="667"/>
      <c r="AO23" s="725"/>
      <c r="AP23" s="769" t="s">
        <v>278</v>
      </c>
      <c r="AQ23" s="776"/>
      <c r="AR23" s="776"/>
      <c r="AS23" s="776"/>
      <c r="AT23" s="776"/>
      <c r="AU23" s="776"/>
      <c r="AV23" s="776"/>
      <c r="AW23" s="776"/>
      <c r="AX23" s="776"/>
      <c r="AY23" s="776"/>
      <c r="AZ23" s="776"/>
      <c r="BA23" s="776"/>
      <c r="BB23" s="776"/>
      <c r="BC23" s="776"/>
      <c r="BD23" s="776"/>
      <c r="BE23" s="776"/>
      <c r="BF23" s="771"/>
      <c r="BG23" s="661">
        <v>601133</v>
      </c>
      <c r="BH23" s="664"/>
      <c r="BI23" s="664"/>
      <c r="BJ23" s="664"/>
      <c r="BK23" s="664"/>
      <c r="BL23" s="664"/>
      <c r="BM23" s="664"/>
      <c r="BN23" s="665"/>
      <c r="BO23" s="723">
        <v>7.1</v>
      </c>
      <c r="BP23" s="723"/>
      <c r="BQ23" s="723"/>
      <c r="BR23" s="723"/>
      <c r="BS23" s="669" t="s">
        <v>127</v>
      </c>
      <c r="BT23" s="664"/>
      <c r="BU23" s="664"/>
      <c r="BV23" s="664"/>
      <c r="BW23" s="664"/>
      <c r="BX23" s="664"/>
      <c r="BY23" s="664"/>
      <c r="BZ23" s="664"/>
      <c r="CA23" s="664"/>
      <c r="CB23" s="704"/>
      <c r="CD23" s="778" t="s">
        <v>218</v>
      </c>
      <c r="CE23" s="779"/>
      <c r="CF23" s="779"/>
      <c r="CG23" s="779"/>
      <c r="CH23" s="779"/>
      <c r="CI23" s="779"/>
      <c r="CJ23" s="779"/>
      <c r="CK23" s="779"/>
      <c r="CL23" s="779"/>
      <c r="CM23" s="779"/>
      <c r="CN23" s="779"/>
      <c r="CO23" s="779"/>
      <c r="CP23" s="779"/>
      <c r="CQ23" s="780"/>
      <c r="CR23" s="778" t="s">
        <v>279</v>
      </c>
      <c r="CS23" s="779"/>
      <c r="CT23" s="779"/>
      <c r="CU23" s="779"/>
      <c r="CV23" s="779"/>
      <c r="CW23" s="779"/>
      <c r="CX23" s="779"/>
      <c r="CY23" s="780"/>
      <c r="CZ23" s="778" t="s">
        <v>280</v>
      </c>
      <c r="DA23" s="779"/>
      <c r="DB23" s="779"/>
      <c r="DC23" s="780"/>
      <c r="DD23" s="778" t="s">
        <v>281</v>
      </c>
      <c r="DE23" s="779"/>
      <c r="DF23" s="779"/>
      <c r="DG23" s="779"/>
      <c r="DH23" s="779"/>
      <c r="DI23" s="779"/>
      <c r="DJ23" s="779"/>
      <c r="DK23" s="780"/>
      <c r="DL23" s="787" t="s">
        <v>282</v>
      </c>
      <c r="DM23" s="788"/>
      <c r="DN23" s="788"/>
      <c r="DO23" s="788"/>
      <c r="DP23" s="788"/>
      <c r="DQ23" s="788"/>
      <c r="DR23" s="788"/>
      <c r="DS23" s="788"/>
      <c r="DT23" s="788"/>
      <c r="DU23" s="788"/>
      <c r="DV23" s="789"/>
      <c r="DW23" s="778" t="s">
        <v>283</v>
      </c>
      <c r="DX23" s="779"/>
      <c r="DY23" s="779"/>
      <c r="DZ23" s="779"/>
      <c r="EA23" s="779"/>
      <c r="EB23" s="779"/>
      <c r="EC23" s="780"/>
    </row>
    <row r="24" spans="2:133" ht="11.25" customHeight="1" x14ac:dyDescent="0.15">
      <c r="B24" s="658" t="s">
        <v>284</v>
      </c>
      <c r="C24" s="659"/>
      <c r="D24" s="659"/>
      <c r="E24" s="659"/>
      <c r="F24" s="659"/>
      <c r="G24" s="659"/>
      <c r="H24" s="659"/>
      <c r="I24" s="659"/>
      <c r="J24" s="659"/>
      <c r="K24" s="659"/>
      <c r="L24" s="659"/>
      <c r="M24" s="659"/>
      <c r="N24" s="659"/>
      <c r="O24" s="659"/>
      <c r="P24" s="659"/>
      <c r="Q24" s="660"/>
      <c r="R24" s="661">
        <v>273088</v>
      </c>
      <c r="S24" s="664"/>
      <c r="T24" s="664"/>
      <c r="U24" s="664"/>
      <c r="V24" s="664"/>
      <c r="W24" s="664"/>
      <c r="X24" s="664"/>
      <c r="Y24" s="665"/>
      <c r="Z24" s="723">
        <v>1.3</v>
      </c>
      <c r="AA24" s="723"/>
      <c r="AB24" s="723"/>
      <c r="AC24" s="723"/>
      <c r="AD24" s="724" t="s">
        <v>127</v>
      </c>
      <c r="AE24" s="724"/>
      <c r="AF24" s="724"/>
      <c r="AG24" s="724"/>
      <c r="AH24" s="724"/>
      <c r="AI24" s="724"/>
      <c r="AJ24" s="724"/>
      <c r="AK24" s="724"/>
      <c r="AL24" s="666" t="s">
        <v>127</v>
      </c>
      <c r="AM24" s="667"/>
      <c r="AN24" s="667"/>
      <c r="AO24" s="725"/>
      <c r="AP24" s="769" t="s">
        <v>285</v>
      </c>
      <c r="AQ24" s="776"/>
      <c r="AR24" s="776"/>
      <c r="AS24" s="776"/>
      <c r="AT24" s="776"/>
      <c r="AU24" s="776"/>
      <c r="AV24" s="776"/>
      <c r="AW24" s="776"/>
      <c r="AX24" s="776"/>
      <c r="AY24" s="776"/>
      <c r="AZ24" s="776"/>
      <c r="BA24" s="776"/>
      <c r="BB24" s="776"/>
      <c r="BC24" s="776"/>
      <c r="BD24" s="776"/>
      <c r="BE24" s="776"/>
      <c r="BF24" s="771"/>
      <c r="BG24" s="661" t="s">
        <v>127</v>
      </c>
      <c r="BH24" s="664"/>
      <c r="BI24" s="664"/>
      <c r="BJ24" s="664"/>
      <c r="BK24" s="664"/>
      <c r="BL24" s="664"/>
      <c r="BM24" s="664"/>
      <c r="BN24" s="665"/>
      <c r="BO24" s="723" t="s">
        <v>127</v>
      </c>
      <c r="BP24" s="723"/>
      <c r="BQ24" s="723"/>
      <c r="BR24" s="723"/>
      <c r="BS24" s="669" t="s">
        <v>127</v>
      </c>
      <c r="BT24" s="664"/>
      <c r="BU24" s="664"/>
      <c r="BV24" s="664"/>
      <c r="BW24" s="664"/>
      <c r="BX24" s="664"/>
      <c r="BY24" s="664"/>
      <c r="BZ24" s="664"/>
      <c r="CA24" s="664"/>
      <c r="CB24" s="704"/>
      <c r="CD24" s="732" t="s">
        <v>286</v>
      </c>
      <c r="CE24" s="733"/>
      <c r="CF24" s="733"/>
      <c r="CG24" s="733"/>
      <c r="CH24" s="733"/>
      <c r="CI24" s="733"/>
      <c r="CJ24" s="733"/>
      <c r="CK24" s="733"/>
      <c r="CL24" s="733"/>
      <c r="CM24" s="733"/>
      <c r="CN24" s="733"/>
      <c r="CO24" s="733"/>
      <c r="CP24" s="733"/>
      <c r="CQ24" s="734"/>
      <c r="CR24" s="726">
        <v>9896001</v>
      </c>
      <c r="CS24" s="727"/>
      <c r="CT24" s="727"/>
      <c r="CU24" s="727"/>
      <c r="CV24" s="727"/>
      <c r="CW24" s="727"/>
      <c r="CX24" s="727"/>
      <c r="CY24" s="773"/>
      <c r="CZ24" s="774">
        <v>47</v>
      </c>
      <c r="DA24" s="743"/>
      <c r="DB24" s="743"/>
      <c r="DC24" s="777"/>
      <c r="DD24" s="772">
        <v>7225569</v>
      </c>
      <c r="DE24" s="727"/>
      <c r="DF24" s="727"/>
      <c r="DG24" s="727"/>
      <c r="DH24" s="727"/>
      <c r="DI24" s="727"/>
      <c r="DJ24" s="727"/>
      <c r="DK24" s="773"/>
      <c r="DL24" s="772">
        <v>6768200</v>
      </c>
      <c r="DM24" s="727"/>
      <c r="DN24" s="727"/>
      <c r="DO24" s="727"/>
      <c r="DP24" s="727"/>
      <c r="DQ24" s="727"/>
      <c r="DR24" s="727"/>
      <c r="DS24" s="727"/>
      <c r="DT24" s="727"/>
      <c r="DU24" s="727"/>
      <c r="DV24" s="773"/>
      <c r="DW24" s="774">
        <v>54</v>
      </c>
      <c r="DX24" s="743"/>
      <c r="DY24" s="743"/>
      <c r="DZ24" s="743"/>
      <c r="EA24" s="743"/>
      <c r="EB24" s="743"/>
      <c r="EC24" s="775"/>
    </row>
    <row r="25" spans="2:133" ht="11.25" customHeight="1" x14ac:dyDescent="0.15">
      <c r="B25" s="658" t="s">
        <v>287</v>
      </c>
      <c r="C25" s="659"/>
      <c r="D25" s="659"/>
      <c r="E25" s="659"/>
      <c r="F25" s="659"/>
      <c r="G25" s="659"/>
      <c r="H25" s="659"/>
      <c r="I25" s="659"/>
      <c r="J25" s="659"/>
      <c r="K25" s="659"/>
      <c r="L25" s="659"/>
      <c r="M25" s="659"/>
      <c r="N25" s="659"/>
      <c r="O25" s="659"/>
      <c r="P25" s="659"/>
      <c r="Q25" s="660"/>
      <c r="R25" s="661">
        <v>380506</v>
      </c>
      <c r="S25" s="664"/>
      <c r="T25" s="664"/>
      <c r="U25" s="664"/>
      <c r="V25" s="664"/>
      <c r="W25" s="664"/>
      <c r="X25" s="664"/>
      <c r="Y25" s="665"/>
      <c r="Z25" s="723">
        <v>1.8</v>
      </c>
      <c r="AA25" s="723"/>
      <c r="AB25" s="723"/>
      <c r="AC25" s="723"/>
      <c r="AD25" s="724">
        <v>73973</v>
      </c>
      <c r="AE25" s="724"/>
      <c r="AF25" s="724"/>
      <c r="AG25" s="724"/>
      <c r="AH25" s="724"/>
      <c r="AI25" s="724"/>
      <c r="AJ25" s="724"/>
      <c r="AK25" s="724"/>
      <c r="AL25" s="666">
        <v>0.6</v>
      </c>
      <c r="AM25" s="667"/>
      <c r="AN25" s="667"/>
      <c r="AO25" s="725"/>
      <c r="AP25" s="769" t="s">
        <v>288</v>
      </c>
      <c r="AQ25" s="776"/>
      <c r="AR25" s="776"/>
      <c r="AS25" s="776"/>
      <c r="AT25" s="776"/>
      <c r="AU25" s="776"/>
      <c r="AV25" s="776"/>
      <c r="AW25" s="776"/>
      <c r="AX25" s="776"/>
      <c r="AY25" s="776"/>
      <c r="AZ25" s="776"/>
      <c r="BA25" s="776"/>
      <c r="BB25" s="776"/>
      <c r="BC25" s="776"/>
      <c r="BD25" s="776"/>
      <c r="BE25" s="776"/>
      <c r="BF25" s="771"/>
      <c r="BG25" s="661" t="s">
        <v>127</v>
      </c>
      <c r="BH25" s="664"/>
      <c r="BI25" s="664"/>
      <c r="BJ25" s="664"/>
      <c r="BK25" s="664"/>
      <c r="BL25" s="664"/>
      <c r="BM25" s="664"/>
      <c r="BN25" s="665"/>
      <c r="BO25" s="723" t="s">
        <v>127</v>
      </c>
      <c r="BP25" s="723"/>
      <c r="BQ25" s="723"/>
      <c r="BR25" s="723"/>
      <c r="BS25" s="669" t="s">
        <v>127</v>
      </c>
      <c r="BT25" s="664"/>
      <c r="BU25" s="664"/>
      <c r="BV25" s="664"/>
      <c r="BW25" s="664"/>
      <c r="BX25" s="664"/>
      <c r="BY25" s="664"/>
      <c r="BZ25" s="664"/>
      <c r="CA25" s="664"/>
      <c r="CB25" s="704"/>
      <c r="CD25" s="705" t="s">
        <v>289</v>
      </c>
      <c r="CE25" s="702"/>
      <c r="CF25" s="702"/>
      <c r="CG25" s="702"/>
      <c r="CH25" s="702"/>
      <c r="CI25" s="702"/>
      <c r="CJ25" s="702"/>
      <c r="CK25" s="702"/>
      <c r="CL25" s="702"/>
      <c r="CM25" s="702"/>
      <c r="CN25" s="702"/>
      <c r="CO25" s="702"/>
      <c r="CP25" s="702"/>
      <c r="CQ25" s="703"/>
      <c r="CR25" s="661">
        <v>3929863</v>
      </c>
      <c r="CS25" s="662"/>
      <c r="CT25" s="662"/>
      <c r="CU25" s="662"/>
      <c r="CV25" s="662"/>
      <c r="CW25" s="662"/>
      <c r="CX25" s="662"/>
      <c r="CY25" s="663"/>
      <c r="CZ25" s="666">
        <v>18.7</v>
      </c>
      <c r="DA25" s="695"/>
      <c r="DB25" s="695"/>
      <c r="DC25" s="696"/>
      <c r="DD25" s="669">
        <v>3338677</v>
      </c>
      <c r="DE25" s="662"/>
      <c r="DF25" s="662"/>
      <c r="DG25" s="662"/>
      <c r="DH25" s="662"/>
      <c r="DI25" s="662"/>
      <c r="DJ25" s="662"/>
      <c r="DK25" s="663"/>
      <c r="DL25" s="669">
        <v>3246542</v>
      </c>
      <c r="DM25" s="662"/>
      <c r="DN25" s="662"/>
      <c r="DO25" s="662"/>
      <c r="DP25" s="662"/>
      <c r="DQ25" s="662"/>
      <c r="DR25" s="662"/>
      <c r="DS25" s="662"/>
      <c r="DT25" s="662"/>
      <c r="DU25" s="662"/>
      <c r="DV25" s="663"/>
      <c r="DW25" s="666">
        <v>25.9</v>
      </c>
      <c r="DX25" s="695"/>
      <c r="DY25" s="695"/>
      <c r="DZ25" s="695"/>
      <c r="EA25" s="695"/>
      <c r="EB25" s="695"/>
      <c r="EC25" s="697"/>
    </row>
    <row r="26" spans="2:133" ht="11.25" customHeight="1" x14ac:dyDescent="0.15">
      <c r="B26" s="658" t="s">
        <v>290</v>
      </c>
      <c r="C26" s="659"/>
      <c r="D26" s="659"/>
      <c r="E26" s="659"/>
      <c r="F26" s="659"/>
      <c r="G26" s="659"/>
      <c r="H26" s="659"/>
      <c r="I26" s="659"/>
      <c r="J26" s="659"/>
      <c r="K26" s="659"/>
      <c r="L26" s="659"/>
      <c r="M26" s="659"/>
      <c r="N26" s="659"/>
      <c r="O26" s="659"/>
      <c r="P26" s="659"/>
      <c r="Q26" s="660"/>
      <c r="R26" s="661">
        <v>32426</v>
      </c>
      <c r="S26" s="664"/>
      <c r="T26" s="664"/>
      <c r="U26" s="664"/>
      <c r="V26" s="664"/>
      <c r="W26" s="664"/>
      <c r="X26" s="664"/>
      <c r="Y26" s="665"/>
      <c r="Z26" s="723">
        <v>0.2</v>
      </c>
      <c r="AA26" s="723"/>
      <c r="AB26" s="723"/>
      <c r="AC26" s="723"/>
      <c r="AD26" s="724">
        <v>14353</v>
      </c>
      <c r="AE26" s="724"/>
      <c r="AF26" s="724"/>
      <c r="AG26" s="724"/>
      <c r="AH26" s="724"/>
      <c r="AI26" s="724"/>
      <c r="AJ26" s="724"/>
      <c r="AK26" s="724"/>
      <c r="AL26" s="666">
        <v>0.1</v>
      </c>
      <c r="AM26" s="667"/>
      <c r="AN26" s="667"/>
      <c r="AO26" s="725"/>
      <c r="AP26" s="769" t="s">
        <v>291</v>
      </c>
      <c r="AQ26" s="770"/>
      <c r="AR26" s="770"/>
      <c r="AS26" s="770"/>
      <c r="AT26" s="770"/>
      <c r="AU26" s="770"/>
      <c r="AV26" s="770"/>
      <c r="AW26" s="770"/>
      <c r="AX26" s="770"/>
      <c r="AY26" s="770"/>
      <c r="AZ26" s="770"/>
      <c r="BA26" s="770"/>
      <c r="BB26" s="770"/>
      <c r="BC26" s="770"/>
      <c r="BD26" s="770"/>
      <c r="BE26" s="770"/>
      <c r="BF26" s="771"/>
      <c r="BG26" s="661" t="s">
        <v>127</v>
      </c>
      <c r="BH26" s="664"/>
      <c r="BI26" s="664"/>
      <c r="BJ26" s="664"/>
      <c r="BK26" s="664"/>
      <c r="BL26" s="664"/>
      <c r="BM26" s="664"/>
      <c r="BN26" s="665"/>
      <c r="BO26" s="723" t="s">
        <v>127</v>
      </c>
      <c r="BP26" s="723"/>
      <c r="BQ26" s="723"/>
      <c r="BR26" s="723"/>
      <c r="BS26" s="669" t="s">
        <v>292</v>
      </c>
      <c r="BT26" s="664"/>
      <c r="BU26" s="664"/>
      <c r="BV26" s="664"/>
      <c r="BW26" s="664"/>
      <c r="BX26" s="664"/>
      <c r="BY26" s="664"/>
      <c r="BZ26" s="664"/>
      <c r="CA26" s="664"/>
      <c r="CB26" s="704"/>
      <c r="CD26" s="705" t="s">
        <v>293</v>
      </c>
      <c r="CE26" s="702"/>
      <c r="CF26" s="702"/>
      <c r="CG26" s="702"/>
      <c r="CH26" s="702"/>
      <c r="CI26" s="702"/>
      <c r="CJ26" s="702"/>
      <c r="CK26" s="702"/>
      <c r="CL26" s="702"/>
      <c r="CM26" s="702"/>
      <c r="CN26" s="702"/>
      <c r="CO26" s="702"/>
      <c r="CP26" s="702"/>
      <c r="CQ26" s="703"/>
      <c r="CR26" s="661">
        <v>2694115</v>
      </c>
      <c r="CS26" s="664"/>
      <c r="CT26" s="664"/>
      <c r="CU26" s="664"/>
      <c r="CV26" s="664"/>
      <c r="CW26" s="664"/>
      <c r="CX26" s="664"/>
      <c r="CY26" s="665"/>
      <c r="CZ26" s="666">
        <v>12.8</v>
      </c>
      <c r="DA26" s="695"/>
      <c r="DB26" s="695"/>
      <c r="DC26" s="696"/>
      <c r="DD26" s="669">
        <v>2227166</v>
      </c>
      <c r="DE26" s="664"/>
      <c r="DF26" s="664"/>
      <c r="DG26" s="664"/>
      <c r="DH26" s="664"/>
      <c r="DI26" s="664"/>
      <c r="DJ26" s="664"/>
      <c r="DK26" s="665"/>
      <c r="DL26" s="669" t="s">
        <v>292</v>
      </c>
      <c r="DM26" s="664"/>
      <c r="DN26" s="664"/>
      <c r="DO26" s="664"/>
      <c r="DP26" s="664"/>
      <c r="DQ26" s="664"/>
      <c r="DR26" s="664"/>
      <c r="DS26" s="664"/>
      <c r="DT26" s="664"/>
      <c r="DU26" s="664"/>
      <c r="DV26" s="665"/>
      <c r="DW26" s="666" t="s">
        <v>127</v>
      </c>
      <c r="DX26" s="695"/>
      <c r="DY26" s="695"/>
      <c r="DZ26" s="695"/>
      <c r="EA26" s="695"/>
      <c r="EB26" s="695"/>
      <c r="EC26" s="697"/>
    </row>
    <row r="27" spans="2:133" ht="11.25" customHeight="1" x14ac:dyDescent="0.15">
      <c r="B27" s="658" t="s">
        <v>294</v>
      </c>
      <c r="C27" s="659"/>
      <c r="D27" s="659"/>
      <c r="E27" s="659"/>
      <c r="F27" s="659"/>
      <c r="G27" s="659"/>
      <c r="H27" s="659"/>
      <c r="I27" s="659"/>
      <c r="J27" s="659"/>
      <c r="K27" s="659"/>
      <c r="L27" s="659"/>
      <c r="M27" s="659"/>
      <c r="N27" s="659"/>
      <c r="O27" s="659"/>
      <c r="P27" s="659"/>
      <c r="Q27" s="660"/>
      <c r="R27" s="661">
        <v>2277356</v>
      </c>
      <c r="S27" s="664"/>
      <c r="T27" s="664"/>
      <c r="U27" s="664"/>
      <c r="V27" s="664"/>
      <c r="W27" s="664"/>
      <c r="X27" s="664"/>
      <c r="Y27" s="665"/>
      <c r="Z27" s="723">
        <v>10.8</v>
      </c>
      <c r="AA27" s="723"/>
      <c r="AB27" s="723"/>
      <c r="AC27" s="723"/>
      <c r="AD27" s="724" t="s">
        <v>127</v>
      </c>
      <c r="AE27" s="724"/>
      <c r="AF27" s="724"/>
      <c r="AG27" s="724"/>
      <c r="AH27" s="724"/>
      <c r="AI27" s="724"/>
      <c r="AJ27" s="724"/>
      <c r="AK27" s="724"/>
      <c r="AL27" s="666" t="s">
        <v>127</v>
      </c>
      <c r="AM27" s="667"/>
      <c r="AN27" s="667"/>
      <c r="AO27" s="725"/>
      <c r="AP27" s="658" t="s">
        <v>295</v>
      </c>
      <c r="AQ27" s="659"/>
      <c r="AR27" s="659"/>
      <c r="AS27" s="659"/>
      <c r="AT27" s="659"/>
      <c r="AU27" s="659"/>
      <c r="AV27" s="659"/>
      <c r="AW27" s="659"/>
      <c r="AX27" s="659"/>
      <c r="AY27" s="659"/>
      <c r="AZ27" s="659"/>
      <c r="BA27" s="659"/>
      <c r="BB27" s="659"/>
      <c r="BC27" s="659"/>
      <c r="BD27" s="659"/>
      <c r="BE27" s="659"/>
      <c r="BF27" s="660"/>
      <c r="BG27" s="661">
        <v>8442795</v>
      </c>
      <c r="BH27" s="664"/>
      <c r="BI27" s="664"/>
      <c r="BJ27" s="664"/>
      <c r="BK27" s="664"/>
      <c r="BL27" s="664"/>
      <c r="BM27" s="664"/>
      <c r="BN27" s="665"/>
      <c r="BO27" s="723">
        <v>100</v>
      </c>
      <c r="BP27" s="723"/>
      <c r="BQ27" s="723"/>
      <c r="BR27" s="723"/>
      <c r="BS27" s="669">
        <v>111569</v>
      </c>
      <c r="BT27" s="664"/>
      <c r="BU27" s="664"/>
      <c r="BV27" s="664"/>
      <c r="BW27" s="664"/>
      <c r="BX27" s="664"/>
      <c r="BY27" s="664"/>
      <c r="BZ27" s="664"/>
      <c r="CA27" s="664"/>
      <c r="CB27" s="704"/>
      <c r="CD27" s="705" t="s">
        <v>296</v>
      </c>
      <c r="CE27" s="702"/>
      <c r="CF27" s="702"/>
      <c r="CG27" s="702"/>
      <c r="CH27" s="702"/>
      <c r="CI27" s="702"/>
      <c r="CJ27" s="702"/>
      <c r="CK27" s="702"/>
      <c r="CL27" s="702"/>
      <c r="CM27" s="702"/>
      <c r="CN27" s="702"/>
      <c r="CO27" s="702"/>
      <c r="CP27" s="702"/>
      <c r="CQ27" s="703"/>
      <c r="CR27" s="661">
        <v>3099220</v>
      </c>
      <c r="CS27" s="662"/>
      <c r="CT27" s="662"/>
      <c r="CU27" s="662"/>
      <c r="CV27" s="662"/>
      <c r="CW27" s="662"/>
      <c r="CX27" s="662"/>
      <c r="CY27" s="663"/>
      <c r="CZ27" s="666">
        <v>14.7</v>
      </c>
      <c r="DA27" s="695"/>
      <c r="DB27" s="695"/>
      <c r="DC27" s="696"/>
      <c r="DD27" s="669">
        <v>1093767</v>
      </c>
      <c r="DE27" s="662"/>
      <c r="DF27" s="662"/>
      <c r="DG27" s="662"/>
      <c r="DH27" s="662"/>
      <c r="DI27" s="662"/>
      <c r="DJ27" s="662"/>
      <c r="DK27" s="663"/>
      <c r="DL27" s="669">
        <v>1093733</v>
      </c>
      <c r="DM27" s="662"/>
      <c r="DN27" s="662"/>
      <c r="DO27" s="662"/>
      <c r="DP27" s="662"/>
      <c r="DQ27" s="662"/>
      <c r="DR27" s="662"/>
      <c r="DS27" s="662"/>
      <c r="DT27" s="662"/>
      <c r="DU27" s="662"/>
      <c r="DV27" s="663"/>
      <c r="DW27" s="666">
        <v>8.6999999999999993</v>
      </c>
      <c r="DX27" s="695"/>
      <c r="DY27" s="695"/>
      <c r="DZ27" s="695"/>
      <c r="EA27" s="695"/>
      <c r="EB27" s="695"/>
      <c r="EC27" s="697"/>
    </row>
    <row r="28" spans="2:133" ht="11.25" customHeight="1" x14ac:dyDescent="0.15">
      <c r="B28" s="766" t="s">
        <v>297</v>
      </c>
      <c r="C28" s="767"/>
      <c r="D28" s="767"/>
      <c r="E28" s="767"/>
      <c r="F28" s="767"/>
      <c r="G28" s="767"/>
      <c r="H28" s="767"/>
      <c r="I28" s="767"/>
      <c r="J28" s="767"/>
      <c r="K28" s="767"/>
      <c r="L28" s="767"/>
      <c r="M28" s="767"/>
      <c r="N28" s="767"/>
      <c r="O28" s="767"/>
      <c r="P28" s="767"/>
      <c r="Q28" s="768"/>
      <c r="R28" s="661" t="s">
        <v>127</v>
      </c>
      <c r="S28" s="664"/>
      <c r="T28" s="664"/>
      <c r="U28" s="664"/>
      <c r="V28" s="664"/>
      <c r="W28" s="664"/>
      <c r="X28" s="664"/>
      <c r="Y28" s="665"/>
      <c r="Z28" s="723" t="s">
        <v>127</v>
      </c>
      <c r="AA28" s="723"/>
      <c r="AB28" s="723"/>
      <c r="AC28" s="723"/>
      <c r="AD28" s="724" t="s">
        <v>127</v>
      </c>
      <c r="AE28" s="724"/>
      <c r="AF28" s="724"/>
      <c r="AG28" s="724"/>
      <c r="AH28" s="724"/>
      <c r="AI28" s="724"/>
      <c r="AJ28" s="724"/>
      <c r="AK28" s="724"/>
      <c r="AL28" s="666" t="s">
        <v>127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298</v>
      </c>
      <c r="CE28" s="702"/>
      <c r="CF28" s="702"/>
      <c r="CG28" s="702"/>
      <c r="CH28" s="702"/>
      <c r="CI28" s="702"/>
      <c r="CJ28" s="702"/>
      <c r="CK28" s="702"/>
      <c r="CL28" s="702"/>
      <c r="CM28" s="702"/>
      <c r="CN28" s="702"/>
      <c r="CO28" s="702"/>
      <c r="CP28" s="702"/>
      <c r="CQ28" s="703"/>
      <c r="CR28" s="661">
        <v>2866918</v>
      </c>
      <c r="CS28" s="664"/>
      <c r="CT28" s="664"/>
      <c r="CU28" s="664"/>
      <c r="CV28" s="664"/>
      <c r="CW28" s="664"/>
      <c r="CX28" s="664"/>
      <c r="CY28" s="665"/>
      <c r="CZ28" s="666">
        <v>13.6</v>
      </c>
      <c r="DA28" s="695"/>
      <c r="DB28" s="695"/>
      <c r="DC28" s="696"/>
      <c r="DD28" s="669">
        <v>2793125</v>
      </c>
      <c r="DE28" s="664"/>
      <c r="DF28" s="664"/>
      <c r="DG28" s="664"/>
      <c r="DH28" s="664"/>
      <c r="DI28" s="664"/>
      <c r="DJ28" s="664"/>
      <c r="DK28" s="665"/>
      <c r="DL28" s="669">
        <v>2427925</v>
      </c>
      <c r="DM28" s="664"/>
      <c r="DN28" s="664"/>
      <c r="DO28" s="664"/>
      <c r="DP28" s="664"/>
      <c r="DQ28" s="664"/>
      <c r="DR28" s="664"/>
      <c r="DS28" s="664"/>
      <c r="DT28" s="664"/>
      <c r="DU28" s="664"/>
      <c r="DV28" s="665"/>
      <c r="DW28" s="666">
        <v>19.399999999999999</v>
      </c>
      <c r="DX28" s="695"/>
      <c r="DY28" s="695"/>
      <c r="DZ28" s="695"/>
      <c r="EA28" s="695"/>
      <c r="EB28" s="695"/>
      <c r="EC28" s="697"/>
    </row>
    <row r="29" spans="2:133" ht="11.25" customHeight="1" x14ac:dyDescent="0.15">
      <c r="B29" s="658" t="s">
        <v>299</v>
      </c>
      <c r="C29" s="659"/>
      <c r="D29" s="659"/>
      <c r="E29" s="659"/>
      <c r="F29" s="659"/>
      <c r="G29" s="659"/>
      <c r="H29" s="659"/>
      <c r="I29" s="659"/>
      <c r="J29" s="659"/>
      <c r="K29" s="659"/>
      <c r="L29" s="659"/>
      <c r="M29" s="659"/>
      <c r="N29" s="659"/>
      <c r="O29" s="659"/>
      <c r="P29" s="659"/>
      <c r="Q29" s="660"/>
      <c r="R29" s="661">
        <v>1154617</v>
      </c>
      <c r="S29" s="664"/>
      <c r="T29" s="664"/>
      <c r="U29" s="664"/>
      <c r="V29" s="664"/>
      <c r="W29" s="664"/>
      <c r="X29" s="664"/>
      <c r="Y29" s="665"/>
      <c r="Z29" s="723">
        <v>5.5</v>
      </c>
      <c r="AA29" s="723"/>
      <c r="AB29" s="723"/>
      <c r="AC29" s="723"/>
      <c r="AD29" s="724" t="s">
        <v>127</v>
      </c>
      <c r="AE29" s="724"/>
      <c r="AF29" s="724"/>
      <c r="AG29" s="724"/>
      <c r="AH29" s="724"/>
      <c r="AI29" s="724"/>
      <c r="AJ29" s="724"/>
      <c r="AK29" s="724"/>
      <c r="AL29" s="666" t="s">
        <v>127</v>
      </c>
      <c r="AM29" s="667"/>
      <c r="AN29" s="667"/>
      <c r="AO29" s="725"/>
      <c r="AP29" s="735" t="s">
        <v>218</v>
      </c>
      <c r="AQ29" s="736"/>
      <c r="AR29" s="736"/>
      <c r="AS29" s="736"/>
      <c r="AT29" s="736"/>
      <c r="AU29" s="736"/>
      <c r="AV29" s="736"/>
      <c r="AW29" s="736"/>
      <c r="AX29" s="736"/>
      <c r="AY29" s="736"/>
      <c r="AZ29" s="736"/>
      <c r="BA29" s="736"/>
      <c r="BB29" s="736"/>
      <c r="BC29" s="736"/>
      <c r="BD29" s="736"/>
      <c r="BE29" s="736"/>
      <c r="BF29" s="737"/>
      <c r="BG29" s="735" t="s">
        <v>300</v>
      </c>
      <c r="BH29" s="763"/>
      <c r="BI29" s="763"/>
      <c r="BJ29" s="763"/>
      <c r="BK29" s="763"/>
      <c r="BL29" s="763"/>
      <c r="BM29" s="763"/>
      <c r="BN29" s="763"/>
      <c r="BO29" s="763"/>
      <c r="BP29" s="763"/>
      <c r="BQ29" s="764"/>
      <c r="BR29" s="735" t="s">
        <v>301</v>
      </c>
      <c r="BS29" s="763"/>
      <c r="BT29" s="763"/>
      <c r="BU29" s="763"/>
      <c r="BV29" s="763"/>
      <c r="BW29" s="763"/>
      <c r="BX29" s="763"/>
      <c r="BY29" s="763"/>
      <c r="BZ29" s="763"/>
      <c r="CA29" s="763"/>
      <c r="CB29" s="764"/>
      <c r="CD29" s="745" t="s">
        <v>302</v>
      </c>
      <c r="CE29" s="746"/>
      <c r="CF29" s="705" t="s">
        <v>303</v>
      </c>
      <c r="CG29" s="702"/>
      <c r="CH29" s="702"/>
      <c r="CI29" s="702"/>
      <c r="CJ29" s="702"/>
      <c r="CK29" s="702"/>
      <c r="CL29" s="702"/>
      <c r="CM29" s="702"/>
      <c r="CN29" s="702"/>
      <c r="CO29" s="702"/>
      <c r="CP29" s="702"/>
      <c r="CQ29" s="703"/>
      <c r="CR29" s="661">
        <v>2866628</v>
      </c>
      <c r="CS29" s="662"/>
      <c r="CT29" s="662"/>
      <c r="CU29" s="662"/>
      <c r="CV29" s="662"/>
      <c r="CW29" s="662"/>
      <c r="CX29" s="662"/>
      <c r="CY29" s="663"/>
      <c r="CZ29" s="666">
        <v>13.6</v>
      </c>
      <c r="DA29" s="695"/>
      <c r="DB29" s="695"/>
      <c r="DC29" s="696"/>
      <c r="DD29" s="669">
        <v>2792835</v>
      </c>
      <c r="DE29" s="662"/>
      <c r="DF29" s="662"/>
      <c r="DG29" s="662"/>
      <c r="DH29" s="662"/>
      <c r="DI29" s="662"/>
      <c r="DJ29" s="662"/>
      <c r="DK29" s="663"/>
      <c r="DL29" s="669">
        <v>2427635</v>
      </c>
      <c r="DM29" s="662"/>
      <c r="DN29" s="662"/>
      <c r="DO29" s="662"/>
      <c r="DP29" s="662"/>
      <c r="DQ29" s="662"/>
      <c r="DR29" s="662"/>
      <c r="DS29" s="662"/>
      <c r="DT29" s="662"/>
      <c r="DU29" s="662"/>
      <c r="DV29" s="663"/>
      <c r="DW29" s="666">
        <v>19.399999999999999</v>
      </c>
      <c r="DX29" s="695"/>
      <c r="DY29" s="695"/>
      <c r="DZ29" s="695"/>
      <c r="EA29" s="695"/>
      <c r="EB29" s="695"/>
      <c r="EC29" s="697"/>
    </row>
    <row r="30" spans="2:133" ht="11.25" customHeight="1" x14ac:dyDescent="0.15">
      <c r="B30" s="658" t="s">
        <v>304</v>
      </c>
      <c r="C30" s="659"/>
      <c r="D30" s="659"/>
      <c r="E30" s="659"/>
      <c r="F30" s="659"/>
      <c r="G30" s="659"/>
      <c r="H30" s="659"/>
      <c r="I30" s="659"/>
      <c r="J30" s="659"/>
      <c r="K30" s="659"/>
      <c r="L30" s="659"/>
      <c r="M30" s="659"/>
      <c r="N30" s="659"/>
      <c r="O30" s="659"/>
      <c r="P30" s="659"/>
      <c r="Q30" s="660"/>
      <c r="R30" s="661">
        <v>46466</v>
      </c>
      <c r="S30" s="664"/>
      <c r="T30" s="664"/>
      <c r="U30" s="664"/>
      <c r="V30" s="664"/>
      <c r="W30" s="664"/>
      <c r="X30" s="664"/>
      <c r="Y30" s="665"/>
      <c r="Z30" s="723">
        <v>0.2</v>
      </c>
      <c r="AA30" s="723"/>
      <c r="AB30" s="723"/>
      <c r="AC30" s="723"/>
      <c r="AD30" s="724" t="s">
        <v>127</v>
      </c>
      <c r="AE30" s="724"/>
      <c r="AF30" s="724"/>
      <c r="AG30" s="724"/>
      <c r="AH30" s="724"/>
      <c r="AI30" s="724"/>
      <c r="AJ30" s="724"/>
      <c r="AK30" s="724"/>
      <c r="AL30" s="666" t="s">
        <v>127</v>
      </c>
      <c r="AM30" s="667"/>
      <c r="AN30" s="667"/>
      <c r="AO30" s="725"/>
      <c r="AP30" s="751" t="s">
        <v>305</v>
      </c>
      <c r="AQ30" s="752"/>
      <c r="AR30" s="752"/>
      <c r="AS30" s="752"/>
      <c r="AT30" s="757" t="s">
        <v>306</v>
      </c>
      <c r="AU30" s="230"/>
      <c r="AV30" s="230"/>
      <c r="AW30" s="230"/>
      <c r="AX30" s="760" t="s">
        <v>183</v>
      </c>
      <c r="AY30" s="761"/>
      <c r="AZ30" s="761"/>
      <c r="BA30" s="761"/>
      <c r="BB30" s="761"/>
      <c r="BC30" s="761"/>
      <c r="BD30" s="761"/>
      <c r="BE30" s="761"/>
      <c r="BF30" s="762"/>
      <c r="BG30" s="741">
        <v>99.3</v>
      </c>
      <c r="BH30" s="742"/>
      <c r="BI30" s="742"/>
      <c r="BJ30" s="742"/>
      <c r="BK30" s="742"/>
      <c r="BL30" s="742"/>
      <c r="BM30" s="743">
        <v>95.1</v>
      </c>
      <c r="BN30" s="742"/>
      <c r="BO30" s="742"/>
      <c r="BP30" s="742"/>
      <c r="BQ30" s="744"/>
      <c r="BR30" s="741">
        <v>99.2</v>
      </c>
      <c r="BS30" s="742"/>
      <c r="BT30" s="742"/>
      <c r="BU30" s="742"/>
      <c r="BV30" s="742"/>
      <c r="BW30" s="742"/>
      <c r="BX30" s="743">
        <v>94.8</v>
      </c>
      <c r="BY30" s="742"/>
      <c r="BZ30" s="742"/>
      <c r="CA30" s="742"/>
      <c r="CB30" s="744"/>
      <c r="CD30" s="747"/>
      <c r="CE30" s="748"/>
      <c r="CF30" s="705" t="s">
        <v>307</v>
      </c>
      <c r="CG30" s="702"/>
      <c r="CH30" s="702"/>
      <c r="CI30" s="702"/>
      <c r="CJ30" s="702"/>
      <c r="CK30" s="702"/>
      <c r="CL30" s="702"/>
      <c r="CM30" s="702"/>
      <c r="CN30" s="702"/>
      <c r="CO30" s="702"/>
      <c r="CP30" s="702"/>
      <c r="CQ30" s="703"/>
      <c r="CR30" s="661">
        <v>2706255</v>
      </c>
      <c r="CS30" s="664"/>
      <c r="CT30" s="664"/>
      <c r="CU30" s="664"/>
      <c r="CV30" s="664"/>
      <c r="CW30" s="664"/>
      <c r="CX30" s="664"/>
      <c r="CY30" s="665"/>
      <c r="CZ30" s="666">
        <v>12.9</v>
      </c>
      <c r="DA30" s="695"/>
      <c r="DB30" s="695"/>
      <c r="DC30" s="696"/>
      <c r="DD30" s="669">
        <v>2636621</v>
      </c>
      <c r="DE30" s="664"/>
      <c r="DF30" s="664"/>
      <c r="DG30" s="664"/>
      <c r="DH30" s="664"/>
      <c r="DI30" s="664"/>
      <c r="DJ30" s="664"/>
      <c r="DK30" s="665"/>
      <c r="DL30" s="669">
        <v>2271421</v>
      </c>
      <c r="DM30" s="664"/>
      <c r="DN30" s="664"/>
      <c r="DO30" s="664"/>
      <c r="DP30" s="664"/>
      <c r="DQ30" s="664"/>
      <c r="DR30" s="664"/>
      <c r="DS30" s="664"/>
      <c r="DT30" s="664"/>
      <c r="DU30" s="664"/>
      <c r="DV30" s="665"/>
      <c r="DW30" s="666">
        <v>18.100000000000001</v>
      </c>
      <c r="DX30" s="695"/>
      <c r="DY30" s="695"/>
      <c r="DZ30" s="695"/>
      <c r="EA30" s="695"/>
      <c r="EB30" s="695"/>
      <c r="EC30" s="697"/>
    </row>
    <row r="31" spans="2:133" ht="11.25" customHeight="1" x14ac:dyDescent="0.15">
      <c r="B31" s="658" t="s">
        <v>308</v>
      </c>
      <c r="C31" s="659"/>
      <c r="D31" s="659"/>
      <c r="E31" s="659"/>
      <c r="F31" s="659"/>
      <c r="G31" s="659"/>
      <c r="H31" s="659"/>
      <c r="I31" s="659"/>
      <c r="J31" s="659"/>
      <c r="K31" s="659"/>
      <c r="L31" s="659"/>
      <c r="M31" s="659"/>
      <c r="N31" s="659"/>
      <c r="O31" s="659"/>
      <c r="P31" s="659"/>
      <c r="Q31" s="660"/>
      <c r="R31" s="661">
        <v>83215</v>
      </c>
      <c r="S31" s="664"/>
      <c r="T31" s="664"/>
      <c r="U31" s="664"/>
      <c r="V31" s="664"/>
      <c r="W31" s="664"/>
      <c r="X31" s="664"/>
      <c r="Y31" s="665"/>
      <c r="Z31" s="723">
        <v>0.4</v>
      </c>
      <c r="AA31" s="723"/>
      <c r="AB31" s="723"/>
      <c r="AC31" s="723"/>
      <c r="AD31" s="724" t="s">
        <v>127</v>
      </c>
      <c r="AE31" s="724"/>
      <c r="AF31" s="724"/>
      <c r="AG31" s="724"/>
      <c r="AH31" s="724"/>
      <c r="AI31" s="724"/>
      <c r="AJ31" s="724"/>
      <c r="AK31" s="724"/>
      <c r="AL31" s="666" t="s">
        <v>127</v>
      </c>
      <c r="AM31" s="667"/>
      <c r="AN31" s="667"/>
      <c r="AO31" s="725"/>
      <c r="AP31" s="753"/>
      <c r="AQ31" s="754"/>
      <c r="AR31" s="754"/>
      <c r="AS31" s="754"/>
      <c r="AT31" s="758"/>
      <c r="AU31" s="229" t="s">
        <v>309</v>
      </c>
      <c r="AV31" s="229"/>
      <c r="AW31" s="229"/>
      <c r="AX31" s="658" t="s">
        <v>310</v>
      </c>
      <c r="AY31" s="659"/>
      <c r="AZ31" s="659"/>
      <c r="BA31" s="659"/>
      <c r="BB31" s="659"/>
      <c r="BC31" s="659"/>
      <c r="BD31" s="659"/>
      <c r="BE31" s="659"/>
      <c r="BF31" s="660"/>
      <c r="BG31" s="739">
        <v>99.3</v>
      </c>
      <c r="BH31" s="662"/>
      <c r="BI31" s="662"/>
      <c r="BJ31" s="662"/>
      <c r="BK31" s="662"/>
      <c r="BL31" s="662"/>
      <c r="BM31" s="667">
        <v>96.3</v>
      </c>
      <c r="BN31" s="740"/>
      <c r="BO31" s="740"/>
      <c r="BP31" s="740"/>
      <c r="BQ31" s="701"/>
      <c r="BR31" s="739">
        <v>99.2</v>
      </c>
      <c r="BS31" s="662"/>
      <c r="BT31" s="662"/>
      <c r="BU31" s="662"/>
      <c r="BV31" s="662"/>
      <c r="BW31" s="662"/>
      <c r="BX31" s="667">
        <v>95.8</v>
      </c>
      <c r="BY31" s="740"/>
      <c r="BZ31" s="740"/>
      <c r="CA31" s="740"/>
      <c r="CB31" s="701"/>
      <c r="CD31" s="747"/>
      <c r="CE31" s="748"/>
      <c r="CF31" s="705" t="s">
        <v>311</v>
      </c>
      <c r="CG31" s="702"/>
      <c r="CH31" s="702"/>
      <c r="CI31" s="702"/>
      <c r="CJ31" s="702"/>
      <c r="CK31" s="702"/>
      <c r="CL31" s="702"/>
      <c r="CM31" s="702"/>
      <c r="CN31" s="702"/>
      <c r="CO31" s="702"/>
      <c r="CP31" s="702"/>
      <c r="CQ31" s="703"/>
      <c r="CR31" s="661">
        <v>160373</v>
      </c>
      <c r="CS31" s="662"/>
      <c r="CT31" s="662"/>
      <c r="CU31" s="662"/>
      <c r="CV31" s="662"/>
      <c r="CW31" s="662"/>
      <c r="CX31" s="662"/>
      <c r="CY31" s="663"/>
      <c r="CZ31" s="666">
        <v>0.8</v>
      </c>
      <c r="DA31" s="695"/>
      <c r="DB31" s="695"/>
      <c r="DC31" s="696"/>
      <c r="DD31" s="669">
        <v>156214</v>
      </c>
      <c r="DE31" s="662"/>
      <c r="DF31" s="662"/>
      <c r="DG31" s="662"/>
      <c r="DH31" s="662"/>
      <c r="DI31" s="662"/>
      <c r="DJ31" s="662"/>
      <c r="DK31" s="663"/>
      <c r="DL31" s="669">
        <v>156214</v>
      </c>
      <c r="DM31" s="662"/>
      <c r="DN31" s="662"/>
      <c r="DO31" s="662"/>
      <c r="DP31" s="662"/>
      <c r="DQ31" s="662"/>
      <c r="DR31" s="662"/>
      <c r="DS31" s="662"/>
      <c r="DT31" s="662"/>
      <c r="DU31" s="662"/>
      <c r="DV31" s="663"/>
      <c r="DW31" s="666">
        <v>1.2</v>
      </c>
      <c r="DX31" s="695"/>
      <c r="DY31" s="695"/>
      <c r="DZ31" s="695"/>
      <c r="EA31" s="695"/>
      <c r="EB31" s="695"/>
      <c r="EC31" s="697"/>
    </row>
    <row r="32" spans="2:133" ht="11.25" customHeight="1" x14ac:dyDescent="0.15">
      <c r="B32" s="658" t="s">
        <v>312</v>
      </c>
      <c r="C32" s="659"/>
      <c r="D32" s="659"/>
      <c r="E32" s="659"/>
      <c r="F32" s="659"/>
      <c r="G32" s="659"/>
      <c r="H32" s="659"/>
      <c r="I32" s="659"/>
      <c r="J32" s="659"/>
      <c r="K32" s="659"/>
      <c r="L32" s="659"/>
      <c r="M32" s="659"/>
      <c r="N32" s="659"/>
      <c r="O32" s="659"/>
      <c r="P32" s="659"/>
      <c r="Q32" s="660"/>
      <c r="R32" s="661">
        <v>973347</v>
      </c>
      <c r="S32" s="664"/>
      <c r="T32" s="664"/>
      <c r="U32" s="664"/>
      <c r="V32" s="664"/>
      <c r="W32" s="664"/>
      <c r="X32" s="664"/>
      <c r="Y32" s="665"/>
      <c r="Z32" s="723">
        <v>4.5999999999999996</v>
      </c>
      <c r="AA32" s="723"/>
      <c r="AB32" s="723"/>
      <c r="AC32" s="723"/>
      <c r="AD32" s="724" t="s">
        <v>127</v>
      </c>
      <c r="AE32" s="724"/>
      <c r="AF32" s="724"/>
      <c r="AG32" s="724"/>
      <c r="AH32" s="724"/>
      <c r="AI32" s="724"/>
      <c r="AJ32" s="724"/>
      <c r="AK32" s="724"/>
      <c r="AL32" s="666" t="s">
        <v>127</v>
      </c>
      <c r="AM32" s="667"/>
      <c r="AN32" s="667"/>
      <c r="AO32" s="725"/>
      <c r="AP32" s="755"/>
      <c r="AQ32" s="756"/>
      <c r="AR32" s="756"/>
      <c r="AS32" s="756"/>
      <c r="AT32" s="759"/>
      <c r="AU32" s="231"/>
      <c r="AV32" s="231"/>
      <c r="AW32" s="231"/>
      <c r="AX32" s="673" t="s">
        <v>313</v>
      </c>
      <c r="AY32" s="674"/>
      <c r="AZ32" s="674"/>
      <c r="BA32" s="674"/>
      <c r="BB32" s="674"/>
      <c r="BC32" s="674"/>
      <c r="BD32" s="674"/>
      <c r="BE32" s="674"/>
      <c r="BF32" s="675"/>
      <c r="BG32" s="738">
        <v>99.2</v>
      </c>
      <c r="BH32" s="677"/>
      <c r="BI32" s="677"/>
      <c r="BJ32" s="677"/>
      <c r="BK32" s="677"/>
      <c r="BL32" s="677"/>
      <c r="BM32" s="721">
        <v>94.3</v>
      </c>
      <c r="BN32" s="677"/>
      <c r="BO32" s="677"/>
      <c r="BP32" s="677"/>
      <c r="BQ32" s="714"/>
      <c r="BR32" s="738">
        <v>99.1</v>
      </c>
      <c r="BS32" s="677"/>
      <c r="BT32" s="677"/>
      <c r="BU32" s="677"/>
      <c r="BV32" s="677"/>
      <c r="BW32" s="677"/>
      <c r="BX32" s="721">
        <v>94.1</v>
      </c>
      <c r="BY32" s="677"/>
      <c r="BZ32" s="677"/>
      <c r="CA32" s="677"/>
      <c r="CB32" s="714"/>
      <c r="CD32" s="749"/>
      <c r="CE32" s="750"/>
      <c r="CF32" s="705" t="s">
        <v>314</v>
      </c>
      <c r="CG32" s="702"/>
      <c r="CH32" s="702"/>
      <c r="CI32" s="702"/>
      <c r="CJ32" s="702"/>
      <c r="CK32" s="702"/>
      <c r="CL32" s="702"/>
      <c r="CM32" s="702"/>
      <c r="CN32" s="702"/>
      <c r="CO32" s="702"/>
      <c r="CP32" s="702"/>
      <c r="CQ32" s="703"/>
      <c r="CR32" s="661">
        <v>290</v>
      </c>
      <c r="CS32" s="664"/>
      <c r="CT32" s="664"/>
      <c r="CU32" s="664"/>
      <c r="CV32" s="664"/>
      <c r="CW32" s="664"/>
      <c r="CX32" s="664"/>
      <c r="CY32" s="665"/>
      <c r="CZ32" s="666">
        <v>0</v>
      </c>
      <c r="DA32" s="695"/>
      <c r="DB32" s="695"/>
      <c r="DC32" s="696"/>
      <c r="DD32" s="669">
        <v>290</v>
      </c>
      <c r="DE32" s="664"/>
      <c r="DF32" s="664"/>
      <c r="DG32" s="664"/>
      <c r="DH32" s="664"/>
      <c r="DI32" s="664"/>
      <c r="DJ32" s="664"/>
      <c r="DK32" s="665"/>
      <c r="DL32" s="669">
        <v>290</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315</v>
      </c>
      <c r="C33" s="659"/>
      <c r="D33" s="659"/>
      <c r="E33" s="659"/>
      <c r="F33" s="659"/>
      <c r="G33" s="659"/>
      <c r="H33" s="659"/>
      <c r="I33" s="659"/>
      <c r="J33" s="659"/>
      <c r="K33" s="659"/>
      <c r="L33" s="659"/>
      <c r="M33" s="659"/>
      <c r="N33" s="659"/>
      <c r="O33" s="659"/>
      <c r="P33" s="659"/>
      <c r="Q33" s="660"/>
      <c r="R33" s="661">
        <v>71555</v>
      </c>
      <c r="S33" s="664"/>
      <c r="T33" s="664"/>
      <c r="U33" s="664"/>
      <c r="V33" s="664"/>
      <c r="W33" s="664"/>
      <c r="X33" s="664"/>
      <c r="Y33" s="665"/>
      <c r="Z33" s="723">
        <v>0.3</v>
      </c>
      <c r="AA33" s="723"/>
      <c r="AB33" s="723"/>
      <c r="AC33" s="723"/>
      <c r="AD33" s="724" t="s">
        <v>127</v>
      </c>
      <c r="AE33" s="724"/>
      <c r="AF33" s="724"/>
      <c r="AG33" s="724"/>
      <c r="AH33" s="724"/>
      <c r="AI33" s="724"/>
      <c r="AJ33" s="724"/>
      <c r="AK33" s="724"/>
      <c r="AL33" s="666" t="s">
        <v>127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316</v>
      </c>
      <c r="CE33" s="702"/>
      <c r="CF33" s="702"/>
      <c r="CG33" s="702"/>
      <c r="CH33" s="702"/>
      <c r="CI33" s="702"/>
      <c r="CJ33" s="702"/>
      <c r="CK33" s="702"/>
      <c r="CL33" s="702"/>
      <c r="CM33" s="702"/>
      <c r="CN33" s="702"/>
      <c r="CO33" s="702"/>
      <c r="CP33" s="702"/>
      <c r="CQ33" s="703"/>
      <c r="CR33" s="661">
        <v>8257471</v>
      </c>
      <c r="CS33" s="662"/>
      <c r="CT33" s="662"/>
      <c r="CU33" s="662"/>
      <c r="CV33" s="662"/>
      <c r="CW33" s="662"/>
      <c r="CX33" s="662"/>
      <c r="CY33" s="663"/>
      <c r="CZ33" s="666">
        <v>39.200000000000003</v>
      </c>
      <c r="DA33" s="695"/>
      <c r="DB33" s="695"/>
      <c r="DC33" s="696"/>
      <c r="DD33" s="669">
        <v>6926233</v>
      </c>
      <c r="DE33" s="662"/>
      <c r="DF33" s="662"/>
      <c r="DG33" s="662"/>
      <c r="DH33" s="662"/>
      <c r="DI33" s="662"/>
      <c r="DJ33" s="662"/>
      <c r="DK33" s="663"/>
      <c r="DL33" s="669">
        <v>3881751</v>
      </c>
      <c r="DM33" s="662"/>
      <c r="DN33" s="662"/>
      <c r="DO33" s="662"/>
      <c r="DP33" s="662"/>
      <c r="DQ33" s="662"/>
      <c r="DR33" s="662"/>
      <c r="DS33" s="662"/>
      <c r="DT33" s="662"/>
      <c r="DU33" s="662"/>
      <c r="DV33" s="663"/>
      <c r="DW33" s="666">
        <v>30.9</v>
      </c>
      <c r="DX33" s="695"/>
      <c r="DY33" s="695"/>
      <c r="DZ33" s="695"/>
      <c r="EA33" s="695"/>
      <c r="EB33" s="695"/>
      <c r="EC33" s="697"/>
    </row>
    <row r="34" spans="2:133" ht="11.25" customHeight="1" x14ac:dyDescent="0.15">
      <c r="B34" s="658" t="s">
        <v>317</v>
      </c>
      <c r="C34" s="659"/>
      <c r="D34" s="659"/>
      <c r="E34" s="659"/>
      <c r="F34" s="659"/>
      <c r="G34" s="659"/>
      <c r="H34" s="659"/>
      <c r="I34" s="659"/>
      <c r="J34" s="659"/>
      <c r="K34" s="659"/>
      <c r="L34" s="659"/>
      <c r="M34" s="659"/>
      <c r="N34" s="659"/>
      <c r="O34" s="659"/>
      <c r="P34" s="659"/>
      <c r="Q34" s="660"/>
      <c r="R34" s="661">
        <v>463590</v>
      </c>
      <c r="S34" s="664"/>
      <c r="T34" s="664"/>
      <c r="U34" s="664"/>
      <c r="V34" s="664"/>
      <c r="W34" s="664"/>
      <c r="X34" s="664"/>
      <c r="Y34" s="665"/>
      <c r="Z34" s="723">
        <v>2.2000000000000002</v>
      </c>
      <c r="AA34" s="723"/>
      <c r="AB34" s="723"/>
      <c r="AC34" s="723"/>
      <c r="AD34" s="724">
        <v>2378</v>
      </c>
      <c r="AE34" s="724"/>
      <c r="AF34" s="724"/>
      <c r="AG34" s="724"/>
      <c r="AH34" s="724"/>
      <c r="AI34" s="724"/>
      <c r="AJ34" s="724"/>
      <c r="AK34" s="724"/>
      <c r="AL34" s="666">
        <v>0</v>
      </c>
      <c r="AM34" s="667"/>
      <c r="AN34" s="667"/>
      <c r="AO34" s="725"/>
      <c r="AP34" s="234"/>
      <c r="AQ34" s="735" t="s">
        <v>318</v>
      </c>
      <c r="AR34" s="736"/>
      <c r="AS34" s="736"/>
      <c r="AT34" s="736"/>
      <c r="AU34" s="736"/>
      <c r="AV34" s="736"/>
      <c r="AW34" s="736"/>
      <c r="AX34" s="736"/>
      <c r="AY34" s="736"/>
      <c r="AZ34" s="736"/>
      <c r="BA34" s="736"/>
      <c r="BB34" s="736"/>
      <c r="BC34" s="736"/>
      <c r="BD34" s="736"/>
      <c r="BE34" s="736"/>
      <c r="BF34" s="737"/>
      <c r="BG34" s="735" t="s">
        <v>319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320</v>
      </c>
      <c r="CE34" s="702"/>
      <c r="CF34" s="702"/>
      <c r="CG34" s="702"/>
      <c r="CH34" s="702"/>
      <c r="CI34" s="702"/>
      <c r="CJ34" s="702"/>
      <c r="CK34" s="702"/>
      <c r="CL34" s="702"/>
      <c r="CM34" s="702"/>
      <c r="CN34" s="702"/>
      <c r="CO34" s="702"/>
      <c r="CP34" s="702"/>
      <c r="CQ34" s="703"/>
      <c r="CR34" s="661">
        <v>2677683</v>
      </c>
      <c r="CS34" s="664"/>
      <c r="CT34" s="664"/>
      <c r="CU34" s="664"/>
      <c r="CV34" s="664"/>
      <c r="CW34" s="664"/>
      <c r="CX34" s="664"/>
      <c r="CY34" s="665"/>
      <c r="CZ34" s="666">
        <v>12.7</v>
      </c>
      <c r="DA34" s="695"/>
      <c r="DB34" s="695"/>
      <c r="DC34" s="696"/>
      <c r="DD34" s="669">
        <v>2254666</v>
      </c>
      <c r="DE34" s="664"/>
      <c r="DF34" s="664"/>
      <c r="DG34" s="664"/>
      <c r="DH34" s="664"/>
      <c r="DI34" s="664"/>
      <c r="DJ34" s="664"/>
      <c r="DK34" s="665"/>
      <c r="DL34" s="669">
        <v>1723818</v>
      </c>
      <c r="DM34" s="664"/>
      <c r="DN34" s="664"/>
      <c r="DO34" s="664"/>
      <c r="DP34" s="664"/>
      <c r="DQ34" s="664"/>
      <c r="DR34" s="664"/>
      <c r="DS34" s="664"/>
      <c r="DT34" s="664"/>
      <c r="DU34" s="664"/>
      <c r="DV34" s="665"/>
      <c r="DW34" s="666">
        <v>13.7</v>
      </c>
      <c r="DX34" s="695"/>
      <c r="DY34" s="695"/>
      <c r="DZ34" s="695"/>
      <c r="EA34" s="695"/>
      <c r="EB34" s="695"/>
      <c r="EC34" s="697"/>
    </row>
    <row r="35" spans="2:133" ht="11.25" customHeight="1" x14ac:dyDescent="0.15">
      <c r="B35" s="658" t="s">
        <v>321</v>
      </c>
      <c r="C35" s="659"/>
      <c r="D35" s="659"/>
      <c r="E35" s="659"/>
      <c r="F35" s="659"/>
      <c r="G35" s="659"/>
      <c r="H35" s="659"/>
      <c r="I35" s="659"/>
      <c r="J35" s="659"/>
      <c r="K35" s="659"/>
      <c r="L35" s="659"/>
      <c r="M35" s="659"/>
      <c r="N35" s="659"/>
      <c r="O35" s="659"/>
      <c r="P35" s="659"/>
      <c r="Q35" s="660"/>
      <c r="R35" s="661">
        <v>2472900</v>
      </c>
      <c r="S35" s="664"/>
      <c r="T35" s="664"/>
      <c r="U35" s="664"/>
      <c r="V35" s="664"/>
      <c r="W35" s="664"/>
      <c r="X35" s="664"/>
      <c r="Y35" s="665"/>
      <c r="Z35" s="723">
        <v>11.7</v>
      </c>
      <c r="AA35" s="723"/>
      <c r="AB35" s="723"/>
      <c r="AC35" s="723"/>
      <c r="AD35" s="724" t="s">
        <v>127</v>
      </c>
      <c r="AE35" s="724"/>
      <c r="AF35" s="724"/>
      <c r="AG35" s="724"/>
      <c r="AH35" s="724"/>
      <c r="AI35" s="724"/>
      <c r="AJ35" s="724"/>
      <c r="AK35" s="724"/>
      <c r="AL35" s="666" t="s">
        <v>127</v>
      </c>
      <c r="AM35" s="667"/>
      <c r="AN35" s="667"/>
      <c r="AO35" s="725"/>
      <c r="AP35" s="234"/>
      <c r="AQ35" s="729" t="s">
        <v>322</v>
      </c>
      <c r="AR35" s="730"/>
      <c r="AS35" s="730"/>
      <c r="AT35" s="730"/>
      <c r="AU35" s="730"/>
      <c r="AV35" s="730"/>
      <c r="AW35" s="730"/>
      <c r="AX35" s="730"/>
      <c r="AY35" s="731"/>
      <c r="AZ35" s="726">
        <v>4061356</v>
      </c>
      <c r="BA35" s="727"/>
      <c r="BB35" s="727"/>
      <c r="BC35" s="727"/>
      <c r="BD35" s="727"/>
      <c r="BE35" s="727"/>
      <c r="BF35" s="728"/>
      <c r="BG35" s="732" t="s">
        <v>323</v>
      </c>
      <c r="BH35" s="733"/>
      <c r="BI35" s="733"/>
      <c r="BJ35" s="733"/>
      <c r="BK35" s="733"/>
      <c r="BL35" s="733"/>
      <c r="BM35" s="733"/>
      <c r="BN35" s="733"/>
      <c r="BO35" s="733"/>
      <c r="BP35" s="733"/>
      <c r="BQ35" s="733"/>
      <c r="BR35" s="733"/>
      <c r="BS35" s="733"/>
      <c r="BT35" s="733"/>
      <c r="BU35" s="734"/>
      <c r="BV35" s="726">
        <v>176162</v>
      </c>
      <c r="BW35" s="727"/>
      <c r="BX35" s="727"/>
      <c r="BY35" s="727"/>
      <c r="BZ35" s="727"/>
      <c r="CA35" s="727"/>
      <c r="CB35" s="728"/>
      <c r="CD35" s="705" t="s">
        <v>324</v>
      </c>
      <c r="CE35" s="702"/>
      <c r="CF35" s="702"/>
      <c r="CG35" s="702"/>
      <c r="CH35" s="702"/>
      <c r="CI35" s="702"/>
      <c r="CJ35" s="702"/>
      <c r="CK35" s="702"/>
      <c r="CL35" s="702"/>
      <c r="CM35" s="702"/>
      <c r="CN35" s="702"/>
      <c r="CO35" s="702"/>
      <c r="CP35" s="702"/>
      <c r="CQ35" s="703"/>
      <c r="CR35" s="661">
        <v>176874</v>
      </c>
      <c r="CS35" s="662"/>
      <c r="CT35" s="662"/>
      <c r="CU35" s="662"/>
      <c r="CV35" s="662"/>
      <c r="CW35" s="662"/>
      <c r="CX35" s="662"/>
      <c r="CY35" s="663"/>
      <c r="CZ35" s="666">
        <v>0.8</v>
      </c>
      <c r="DA35" s="695"/>
      <c r="DB35" s="695"/>
      <c r="DC35" s="696"/>
      <c r="DD35" s="669">
        <v>119546</v>
      </c>
      <c r="DE35" s="662"/>
      <c r="DF35" s="662"/>
      <c r="DG35" s="662"/>
      <c r="DH35" s="662"/>
      <c r="DI35" s="662"/>
      <c r="DJ35" s="662"/>
      <c r="DK35" s="663"/>
      <c r="DL35" s="669">
        <v>119546</v>
      </c>
      <c r="DM35" s="662"/>
      <c r="DN35" s="662"/>
      <c r="DO35" s="662"/>
      <c r="DP35" s="662"/>
      <c r="DQ35" s="662"/>
      <c r="DR35" s="662"/>
      <c r="DS35" s="662"/>
      <c r="DT35" s="662"/>
      <c r="DU35" s="662"/>
      <c r="DV35" s="663"/>
      <c r="DW35" s="666">
        <v>1</v>
      </c>
      <c r="DX35" s="695"/>
      <c r="DY35" s="695"/>
      <c r="DZ35" s="695"/>
      <c r="EA35" s="695"/>
      <c r="EB35" s="695"/>
      <c r="EC35" s="697"/>
    </row>
    <row r="36" spans="2:133" ht="11.25" customHeight="1" x14ac:dyDescent="0.15">
      <c r="B36" s="658" t="s">
        <v>325</v>
      </c>
      <c r="C36" s="659"/>
      <c r="D36" s="659"/>
      <c r="E36" s="659"/>
      <c r="F36" s="659"/>
      <c r="G36" s="659"/>
      <c r="H36" s="659"/>
      <c r="I36" s="659"/>
      <c r="J36" s="659"/>
      <c r="K36" s="659"/>
      <c r="L36" s="659"/>
      <c r="M36" s="659"/>
      <c r="N36" s="659"/>
      <c r="O36" s="659"/>
      <c r="P36" s="659"/>
      <c r="Q36" s="660"/>
      <c r="R36" s="661" t="s">
        <v>127</v>
      </c>
      <c r="S36" s="664"/>
      <c r="T36" s="664"/>
      <c r="U36" s="664"/>
      <c r="V36" s="664"/>
      <c r="W36" s="664"/>
      <c r="X36" s="664"/>
      <c r="Y36" s="665"/>
      <c r="Z36" s="723" t="s">
        <v>127</v>
      </c>
      <c r="AA36" s="723"/>
      <c r="AB36" s="723"/>
      <c r="AC36" s="723"/>
      <c r="AD36" s="724" t="s">
        <v>127</v>
      </c>
      <c r="AE36" s="724"/>
      <c r="AF36" s="724"/>
      <c r="AG36" s="724"/>
      <c r="AH36" s="724"/>
      <c r="AI36" s="724"/>
      <c r="AJ36" s="724"/>
      <c r="AK36" s="724"/>
      <c r="AL36" s="666" t="s">
        <v>127</v>
      </c>
      <c r="AM36" s="667"/>
      <c r="AN36" s="667"/>
      <c r="AO36" s="725"/>
      <c r="AQ36" s="698" t="s">
        <v>326</v>
      </c>
      <c r="AR36" s="699"/>
      <c r="AS36" s="699"/>
      <c r="AT36" s="699"/>
      <c r="AU36" s="699"/>
      <c r="AV36" s="699"/>
      <c r="AW36" s="699"/>
      <c r="AX36" s="699"/>
      <c r="AY36" s="700"/>
      <c r="AZ36" s="661">
        <v>1012519</v>
      </c>
      <c r="BA36" s="664"/>
      <c r="BB36" s="664"/>
      <c r="BC36" s="664"/>
      <c r="BD36" s="662"/>
      <c r="BE36" s="662"/>
      <c r="BF36" s="701"/>
      <c r="BG36" s="705" t="s">
        <v>327</v>
      </c>
      <c r="BH36" s="702"/>
      <c r="BI36" s="702"/>
      <c r="BJ36" s="702"/>
      <c r="BK36" s="702"/>
      <c r="BL36" s="702"/>
      <c r="BM36" s="702"/>
      <c r="BN36" s="702"/>
      <c r="BO36" s="702"/>
      <c r="BP36" s="702"/>
      <c r="BQ36" s="702"/>
      <c r="BR36" s="702"/>
      <c r="BS36" s="702"/>
      <c r="BT36" s="702"/>
      <c r="BU36" s="703"/>
      <c r="BV36" s="661">
        <v>172749</v>
      </c>
      <c r="BW36" s="664"/>
      <c r="BX36" s="664"/>
      <c r="BY36" s="664"/>
      <c r="BZ36" s="664"/>
      <c r="CA36" s="664"/>
      <c r="CB36" s="704"/>
      <c r="CD36" s="705" t="s">
        <v>328</v>
      </c>
      <c r="CE36" s="702"/>
      <c r="CF36" s="702"/>
      <c r="CG36" s="702"/>
      <c r="CH36" s="702"/>
      <c r="CI36" s="702"/>
      <c r="CJ36" s="702"/>
      <c r="CK36" s="702"/>
      <c r="CL36" s="702"/>
      <c r="CM36" s="702"/>
      <c r="CN36" s="702"/>
      <c r="CO36" s="702"/>
      <c r="CP36" s="702"/>
      <c r="CQ36" s="703"/>
      <c r="CR36" s="661">
        <v>1765006</v>
      </c>
      <c r="CS36" s="664"/>
      <c r="CT36" s="664"/>
      <c r="CU36" s="664"/>
      <c r="CV36" s="664"/>
      <c r="CW36" s="664"/>
      <c r="CX36" s="664"/>
      <c r="CY36" s="665"/>
      <c r="CZ36" s="666">
        <v>8.4</v>
      </c>
      <c r="DA36" s="695"/>
      <c r="DB36" s="695"/>
      <c r="DC36" s="696"/>
      <c r="DD36" s="669">
        <v>1539447</v>
      </c>
      <c r="DE36" s="664"/>
      <c r="DF36" s="664"/>
      <c r="DG36" s="664"/>
      <c r="DH36" s="664"/>
      <c r="DI36" s="664"/>
      <c r="DJ36" s="664"/>
      <c r="DK36" s="665"/>
      <c r="DL36" s="669">
        <v>729657</v>
      </c>
      <c r="DM36" s="664"/>
      <c r="DN36" s="664"/>
      <c r="DO36" s="664"/>
      <c r="DP36" s="664"/>
      <c r="DQ36" s="664"/>
      <c r="DR36" s="664"/>
      <c r="DS36" s="664"/>
      <c r="DT36" s="664"/>
      <c r="DU36" s="664"/>
      <c r="DV36" s="665"/>
      <c r="DW36" s="666">
        <v>5.8</v>
      </c>
      <c r="DX36" s="695"/>
      <c r="DY36" s="695"/>
      <c r="DZ36" s="695"/>
      <c r="EA36" s="695"/>
      <c r="EB36" s="695"/>
      <c r="EC36" s="697"/>
    </row>
    <row r="37" spans="2:133" ht="11.25" customHeight="1" x14ac:dyDescent="0.15">
      <c r="B37" s="658" t="s">
        <v>329</v>
      </c>
      <c r="C37" s="659"/>
      <c r="D37" s="659"/>
      <c r="E37" s="659"/>
      <c r="F37" s="659"/>
      <c r="G37" s="659"/>
      <c r="H37" s="659"/>
      <c r="I37" s="659"/>
      <c r="J37" s="659"/>
      <c r="K37" s="659"/>
      <c r="L37" s="659"/>
      <c r="M37" s="659"/>
      <c r="N37" s="659"/>
      <c r="O37" s="659"/>
      <c r="P37" s="659"/>
      <c r="Q37" s="660"/>
      <c r="R37" s="661">
        <v>820000</v>
      </c>
      <c r="S37" s="664"/>
      <c r="T37" s="664"/>
      <c r="U37" s="664"/>
      <c r="V37" s="664"/>
      <c r="W37" s="664"/>
      <c r="X37" s="664"/>
      <c r="Y37" s="665"/>
      <c r="Z37" s="723">
        <v>3.9</v>
      </c>
      <c r="AA37" s="723"/>
      <c r="AB37" s="723"/>
      <c r="AC37" s="723"/>
      <c r="AD37" s="724" t="s">
        <v>127</v>
      </c>
      <c r="AE37" s="724"/>
      <c r="AF37" s="724"/>
      <c r="AG37" s="724"/>
      <c r="AH37" s="724"/>
      <c r="AI37" s="724"/>
      <c r="AJ37" s="724"/>
      <c r="AK37" s="724"/>
      <c r="AL37" s="666" t="s">
        <v>127</v>
      </c>
      <c r="AM37" s="667"/>
      <c r="AN37" s="667"/>
      <c r="AO37" s="725"/>
      <c r="AQ37" s="698" t="s">
        <v>330</v>
      </c>
      <c r="AR37" s="699"/>
      <c r="AS37" s="699"/>
      <c r="AT37" s="699"/>
      <c r="AU37" s="699"/>
      <c r="AV37" s="699"/>
      <c r="AW37" s="699"/>
      <c r="AX37" s="699"/>
      <c r="AY37" s="700"/>
      <c r="AZ37" s="661">
        <v>964773</v>
      </c>
      <c r="BA37" s="664"/>
      <c r="BB37" s="664"/>
      <c r="BC37" s="664"/>
      <c r="BD37" s="662"/>
      <c r="BE37" s="662"/>
      <c r="BF37" s="701"/>
      <c r="BG37" s="705" t="s">
        <v>331</v>
      </c>
      <c r="BH37" s="702"/>
      <c r="BI37" s="702"/>
      <c r="BJ37" s="702"/>
      <c r="BK37" s="702"/>
      <c r="BL37" s="702"/>
      <c r="BM37" s="702"/>
      <c r="BN37" s="702"/>
      <c r="BO37" s="702"/>
      <c r="BP37" s="702"/>
      <c r="BQ37" s="702"/>
      <c r="BR37" s="702"/>
      <c r="BS37" s="702"/>
      <c r="BT37" s="702"/>
      <c r="BU37" s="703"/>
      <c r="BV37" s="661">
        <v>6319</v>
      </c>
      <c r="BW37" s="664"/>
      <c r="BX37" s="664"/>
      <c r="BY37" s="664"/>
      <c r="BZ37" s="664"/>
      <c r="CA37" s="664"/>
      <c r="CB37" s="704"/>
      <c r="CD37" s="705" t="s">
        <v>332</v>
      </c>
      <c r="CE37" s="702"/>
      <c r="CF37" s="702"/>
      <c r="CG37" s="702"/>
      <c r="CH37" s="702"/>
      <c r="CI37" s="702"/>
      <c r="CJ37" s="702"/>
      <c r="CK37" s="702"/>
      <c r="CL37" s="702"/>
      <c r="CM37" s="702"/>
      <c r="CN37" s="702"/>
      <c r="CO37" s="702"/>
      <c r="CP37" s="702"/>
      <c r="CQ37" s="703"/>
      <c r="CR37" s="661">
        <v>3825</v>
      </c>
      <c r="CS37" s="662"/>
      <c r="CT37" s="662"/>
      <c r="CU37" s="662"/>
      <c r="CV37" s="662"/>
      <c r="CW37" s="662"/>
      <c r="CX37" s="662"/>
      <c r="CY37" s="663"/>
      <c r="CZ37" s="666">
        <v>0</v>
      </c>
      <c r="DA37" s="695"/>
      <c r="DB37" s="695"/>
      <c r="DC37" s="696"/>
      <c r="DD37" s="669">
        <v>3825</v>
      </c>
      <c r="DE37" s="662"/>
      <c r="DF37" s="662"/>
      <c r="DG37" s="662"/>
      <c r="DH37" s="662"/>
      <c r="DI37" s="662"/>
      <c r="DJ37" s="662"/>
      <c r="DK37" s="663"/>
      <c r="DL37" s="669">
        <v>3825</v>
      </c>
      <c r="DM37" s="662"/>
      <c r="DN37" s="662"/>
      <c r="DO37" s="662"/>
      <c r="DP37" s="662"/>
      <c r="DQ37" s="662"/>
      <c r="DR37" s="662"/>
      <c r="DS37" s="662"/>
      <c r="DT37" s="662"/>
      <c r="DU37" s="662"/>
      <c r="DV37" s="663"/>
      <c r="DW37" s="666">
        <v>0</v>
      </c>
      <c r="DX37" s="695"/>
      <c r="DY37" s="695"/>
      <c r="DZ37" s="695"/>
      <c r="EA37" s="695"/>
      <c r="EB37" s="695"/>
      <c r="EC37" s="697"/>
    </row>
    <row r="38" spans="2:133" ht="11.25" customHeight="1" x14ac:dyDescent="0.15">
      <c r="B38" s="673" t="s">
        <v>333</v>
      </c>
      <c r="C38" s="674"/>
      <c r="D38" s="674"/>
      <c r="E38" s="674"/>
      <c r="F38" s="674"/>
      <c r="G38" s="674"/>
      <c r="H38" s="674"/>
      <c r="I38" s="674"/>
      <c r="J38" s="674"/>
      <c r="K38" s="674"/>
      <c r="L38" s="674"/>
      <c r="M38" s="674"/>
      <c r="N38" s="674"/>
      <c r="O38" s="674"/>
      <c r="P38" s="674"/>
      <c r="Q38" s="675"/>
      <c r="R38" s="676">
        <v>21145343</v>
      </c>
      <c r="S38" s="713"/>
      <c r="T38" s="713"/>
      <c r="U38" s="713"/>
      <c r="V38" s="713"/>
      <c r="W38" s="713"/>
      <c r="X38" s="713"/>
      <c r="Y38" s="718"/>
      <c r="Z38" s="719">
        <v>100</v>
      </c>
      <c r="AA38" s="719"/>
      <c r="AB38" s="719"/>
      <c r="AC38" s="719"/>
      <c r="AD38" s="720">
        <v>11722400</v>
      </c>
      <c r="AE38" s="720"/>
      <c r="AF38" s="720"/>
      <c r="AG38" s="720"/>
      <c r="AH38" s="720"/>
      <c r="AI38" s="720"/>
      <c r="AJ38" s="720"/>
      <c r="AK38" s="720"/>
      <c r="AL38" s="679">
        <v>100</v>
      </c>
      <c r="AM38" s="721"/>
      <c r="AN38" s="721"/>
      <c r="AO38" s="722"/>
      <c r="AQ38" s="698" t="s">
        <v>334</v>
      </c>
      <c r="AR38" s="699"/>
      <c r="AS38" s="699"/>
      <c r="AT38" s="699"/>
      <c r="AU38" s="699"/>
      <c r="AV38" s="699"/>
      <c r="AW38" s="699"/>
      <c r="AX38" s="699"/>
      <c r="AY38" s="700"/>
      <c r="AZ38" s="661">
        <v>135481</v>
      </c>
      <c r="BA38" s="664"/>
      <c r="BB38" s="664"/>
      <c r="BC38" s="664"/>
      <c r="BD38" s="662"/>
      <c r="BE38" s="662"/>
      <c r="BF38" s="701"/>
      <c r="BG38" s="705" t="s">
        <v>335</v>
      </c>
      <c r="BH38" s="702"/>
      <c r="BI38" s="702"/>
      <c r="BJ38" s="702"/>
      <c r="BK38" s="702"/>
      <c r="BL38" s="702"/>
      <c r="BM38" s="702"/>
      <c r="BN38" s="702"/>
      <c r="BO38" s="702"/>
      <c r="BP38" s="702"/>
      <c r="BQ38" s="702"/>
      <c r="BR38" s="702"/>
      <c r="BS38" s="702"/>
      <c r="BT38" s="702"/>
      <c r="BU38" s="703"/>
      <c r="BV38" s="661">
        <v>9959</v>
      </c>
      <c r="BW38" s="664"/>
      <c r="BX38" s="664"/>
      <c r="BY38" s="664"/>
      <c r="BZ38" s="664"/>
      <c r="CA38" s="664"/>
      <c r="CB38" s="704"/>
      <c r="CD38" s="705" t="s">
        <v>336</v>
      </c>
      <c r="CE38" s="702"/>
      <c r="CF38" s="702"/>
      <c r="CG38" s="702"/>
      <c r="CH38" s="702"/>
      <c r="CI38" s="702"/>
      <c r="CJ38" s="702"/>
      <c r="CK38" s="702"/>
      <c r="CL38" s="702"/>
      <c r="CM38" s="702"/>
      <c r="CN38" s="702"/>
      <c r="CO38" s="702"/>
      <c r="CP38" s="702"/>
      <c r="CQ38" s="703"/>
      <c r="CR38" s="661">
        <v>1920900</v>
      </c>
      <c r="CS38" s="664"/>
      <c r="CT38" s="664"/>
      <c r="CU38" s="664"/>
      <c r="CV38" s="664"/>
      <c r="CW38" s="664"/>
      <c r="CX38" s="664"/>
      <c r="CY38" s="665"/>
      <c r="CZ38" s="666">
        <v>9.1</v>
      </c>
      <c r="DA38" s="695"/>
      <c r="DB38" s="695"/>
      <c r="DC38" s="696"/>
      <c r="DD38" s="669">
        <v>1609524</v>
      </c>
      <c r="DE38" s="664"/>
      <c r="DF38" s="664"/>
      <c r="DG38" s="664"/>
      <c r="DH38" s="664"/>
      <c r="DI38" s="664"/>
      <c r="DJ38" s="664"/>
      <c r="DK38" s="665"/>
      <c r="DL38" s="669">
        <v>1308730</v>
      </c>
      <c r="DM38" s="664"/>
      <c r="DN38" s="664"/>
      <c r="DO38" s="664"/>
      <c r="DP38" s="664"/>
      <c r="DQ38" s="664"/>
      <c r="DR38" s="664"/>
      <c r="DS38" s="664"/>
      <c r="DT38" s="664"/>
      <c r="DU38" s="664"/>
      <c r="DV38" s="665"/>
      <c r="DW38" s="666">
        <v>10.4</v>
      </c>
      <c r="DX38" s="695"/>
      <c r="DY38" s="695"/>
      <c r="DZ38" s="695"/>
      <c r="EA38" s="695"/>
      <c r="EB38" s="695"/>
      <c r="EC38" s="697"/>
    </row>
    <row r="39" spans="2:133" ht="11.25" customHeight="1" x14ac:dyDescent="0.15">
      <c r="AQ39" s="698" t="s">
        <v>337</v>
      </c>
      <c r="AR39" s="699"/>
      <c r="AS39" s="699"/>
      <c r="AT39" s="699"/>
      <c r="AU39" s="699"/>
      <c r="AV39" s="699"/>
      <c r="AW39" s="699"/>
      <c r="AX39" s="699"/>
      <c r="AY39" s="700"/>
      <c r="AZ39" s="661">
        <v>104935</v>
      </c>
      <c r="BA39" s="664"/>
      <c r="BB39" s="664"/>
      <c r="BC39" s="664"/>
      <c r="BD39" s="662"/>
      <c r="BE39" s="662"/>
      <c r="BF39" s="701"/>
      <c r="BG39" s="706" t="s">
        <v>338</v>
      </c>
      <c r="BH39" s="707"/>
      <c r="BI39" s="707"/>
      <c r="BJ39" s="707"/>
      <c r="BK39" s="707"/>
      <c r="BL39" s="235"/>
      <c r="BM39" s="702" t="s">
        <v>339</v>
      </c>
      <c r="BN39" s="702"/>
      <c r="BO39" s="702"/>
      <c r="BP39" s="702"/>
      <c r="BQ39" s="702"/>
      <c r="BR39" s="702"/>
      <c r="BS39" s="702"/>
      <c r="BT39" s="702"/>
      <c r="BU39" s="703"/>
      <c r="BV39" s="661">
        <v>89</v>
      </c>
      <c r="BW39" s="664"/>
      <c r="BX39" s="664"/>
      <c r="BY39" s="664"/>
      <c r="BZ39" s="664"/>
      <c r="CA39" s="664"/>
      <c r="CB39" s="704"/>
      <c r="CD39" s="705" t="s">
        <v>340</v>
      </c>
      <c r="CE39" s="702"/>
      <c r="CF39" s="702"/>
      <c r="CG39" s="702"/>
      <c r="CH39" s="702"/>
      <c r="CI39" s="702"/>
      <c r="CJ39" s="702"/>
      <c r="CK39" s="702"/>
      <c r="CL39" s="702"/>
      <c r="CM39" s="702"/>
      <c r="CN39" s="702"/>
      <c r="CO39" s="702"/>
      <c r="CP39" s="702"/>
      <c r="CQ39" s="703"/>
      <c r="CR39" s="661">
        <v>89058</v>
      </c>
      <c r="CS39" s="662"/>
      <c r="CT39" s="662"/>
      <c r="CU39" s="662"/>
      <c r="CV39" s="662"/>
      <c r="CW39" s="662"/>
      <c r="CX39" s="662"/>
      <c r="CY39" s="663"/>
      <c r="CZ39" s="666">
        <v>0.4</v>
      </c>
      <c r="DA39" s="695"/>
      <c r="DB39" s="695"/>
      <c r="DC39" s="696"/>
      <c r="DD39" s="669" t="s">
        <v>292</v>
      </c>
      <c r="DE39" s="662"/>
      <c r="DF39" s="662"/>
      <c r="DG39" s="662"/>
      <c r="DH39" s="662"/>
      <c r="DI39" s="662"/>
      <c r="DJ39" s="662"/>
      <c r="DK39" s="663"/>
      <c r="DL39" s="669" t="s">
        <v>127</v>
      </c>
      <c r="DM39" s="662"/>
      <c r="DN39" s="662"/>
      <c r="DO39" s="662"/>
      <c r="DP39" s="662"/>
      <c r="DQ39" s="662"/>
      <c r="DR39" s="662"/>
      <c r="DS39" s="662"/>
      <c r="DT39" s="662"/>
      <c r="DU39" s="662"/>
      <c r="DV39" s="663"/>
      <c r="DW39" s="666" t="s">
        <v>127</v>
      </c>
      <c r="DX39" s="695"/>
      <c r="DY39" s="695"/>
      <c r="DZ39" s="695"/>
      <c r="EA39" s="695"/>
      <c r="EB39" s="695"/>
      <c r="EC39" s="697"/>
    </row>
    <row r="40" spans="2:133" ht="11.25" customHeight="1" x14ac:dyDescent="0.15">
      <c r="AQ40" s="698" t="s">
        <v>341</v>
      </c>
      <c r="AR40" s="699"/>
      <c r="AS40" s="699"/>
      <c r="AT40" s="699"/>
      <c r="AU40" s="699"/>
      <c r="AV40" s="699"/>
      <c r="AW40" s="699"/>
      <c r="AX40" s="699"/>
      <c r="AY40" s="700"/>
      <c r="AZ40" s="661">
        <v>396438</v>
      </c>
      <c r="BA40" s="664"/>
      <c r="BB40" s="664"/>
      <c r="BC40" s="664"/>
      <c r="BD40" s="662"/>
      <c r="BE40" s="662"/>
      <c r="BF40" s="701"/>
      <c r="BG40" s="706"/>
      <c r="BH40" s="707"/>
      <c r="BI40" s="707"/>
      <c r="BJ40" s="707"/>
      <c r="BK40" s="707"/>
      <c r="BL40" s="235"/>
      <c r="BM40" s="702" t="s">
        <v>342</v>
      </c>
      <c r="BN40" s="702"/>
      <c r="BO40" s="702"/>
      <c r="BP40" s="702"/>
      <c r="BQ40" s="702"/>
      <c r="BR40" s="702"/>
      <c r="BS40" s="702"/>
      <c r="BT40" s="702"/>
      <c r="BU40" s="703"/>
      <c r="BV40" s="661" t="s">
        <v>127</v>
      </c>
      <c r="BW40" s="664"/>
      <c r="BX40" s="664"/>
      <c r="BY40" s="664"/>
      <c r="BZ40" s="664"/>
      <c r="CA40" s="664"/>
      <c r="CB40" s="704"/>
      <c r="CD40" s="705" t="s">
        <v>343</v>
      </c>
      <c r="CE40" s="702"/>
      <c r="CF40" s="702"/>
      <c r="CG40" s="702"/>
      <c r="CH40" s="702"/>
      <c r="CI40" s="702"/>
      <c r="CJ40" s="702"/>
      <c r="CK40" s="702"/>
      <c r="CL40" s="702"/>
      <c r="CM40" s="702"/>
      <c r="CN40" s="702"/>
      <c r="CO40" s="702"/>
      <c r="CP40" s="702"/>
      <c r="CQ40" s="703"/>
      <c r="CR40" s="661">
        <v>1627950</v>
      </c>
      <c r="CS40" s="664"/>
      <c r="CT40" s="664"/>
      <c r="CU40" s="664"/>
      <c r="CV40" s="664"/>
      <c r="CW40" s="664"/>
      <c r="CX40" s="664"/>
      <c r="CY40" s="665"/>
      <c r="CZ40" s="666">
        <v>7.7</v>
      </c>
      <c r="DA40" s="695"/>
      <c r="DB40" s="695"/>
      <c r="DC40" s="696"/>
      <c r="DD40" s="669">
        <v>1403050</v>
      </c>
      <c r="DE40" s="664"/>
      <c r="DF40" s="664"/>
      <c r="DG40" s="664"/>
      <c r="DH40" s="664"/>
      <c r="DI40" s="664"/>
      <c r="DJ40" s="664"/>
      <c r="DK40" s="665"/>
      <c r="DL40" s="669" t="s">
        <v>127</v>
      </c>
      <c r="DM40" s="664"/>
      <c r="DN40" s="664"/>
      <c r="DO40" s="664"/>
      <c r="DP40" s="664"/>
      <c r="DQ40" s="664"/>
      <c r="DR40" s="664"/>
      <c r="DS40" s="664"/>
      <c r="DT40" s="664"/>
      <c r="DU40" s="664"/>
      <c r="DV40" s="665"/>
      <c r="DW40" s="666" t="s">
        <v>127</v>
      </c>
      <c r="DX40" s="695"/>
      <c r="DY40" s="695"/>
      <c r="DZ40" s="695"/>
      <c r="EA40" s="695"/>
      <c r="EB40" s="695"/>
      <c r="EC40" s="697"/>
    </row>
    <row r="41" spans="2:133" ht="11.25" customHeight="1" x14ac:dyDescent="0.15">
      <c r="AQ41" s="710" t="s">
        <v>344</v>
      </c>
      <c r="AR41" s="711"/>
      <c r="AS41" s="711"/>
      <c r="AT41" s="711"/>
      <c r="AU41" s="711"/>
      <c r="AV41" s="711"/>
      <c r="AW41" s="711"/>
      <c r="AX41" s="711"/>
      <c r="AY41" s="712"/>
      <c r="AZ41" s="676">
        <v>1447210</v>
      </c>
      <c r="BA41" s="713"/>
      <c r="BB41" s="713"/>
      <c r="BC41" s="713"/>
      <c r="BD41" s="677"/>
      <c r="BE41" s="677"/>
      <c r="BF41" s="714"/>
      <c r="BG41" s="708"/>
      <c r="BH41" s="709"/>
      <c r="BI41" s="709"/>
      <c r="BJ41" s="709"/>
      <c r="BK41" s="709"/>
      <c r="BL41" s="236"/>
      <c r="BM41" s="715" t="s">
        <v>345</v>
      </c>
      <c r="BN41" s="715"/>
      <c r="BO41" s="715"/>
      <c r="BP41" s="715"/>
      <c r="BQ41" s="715"/>
      <c r="BR41" s="715"/>
      <c r="BS41" s="715"/>
      <c r="BT41" s="715"/>
      <c r="BU41" s="716"/>
      <c r="BV41" s="676">
        <v>369</v>
      </c>
      <c r="BW41" s="713"/>
      <c r="BX41" s="713"/>
      <c r="BY41" s="713"/>
      <c r="BZ41" s="713"/>
      <c r="CA41" s="713"/>
      <c r="CB41" s="717"/>
      <c r="CD41" s="705" t="s">
        <v>346</v>
      </c>
      <c r="CE41" s="702"/>
      <c r="CF41" s="702"/>
      <c r="CG41" s="702"/>
      <c r="CH41" s="702"/>
      <c r="CI41" s="702"/>
      <c r="CJ41" s="702"/>
      <c r="CK41" s="702"/>
      <c r="CL41" s="702"/>
      <c r="CM41" s="702"/>
      <c r="CN41" s="702"/>
      <c r="CO41" s="702"/>
      <c r="CP41" s="702"/>
      <c r="CQ41" s="703"/>
      <c r="CR41" s="661" t="s">
        <v>292</v>
      </c>
      <c r="CS41" s="662"/>
      <c r="CT41" s="662"/>
      <c r="CU41" s="662"/>
      <c r="CV41" s="662"/>
      <c r="CW41" s="662"/>
      <c r="CX41" s="662"/>
      <c r="CY41" s="663"/>
      <c r="CZ41" s="666" t="s">
        <v>127</v>
      </c>
      <c r="DA41" s="695"/>
      <c r="DB41" s="695"/>
      <c r="DC41" s="696"/>
      <c r="DD41" s="669" t="s">
        <v>292</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348</v>
      </c>
      <c r="CE42" s="659"/>
      <c r="CF42" s="659"/>
      <c r="CG42" s="659"/>
      <c r="CH42" s="659"/>
      <c r="CI42" s="659"/>
      <c r="CJ42" s="659"/>
      <c r="CK42" s="659"/>
      <c r="CL42" s="659"/>
      <c r="CM42" s="659"/>
      <c r="CN42" s="659"/>
      <c r="CO42" s="659"/>
      <c r="CP42" s="659"/>
      <c r="CQ42" s="660"/>
      <c r="CR42" s="661">
        <v>2897921</v>
      </c>
      <c r="CS42" s="664"/>
      <c r="CT42" s="664"/>
      <c r="CU42" s="664"/>
      <c r="CV42" s="664"/>
      <c r="CW42" s="664"/>
      <c r="CX42" s="664"/>
      <c r="CY42" s="665"/>
      <c r="CZ42" s="666">
        <v>13.8</v>
      </c>
      <c r="DA42" s="667"/>
      <c r="DB42" s="667"/>
      <c r="DC42" s="668"/>
      <c r="DD42" s="669">
        <v>677060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350</v>
      </c>
      <c r="CE43" s="659"/>
      <c r="CF43" s="659"/>
      <c r="CG43" s="659"/>
      <c r="CH43" s="659"/>
      <c r="CI43" s="659"/>
      <c r="CJ43" s="659"/>
      <c r="CK43" s="659"/>
      <c r="CL43" s="659"/>
      <c r="CM43" s="659"/>
      <c r="CN43" s="659"/>
      <c r="CO43" s="659"/>
      <c r="CP43" s="659"/>
      <c r="CQ43" s="660"/>
      <c r="CR43" s="661">
        <v>55993</v>
      </c>
      <c r="CS43" s="662"/>
      <c r="CT43" s="662"/>
      <c r="CU43" s="662"/>
      <c r="CV43" s="662"/>
      <c r="CW43" s="662"/>
      <c r="CX43" s="662"/>
      <c r="CY43" s="663"/>
      <c r="CZ43" s="666">
        <v>0.3</v>
      </c>
      <c r="DA43" s="695"/>
      <c r="DB43" s="695"/>
      <c r="DC43" s="696"/>
      <c r="DD43" s="669">
        <v>55804</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351</v>
      </c>
      <c r="CD44" s="689" t="s">
        <v>302</v>
      </c>
      <c r="CE44" s="690"/>
      <c r="CF44" s="658" t="s">
        <v>352</v>
      </c>
      <c r="CG44" s="659"/>
      <c r="CH44" s="659"/>
      <c r="CI44" s="659"/>
      <c r="CJ44" s="659"/>
      <c r="CK44" s="659"/>
      <c r="CL44" s="659"/>
      <c r="CM44" s="659"/>
      <c r="CN44" s="659"/>
      <c r="CO44" s="659"/>
      <c r="CP44" s="659"/>
      <c r="CQ44" s="660"/>
      <c r="CR44" s="661">
        <v>2897921</v>
      </c>
      <c r="CS44" s="664"/>
      <c r="CT44" s="664"/>
      <c r="CU44" s="664"/>
      <c r="CV44" s="664"/>
      <c r="CW44" s="664"/>
      <c r="CX44" s="664"/>
      <c r="CY44" s="665"/>
      <c r="CZ44" s="666">
        <v>13.8</v>
      </c>
      <c r="DA44" s="667"/>
      <c r="DB44" s="667"/>
      <c r="DC44" s="668"/>
      <c r="DD44" s="669">
        <v>677060</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353</v>
      </c>
      <c r="CG45" s="659"/>
      <c r="CH45" s="659"/>
      <c r="CI45" s="659"/>
      <c r="CJ45" s="659"/>
      <c r="CK45" s="659"/>
      <c r="CL45" s="659"/>
      <c r="CM45" s="659"/>
      <c r="CN45" s="659"/>
      <c r="CO45" s="659"/>
      <c r="CP45" s="659"/>
      <c r="CQ45" s="660"/>
      <c r="CR45" s="661">
        <v>1253018</v>
      </c>
      <c r="CS45" s="662"/>
      <c r="CT45" s="662"/>
      <c r="CU45" s="662"/>
      <c r="CV45" s="662"/>
      <c r="CW45" s="662"/>
      <c r="CX45" s="662"/>
      <c r="CY45" s="663"/>
      <c r="CZ45" s="666">
        <v>6</v>
      </c>
      <c r="DA45" s="695"/>
      <c r="DB45" s="695"/>
      <c r="DC45" s="696"/>
      <c r="DD45" s="669">
        <v>79165</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354</v>
      </c>
      <c r="CG46" s="659"/>
      <c r="CH46" s="659"/>
      <c r="CI46" s="659"/>
      <c r="CJ46" s="659"/>
      <c r="CK46" s="659"/>
      <c r="CL46" s="659"/>
      <c r="CM46" s="659"/>
      <c r="CN46" s="659"/>
      <c r="CO46" s="659"/>
      <c r="CP46" s="659"/>
      <c r="CQ46" s="660"/>
      <c r="CR46" s="661">
        <v>1594521</v>
      </c>
      <c r="CS46" s="664"/>
      <c r="CT46" s="664"/>
      <c r="CU46" s="664"/>
      <c r="CV46" s="664"/>
      <c r="CW46" s="664"/>
      <c r="CX46" s="664"/>
      <c r="CY46" s="665"/>
      <c r="CZ46" s="666">
        <v>7.6</v>
      </c>
      <c r="DA46" s="667"/>
      <c r="DB46" s="667"/>
      <c r="DC46" s="668"/>
      <c r="DD46" s="669">
        <v>592067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355</v>
      </c>
      <c r="CG47" s="659"/>
      <c r="CH47" s="659"/>
      <c r="CI47" s="659"/>
      <c r="CJ47" s="659"/>
      <c r="CK47" s="659"/>
      <c r="CL47" s="659"/>
      <c r="CM47" s="659"/>
      <c r="CN47" s="659"/>
      <c r="CO47" s="659"/>
      <c r="CP47" s="659"/>
      <c r="CQ47" s="660"/>
      <c r="CR47" s="661" t="s">
        <v>127</v>
      </c>
      <c r="CS47" s="662"/>
      <c r="CT47" s="662"/>
      <c r="CU47" s="662"/>
      <c r="CV47" s="662"/>
      <c r="CW47" s="662"/>
      <c r="CX47" s="662"/>
      <c r="CY47" s="663"/>
      <c r="CZ47" s="666" t="s">
        <v>127</v>
      </c>
      <c r="DA47" s="695"/>
      <c r="DB47" s="695"/>
      <c r="DC47" s="696"/>
      <c r="DD47" s="669" t="s">
        <v>127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356</v>
      </c>
      <c r="CG48" s="659"/>
      <c r="CH48" s="659"/>
      <c r="CI48" s="659"/>
      <c r="CJ48" s="659"/>
      <c r="CK48" s="659"/>
      <c r="CL48" s="659"/>
      <c r="CM48" s="659"/>
      <c r="CN48" s="659"/>
      <c r="CO48" s="659"/>
      <c r="CP48" s="659"/>
      <c r="CQ48" s="660"/>
      <c r="CR48" s="661" t="s">
        <v>127</v>
      </c>
      <c r="CS48" s="664"/>
      <c r="CT48" s="664"/>
      <c r="CU48" s="664"/>
      <c r="CV48" s="664"/>
      <c r="CW48" s="664"/>
      <c r="CX48" s="664"/>
      <c r="CY48" s="665"/>
      <c r="CZ48" s="666" t="s">
        <v>292</v>
      </c>
      <c r="DA48" s="667"/>
      <c r="DB48" s="667"/>
      <c r="DC48" s="668"/>
      <c r="DD48" s="669" t="s">
        <v>127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357</v>
      </c>
      <c r="CE49" s="674"/>
      <c r="CF49" s="674"/>
      <c r="CG49" s="674"/>
      <c r="CH49" s="674"/>
      <c r="CI49" s="674"/>
      <c r="CJ49" s="674"/>
      <c r="CK49" s="674"/>
      <c r="CL49" s="674"/>
      <c r="CM49" s="674"/>
      <c r="CN49" s="674"/>
      <c r="CO49" s="674"/>
      <c r="CP49" s="674"/>
      <c r="CQ49" s="675"/>
      <c r="CR49" s="676">
        <v>21051393</v>
      </c>
      <c r="CS49" s="677"/>
      <c r="CT49" s="677"/>
      <c r="CU49" s="677"/>
      <c r="CV49" s="677"/>
      <c r="CW49" s="677"/>
      <c r="CX49" s="677"/>
      <c r="CY49" s="678"/>
      <c r="CZ49" s="679">
        <v>100</v>
      </c>
      <c r="DA49" s="680"/>
      <c r="DB49" s="680"/>
      <c r="DC49" s="681"/>
      <c r="DD49" s="682">
        <v>14828862</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o6vpXqX4RI7HLFaOET3PcTmhtQ9Be6sjDJqrZe+xtrDx05NjWM/5YCC4V5nDMJzaSfMSnBzQ5o15MreqjhiLfg==" saltValue="R/tdXOQBiHuUTMafSgrUS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Q37" zoomScale="70" zoomScaleNormal="25" zoomScaleSheetLayoutView="70" workbookViewId="0">
      <selection activeCell="BS74" sqref="BS74:DA74"/>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3" t="s">
        <v>359</v>
      </c>
      <c r="DK2" s="1204"/>
      <c r="DL2" s="1204"/>
      <c r="DM2" s="1204"/>
      <c r="DN2" s="1204"/>
      <c r="DO2" s="1205"/>
      <c r="DP2" s="249"/>
      <c r="DQ2" s="1203" t="s">
        <v>360</v>
      </c>
      <c r="DR2" s="1204"/>
      <c r="DS2" s="1204"/>
      <c r="DT2" s="1204"/>
      <c r="DU2" s="1204"/>
      <c r="DV2" s="1204"/>
      <c r="DW2" s="1204"/>
      <c r="DX2" s="1204"/>
      <c r="DY2" s="1204"/>
      <c r="DZ2" s="1205"/>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6" t="s">
        <v>361</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7" t="s">
        <v>363</v>
      </c>
      <c r="B5" s="1088"/>
      <c r="C5" s="1088"/>
      <c r="D5" s="1088"/>
      <c r="E5" s="1088"/>
      <c r="F5" s="1088"/>
      <c r="G5" s="1088"/>
      <c r="H5" s="1088"/>
      <c r="I5" s="1088"/>
      <c r="J5" s="1088"/>
      <c r="K5" s="1088"/>
      <c r="L5" s="1088"/>
      <c r="M5" s="1088"/>
      <c r="N5" s="1088"/>
      <c r="O5" s="1088"/>
      <c r="P5" s="1089"/>
      <c r="Q5" s="1093" t="s">
        <v>364</v>
      </c>
      <c r="R5" s="1094"/>
      <c r="S5" s="1094"/>
      <c r="T5" s="1094"/>
      <c r="U5" s="1095"/>
      <c r="V5" s="1093" t="s">
        <v>365</v>
      </c>
      <c r="W5" s="1094"/>
      <c r="X5" s="1094"/>
      <c r="Y5" s="1094"/>
      <c r="Z5" s="1095"/>
      <c r="AA5" s="1093" t="s">
        <v>366</v>
      </c>
      <c r="AB5" s="1094"/>
      <c r="AC5" s="1094"/>
      <c r="AD5" s="1094"/>
      <c r="AE5" s="1094"/>
      <c r="AF5" s="1206" t="s">
        <v>367</v>
      </c>
      <c r="AG5" s="1094"/>
      <c r="AH5" s="1094"/>
      <c r="AI5" s="1094"/>
      <c r="AJ5" s="1109"/>
      <c r="AK5" s="1094" t="s">
        <v>368</v>
      </c>
      <c r="AL5" s="1094"/>
      <c r="AM5" s="1094"/>
      <c r="AN5" s="1094"/>
      <c r="AO5" s="1095"/>
      <c r="AP5" s="1093" t="s">
        <v>369</v>
      </c>
      <c r="AQ5" s="1094"/>
      <c r="AR5" s="1094"/>
      <c r="AS5" s="1094"/>
      <c r="AT5" s="1095"/>
      <c r="AU5" s="1093" t="s">
        <v>370</v>
      </c>
      <c r="AV5" s="1094"/>
      <c r="AW5" s="1094"/>
      <c r="AX5" s="1094"/>
      <c r="AY5" s="1109"/>
      <c r="AZ5" s="256"/>
      <c r="BA5" s="256"/>
      <c r="BB5" s="256"/>
      <c r="BC5" s="256"/>
      <c r="BD5" s="256"/>
      <c r="BE5" s="257"/>
      <c r="BF5" s="257"/>
      <c r="BG5" s="257"/>
      <c r="BH5" s="257"/>
      <c r="BI5" s="257"/>
      <c r="BJ5" s="257"/>
      <c r="BK5" s="257"/>
      <c r="BL5" s="257"/>
      <c r="BM5" s="257"/>
      <c r="BN5" s="257"/>
      <c r="BO5" s="257"/>
      <c r="BP5" s="257"/>
      <c r="BQ5" s="1087" t="s">
        <v>371</v>
      </c>
      <c r="BR5" s="1088"/>
      <c r="BS5" s="1088"/>
      <c r="BT5" s="1088"/>
      <c r="BU5" s="1088"/>
      <c r="BV5" s="1088"/>
      <c r="BW5" s="1088"/>
      <c r="BX5" s="1088"/>
      <c r="BY5" s="1088"/>
      <c r="BZ5" s="1088"/>
      <c r="CA5" s="1088"/>
      <c r="CB5" s="1088"/>
      <c r="CC5" s="1088"/>
      <c r="CD5" s="1088"/>
      <c r="CE5" s="1088"/>
      <c r="CF5" s="1088"/>
      <c r="CG5" s="1089"/>
      <c r="CH5" s="1093" t="s">
        <v>372</v>
      </c>
      <c r="CI5" s="1094"/>
      <c r="CJ5" s="1094"/>
      <c r="CK5" s="1094"/>
      <c r="CL5" s="1095"/>
      <c r="CM5" s="1093" t="s">
        <v>373</v>
      </c>
      <c r="CN5" s="1094"/>
      <c r="CO5" s="1094"/>
      <c r="CP5" s="1094"/>
      <c r="CQ5" s="1095"/>
      <c r="CR5" s="1093" t="s">
        <v>374</v>
      </c>
      <c r="CS5" s="1094"/>
      <c r="CT5" s="1094"/>
      <c r="CU5" s="1094"/>
      <c r="CV5" s="1095"/>
      <c r="CW5" s="1093" t="s">
        <v>375</v>
      </c>
      <c r="CX5" s="1094"/>
      <c r="CY5" s="1094"/>
      <c r="CZ5" s="1094"/>
      <c r="DA5" s="1095"/>
      <c r="DB5" s="1093" t="s">
        <v>376</v>
      </c>
      <c r="DC5" s="1094"/>
      <c r="DD5" s="1094"/>
      <c r="DE5" s="1094"/>
      <c r="DF5" s="1095"/>
      <c r="DG5" s="1191" t="s">
        <v>377</v>
      </c>
      <c r="DH5" s="1192"/>
      <c r="DI5" s="1192"/>
      <c r="DJ5" s="1192"/>
      <c r="DK5" s="1193"/>
      <c r="DL5" s="1191" t="s">
        <v>378</v>
      </c>
      <c r="DM5" s="1192"/>
      <c r="DN5" s="1192"/>
      <c r="DO5" s="1192"/>
      <c r="DP5" s="1193"/>
      <c r="DQ5" s="1093" t="s">
        <v>379</v>
      </c>
      <c r="DR5" s="1094"/>
      <c r="DS5" s="1094"/>
      <c r="DT5" s="1094"/>
      <c r="DU5" s="1095"/>
      <c r="DV5" s="1093" t="s">
        <v>370</v>
      </c>
      <c r="DW5" s="1094"/>
      <c r="DX5" s="1094"/>
      <c r="DY5" s="1094"/>
      <c r="DZ5" s="1109"/>
      <c r="EA5" s="254"/>
    </row>
    <row r="6" spans="1:131" s="255" customFormat="1" ht="26.25" customHeight="1" thickBot="1" x14ac:dyDescent="0.2">
      <c r="A6" s="1090"/>
      <c r="B6" s="1091"/>
      <c r="C6" s="1091"/>
      <c r="D6" s="1091"/>
      <c r="E6" s="1091"/>
      <c r="F6" s="1091"/>
      <c r="G6" s="1091"/>
      <c r="H6" s="1091"/>
      <c r="I6" s="1091"/>
      <c r="J6" s="1091"/>
      <c r="K6" s="1091"/>
      <c r="L6" s="1091"/>
      <c r="M6" s="1091"/>
      <c r="N6" s="1091"/>
      <c r="O6" s="1091"/>
      <c r="P6" s="1092"/>
      <c r="Q6" s="1096"/>
      <c r="R6" s="1097"/>
      <c r="S6" s="1097"/>
      <c r="T6" s="1097"/>
      <c r="U6" s="1098"/>
      <c r="V6" s="1096"/>
      <c r="W6" s="1097"/>
      <c r="X6" s="1097"/>
      <c r="Y6" s="1097"/>
      <c r="Z6" s="1098"/>
      <c r="AA6" s="1096"/>
      <c r="AB6" s="1097"/>
      <c r="AC6" s="1097"/>
      <c r="AD6" s="1097"/>
      <c r="AE6" s="1097"/>
      <c r="AF6" s="1207"/>
      <c r="AG6" s="1097"/>
      <c r="AH6" s="1097"/>
      <c r="AI6" s="1097"/>
      <c r="AJ6" s="1110"/>
      <c r="AK6" s="1097"/>
      <c r="AL6" s="1097"/>
      <c r="AM6" s="1097"/>
      <c r="AN6" s="1097"/>
      <c r="AO6" s="1098"/>
      <c r="AP6" s="1096"/>
      <c r="AQ6" s="1097"/>
      <c r="AR6" s="1097"/>
      <c r="AS6" s="1097"/>
      <c r="AT6" s="1098"/>
      <c r="AU6" s="1096"/>
      <c r="AV6" s="1097"/>
      <c r="AW6" s="1097"/>
      <c r="AX6" s="1097"/>
      <c r="AY6" s="1110"/>
      <c r="AZ6" s="252"/>
      <c r="BA6" s="252"/>
      <c r="BB6" s="252"/>
      <c r="BC6" s="252"/>
      <c r="BD6" s="252"/>
      <c r="BE6" s="253"/>
      <c r="BF6" s="253"/>
      <c r="BG6" s="253"/>
      <c r="BH6" s="253"/>
      <c r="BI6" s="253"/>
      <c r="BJ6" s="253"/>
      <c r="BK6" s="253"/>
      <c r="BL6" s="253"/>
      <c r="BM6" s="253"/>
      <c r="BN6" s="253"/>
      <c r="BO6" s="253"/>
      <c r="BP6" s="253"/>
      <c r="BQ6" s="1090"/>
      <c r="BR6" s="1091"/>
      <c r="BS6" s="1091"/>
      <c r="BT6" s="1091"/>
      <c r="BU6" s="1091"/>
      <c r="BV6" s="1091"/>
      <c r="BW6" s="1091"/>
      <c r="BX6" s="1091"/>
      <c r="BY6" s="1091"/>
      <c r="BZ6" s="1091"/>
      <c r="CA6" s="1091"/>
      <c r="CB6" s="1091"/>
      <c r="CC6" s="1091"/>
      <c r="CD6" s="1091"/>
      <c r="CE6" s="1091"/>
      <c r="CF6" s="1091"/>
      <c r="CG6" s="1092"/>
      <c r="CH6" s="1096"/>
      <c r="CI6" s="1097"/>
      <c r="CJ6" s="1097"/>
      <c r="CK6" s="1097"/>
      <c r="CL6" s="1098"/>
      <c r="CM6" s="1096"/>
      <c r="CN6" s="1097"/>
      <c r="CO6" s="1097"/>
      <c r="CP6" s="1097"/>
      <c r="CQ6" s="1098"/>
      <c r="CR6" s="1096"/>
      <c r="CS6" s="1097"/>
      <c r="CT6" s="1097"/>
      <c r="CU6" s="1097"/>
      <c r="CV6" s="1098"/>
      <c r="CW6" s="1096"/>
      <c r="CX6" s="1097"/>
      <c r="CY6" s="1097"/>
      <c r="CZ6" s="1097"/>
      <c r="DA6" s="1098"/>
      <c r="DB6" s="1096"/>
      <c r="DC6" s="1097"/>
      <c r="DD6" s="1097"/>
      <c r="DE6" s="1097"/>
      <c r="DF6" s="1098"/>
      <c r="DG6" s="1194"/>
      <c r="DH6" s="1195"/>
      <c r="DI6" s="1195"/>
      <c r="DJ6" s="1195"/>
      <c r="DK6" s="1196"/>
      <c r="DL6" s="1194"/>
      <c r="DM6" s="1195"/>
      <c r="DN6" s="1195"/>
      <c r="DO6" s="1195"/>
      <c r="DP6" s="1196"/>
      <c r="DQ6" s="1096"/>
      <c r="DR6" s="1097"/>
      <c r="DS6" s="1097"/>
      <c r="DT6" s="1097"/>
      <c r="DU6" s="1098"/>
      <c r="DV6" s="1096"/>
      <c r="DW6" s="1097"/>
      <c r="DX6" s="1097"/>
      <c r="DY6" s="1097"/>
      <c r="DZ6" s="1110"/>
      <c r="EA6" s="254"/>
    </row>
    <row r="7" spans="1:131" s="255" customFormat="1" ht="26.25" customHeight="1" thickTop="1" x14ac:dyDescent="0.15">
      <c r="A7" s="258">
        <v>1</v>
      </c>
      <c r="B7" s="1143" t="s">
        <v>380</v>
      </c>
      <c r="C7" s="1144"/>
      <c r="D7" s="1144"/>
      <c r="E7" s="1144"/>
      <c r="F7" s="1144"/>
      <c r="G7" s="1144"/>
      <c r="H7" s="1144"/>
      <c r="I7" s="1144"/>
      <c r="J7" s="1144"/>
      <c r="K7" s="1144"/>
      <c r="L7" s="1144"/>
      <c r="M7" s="1144"/>
      <c r="N7" s="1144"/>
      <c r="O7" s="1144"/>
      <c r="P7" s="1145"/>
      <c r="Q7" s="1197">
        <v>23753</v>
      </c>
      <c r="R7" s="1198"/>
      <c r="S7" s="1198"/>
      <c r="T7" s="1198"/>
      <c r="U7" s="1198"/>
      <c r="V7" s="1198">
        <v>23659</v>
      </c>
      <c r="W7" s="1198"/>
      <c r="X7" s="1198"/>
      <c r="Y7" s="1198"/>
      <c r="Z7" s="1198"/>
      <c r="AA7" s="1198">
        <v>94</v>
      </c>
      <c r="AB7" s="1198"/>
      <c r="AC7" s="1198"/>
      <c r="AD7" s="1198"/>
      <c r="AE7" s="1199"/>
      <c r="AF7" s="1200">
        <v>56</v>
      </c>
      <c r="AG7" s="1201"/>
      <c r="AH7" s="1201"/>
      <c r="AI7" s="1201"/>
      <c r="AJ7" s="1202"/>
      <c r="AK7" s="1184">
        <v>953</v>
      </c>
      <c r="AL7" s="1185"/>
      <c r="AM7" s="1185"/>
      <c r="AN7" s="1185"/>
      <c r="AO7" s="1185"/>
      <c r="AP7" s="1185">
        <v>30183</v>
      </c>
      <c r="AQ7" s="1185"/>
      <c r="AR7" s="1185"/>
      <c r="AS7" s="1185"/>
      <c r="AT7" s="1185"/>
      <c r="AU7" s="1186"/>
      <c r="AV7" s="1186"/>
      <c r="AW7" s="1186"/>
      <c r="AX7" s="1186"/>
      <c r="AY7" s="1187"/>
      <c r="AZ7" s="252"/>
      <c r="BA7" s="252"/>
      <c r="BB7" s="252"/>
      <c r="BC7" s="252"/>
      <c r="BD7" s="252"/>
      <c r="BE7" s="253"/>
      <c r="BF7" s="253"/>
      <c r="BG7" s="253"/>
      <c r="BH7" s="253"/>
      <c r="BI7" s="253"/>
      <c r="BJ7" s="253"/>
      <c r="BK7" s="253"/>
      <c r="BL7" s="253"/>
      <c r="BM7" s="253"/>
      <c r="BN7" s="253"/>
      <c r="BO7" s="253"/>
      <c r="BP7" s="253"/>
      <c r="BQ7" s="259">
        <v>1</v>
      </c>
      <c r="BR7" s="260" t="s">
        <v>586</v>
      </c>
      <c r="BS7" s="1188" t="s">
        <v>584</v>
      </c>
      <c r="BT7" s="1189"/>
      <c r="BU7" s="1189"/>
      <c r="BV7" s="1189"/>
      <c r="BW7" s="1189"/>
      <c r="BX7" s="1189"/>
      <c r="BY7" s="1189"/>
      <c r="BZ7" s="1189"/>
      <c r="CA7" s="1189"/>
      <c r="CB7" s="1189"/>
      <c r="CC7" s="1189"/>
      <c r="CD7" s="1189"/>
      <c r="CE7" s="1189"/>
      <c r="CF7" s="1189"/>
      <c r="CG7" s="1190"/>
      <c r="CH7" s="1181">
        <v>-1</v>
      </c>
      <c r="CI7" s="1182"/>
      <c r="CJ7" s="1182"/>
      <c r="CK7" s="1182"/>
      <c r="CL7" s="1183"/>
      <c r="CM7" s="1181">
        <v>105</v>
      </c>
      <c r="CN7" s="1182"/>
      <c r="CO7" s="1182"/>
      <c r="CP7" s="1182"/>
      <c r="CQ7" s="1183"/>
      <c r="CR7" s="1181">
        <v>102</v>
      </c>
      <c r="CS7" s="1182"/>
      <c r="CT7" s="1182"/>
      <c r="CU7" s="1182"/>
      <c r="CV7" s="1183"/>
      <c r="CW7" s="1181">
        <v>67</v>
      </c>
      <c r="CX7" s="1182"/>
      <c r="CY7" s="1182"/>
      <c r="CZ7" s="1182"/>
      <c r="DA7" s="1183"/>
      <c r="DB7" s="1181" t="s">
        <v>510</v>
      </c>
      <c r="DC7" s="1182"/>
      <c r="DD7" s="1182"/>
      <c r="DE7" s="1182"/>
      <c r="DF7" s="1183"/>
      <c r="DG7" s="1181" t="s">
        <v>510</v>
      </c>
      <c r="DH7" s="1182"/>
      <c r="DI7" s="1182"/>
      <c r="DJ7" s="1182"/>
      <c r="DK7" s="1183"/>
      <c r="DL7" s="1181" t="s">
        <v>510</v>
      </c>
      <c r="DM7" s="1182"/>
      <c r="DN7" s="1182"/>
      <c r="DO7" s="1182"/>
      <c r="DP7" s="1183"/>
      <c r="DQ7" s="1181" t="s">
        <v>510</v>
      </c>
      <c r="DR7" s="1182"/>
      <c r="DS7" s="1182"/>
      <c r="DT7" s="1182"/>
      <c r="DU7" s="1183"/>
      <c r="DV7" s="1208"/>
      <c r="DW7" s="1209"/>
      <c r="DX7" s="1209"/>
      <c r="DY7" s="1209"/>
      <c r="DZ7" s="1210"/>
      <c r="EA7" s="254"/>
    </row>
    <row r="8" spans="1:131" s="255" customFormat="1" ht="26.25" customHeight="1" x14ac:dyDescent="0.15">
      <c r="A8" s="261">
        <v>2</v>
      </c>
      <c r="B8" s="1129" t="s">
        <v>381</v>
      </c>
      <c r="C8" s="1130"/>
      <c r="D8" s="1130"/>
      <c r="E8" s="1130"/>
      <c r="F8" s="1130"/>
      <c r="G8" s="1130"/>
      <c r="H8" s="1130"/>
      <c r="I8" s="1130"/>
      <c r="J8" s="1130"/>
      <c r="K8" s="1130"/>
      <c r="L8" s="1130"/>
      <c r="M8" s="1130"/>
      <c r="N8" s="1130"/>
      <c r="O8" s="1130"/>
      <c r="P8" s="1131"/>
      <c r="Q8" s="1135">
        <v>5</v>
      </c>
      <c r="R8" s="1136"/>
      <c r="S8" s="1136"/>
      <c r="T8" s="1136"/>
      <c r="U8" s="1136"/>
      <c r="V8" s="1136">
        <v>5</v>
      </c>
      <c r="W8" s="1136"/>
      <c r="X8" s="1136"/>
      <c r="Y8" s="1136"/>
      <c r="Z8" s="1136"/>
      <c r="AA8" s="1136" t="s">
        <v>578</v>
      </c>
      <c r="AB8" s="1136"/>
      <c r="AC8" s="1136"/>
      <c r="AD8" s="1136"/>
      <c r="AE8" s="1137"/>
      <c r="AF8" s="1111" t="s">
        <v>127</v>
      </c>
      <c r="AG8" s="1112"/>
      <c r="AH8" s="1112"/>
      <c r="AI8" s="1112"/>
      <c r="AJ8" s="1113"/>
      <c r="AK8" s="1179">
        <v>2</v>
      </c>
      <c r="AL8" s="1180"/>
      <c r="AM8" s="1180"/>
      <c r="AN8" s="1180"/>
      <c r="AO8" s="1180"/>
      <c r="AP8" s="1180" t="s">
        <v>578</v>
      </c>
      <c r="AQ8" s="1180"/>
      <c r="AR8" s="1180"/>
      <c r="AS8" s="1180"/>
      <c r="AT8" s="1180"/>
      <c r="AU8" s="1177"/>
      <c r="AV8" s="1177"/>
      <c r="AW8" s="1177"/>
      <c r="AX8" s="1177"/>
      <c r="AY8" s="1178"/>
      <c r="AZ8" s="252"/>
      <c r="BA8" s="252"/>
      <c r="BB8" s="252"/>
      <c r="BC8" s="252"/>
      <c r="BD8" s="252"/>
      <c r="BE8" s="253"/>
      <c r="BF8" s="253"/>
      <c r="BG8" s="253"/>
      <c r="BH8" s="253"/>
      <c r="BI8" s="253"/>
      <c r="BJ8" s="253"/>
      <c r="BK8" s="253"/>
      <c r="BL8" s="253"/>
      <c r="BM8" s="253"/>
      <c r="BN8" s="253"/>
      <c r="BO8" s="253"/>
      <c r="BP8" s="253"/>
      <c r="BQ8" s="262">
        <v>2</v>
      </c>
      <c r="BR8" s="263" t="s">
        <v>586</v>
      </c>
      <c r="BS8" s="1106" t="s">
        <v>585</v>
      </c>
      <c r="BT8" s="1107"/>
      <c r="BU8" s="1107"/>
      <c r="BV8" s="1107"/>
      <c r="BW8" s="1107"/>
      <c r="BX8" s="1107"/>
      <c r="BY8" s="1107"/>
      <c r="BZ8" s="1107"/>
      <c r="CA8" s="1107"/>
      <c r="CB8" s="1107"/>
      <c r="CC8" s="1107"/>
      <c r="CD8" s="1107"/>
      <c r="CE8" s="1107"/>
      <c r="CF8" s="1107"/>
      <c r="CG8" s="1108"/>
      <c r="CH8" s="1081">
        <v>2</v>
      </c>
      <c r="CI8" s="1082"/>
      <c r="CJ8" s="1082"/>
      <c r="CK8" s="1082"/>
      <c r="CL8" s="1083"/>
      <c r="CM8" s="1081">
        <v>100</v>
      </c>
      <c r="CN8" s="1082"/>
      <c r="CO8" s="1082"/>
      <c r="CP8" s="1082"/>
      <c r="CQ8" s="1083"/>
      <c r="CR8" s="1081">
        <v>23</v>
      </c>
      <c r="CS8" s="1082"/>
      <c r="CT8" s="1082"/>
      <c r="CU8" s="1082"/>
      <c r="CV8" s="1083"/>
      <c r="CW8" s="1081" t="s">
        <v>510</v>
      </c>
      <c r="CX8" s="1082"/>
      <c r="CY8" s="1082"/>
      <c r="CZ8" s="1082"/>
      <c r="DA8" s="1083"/>
      <c r="DB8" s="1081" t="s">
        <v>510</v>
      </c>
      <c r="DC8" s="1082"/>
      <c r="DD8" s="1082"/>
      <c r="DE8" s="1082"/>
      <c r="DF8" s="1083"/>
      <c r="DG8" s="1081" t="s">
        <v>510</v>
      </c>
      <c r="DH8" s="1082"/>
      <c r="DI8" s="1082"/>
      <c r="DJ8" s="1082"/>
      <c r="DK8" s="1083"/>
      <c r="DL8" s="1081" t="s">
        <v>510</v>
      </c>
      <c r="DM8" s="1082"/>
      <c r="DN8" s="1082"/>
      <c r="DO8" s="1082"/>
      <c r="DP8" s="1083"/>
      <c r="DQ8" s="1081" t="s">
        <v>510</v>
      </c>
      <c r="DR8" s="1082"/>
      <c r="DS8" s="1082"/>
      <c r="DT8" s="1082"/>
      <c r="DU8" s="1083"/>
      <c r="DV8" s="1084"/>
      <c r="DW8" s="1085"/>
      <c r="DX8" s="1085"/>
      <c r="DY8" s="1085"/>
      <c r="DZ8" s="1086"/>
      <c r="EA8" s="254"/>
    </row>
    <row r="9" spans="1:131" s="255" customFormat="1" ht="26.25" customHeight="1" x14ac:dyDescent="0.15">
      <c r="A9" s="261">
        <v>3</v>
      </c>
      <c r="B9" s="1129" t="s">
        <v>382</v>
      </c>
      <c r="C9" s="1130"/>
      <c r="D9" s="1130"/>
      <c r="E9" s="1130"/>
      <c r="F9" s="1130"/>
      <c r="G9" s="1130"/>
      <c r="H9" s="1130"/>
      <c r="I9" s="1130"/>
      <c r="J9" s="1130"/>
      <c r="K9" s="1130"/>
      <c r="L9" s="1130"/>
      <c r="M9" s="1130"/>
      <c r="N9" s="1130"/>
      <c r="O9" s="1130"/>
      <c r="P9" s="1131"/>
      <c r="Q9" s="1135">
        <v>19</v>
      </c>
      <c r="R9" s="1136"/>
      <c r="S9" s="1136"/>
      <c r="T9" s="1136"/>
      <c r="U9" s="1136"/>
      <c r="V9" s="1136">
        <v>19</v>
      </c>
      <c r="W9" s="1136"/>
      <c r="X9" s="1136"/>
      <c r="Y9" s="1136"/>
      <c r="Z9" s="1136"/>
      <c r="AA9" s="1136" t="s">
        <v>578</v>
      </c>
      <c r="AB9" s="1136"/>
      <c r="AC9" s="1136"/>
      <c r="AD9" s="1136"/>
      <c r="AE9" s="1137"/>
      <c r="AF9" s="1111" t="s">
        <v>127</v>
      </c>
      <c r="AG9" s="1112"/>
      <c r="AH9" s="1112"/>
      <c r="AI9" s="1112"/>
      <c r="AJ9" s="1113"/>
      <c r="AK9" s="1179">
        <v>19</v>
      </c>
      <c r="AL9" s="1180"/>
      <c r="AM9" s="1180"/>
      <c r="AN9" s="1180"/>
      <c r="AO9" s="1180"/>
      <c r="AP9" s="1180" t="s">
        <v>578</v>
      </c>
      <c r="AQ9" s="1180"/>
      <c r="AR9" s="1180"/>
      <c r="AS9" s="1180"/>
      <c r="AT9" s="1180"/>
      <c r="AU9" s="1177"/>
      <c r="AV9" s="1177"/>
      <c r="AW9" s="1177"/>
      <c r="AX9" s="1177"/>
      <c r="AY9" s="1178"/>
      <c r="AZ9" s="252"/>
      <c r="BA9" s="252"/>
      <c r="BB9" s="252"/>
      <c r="BC9" s="252"/>
      <c r="BD9" s="252"/>
      <c r="BE9" s="253"/>
      <c r="BF9" s="253"/>
      <c r="BG9" s="253"/>
      <c r="BH9" s="253"/>
      <c r="BI9" s="253"/>
      <c r="BJ9" s="253"/>
      <c r="BK9" s="253"/>
      <c r="BL9" s="253"/>
      <c r="BM9" s="253"/>
      <c r="BN9" s="253"/>
      <c r="BO9" s="253"/>
      <c r="BP9" s="253"/>
      <c r="BQ9" s="262">
        <v>3</v>
      </c>
      <c r="BR9" s="263"/>
      <c r="BS9" s="1106"/>
      <c r="BT9" s="1107"/>
      <c r="BU9" s="1107"/>
      <c r="BV9" s="1107"/>
      <c r="BW9" s="1107"/>
      <c r="BX9" s="1107"/>
      <c r="BY9" s="1107"/>
      <c r="BZ9" s="1107"/>
      <c r="CA9" s="1107"/>
      <c r="CB9" s="1107"/>
      <c r="CC9" s="1107"/>
      <c r="CD9" s="1107"/>
      <c r="CE9" s="1107"/>
      <c r="CF9" s="1107"/>
      <c r="CG9" s="1108"/>
      <c r="CH9" s="1081"/>
      <c r="CI9" s="1082"/>
      <c r="CJ9" s="1082"/>
      <c r="CK9" s="1082"/>
      <c r="CL9" s="1083"/>
      <c r="CM9" s="1081"/>
      <c r="CN9" s="1082"/>
      <c r="CO9" s="1082"/>
      <c r="CP9" s="1082"/>
      <c r="CQ9" s="1083"/>
      <c r="CR9" s="1081"/>
      <c r="CS9" s="1082"/>
      <c r="CT9" s="1082"/>
      <c r="CU9" s="1082"/>
      <c r="CV9" s="1083"/>
      <c r="CW9" s="1081"/>
      <c r="CX9" s="1082"/>
      <c r="CY9" s="1082"/>
      <c r="CZ9" s="1082"/>
      <c r="DA9" s="1083"/>
      <c r="DB9" s="1081"/>
      <c r="DC9" s="1082"/>
      <c r="DD9" s="1082"/>
      <c r="DE9" s="1082"/>
      <c r="DF9" s="1083"/>
      <c r="DG9" s="1081"/>
      <c r="DH9" s="1082"/>
      <c r="DI9" s="1082"/>
      <c r="DJ9" s="1082"/>
      <c r="DK9" s="1083"/>
      <c r="DL9" s="1081"/>
      <c r="DM9" s="1082"/>
      <c r="DN9" s="1082"/>
      <c r="DO9" s="1082"/>
      <c r="DP9" s="1083"/>
      <c r="DQ9" s="1081"/>
      <c r="DR9" s="1082"/>
      <c r="DS9" s="1082"/>
      <c r="DT9" s="1082"/>
      <c r="DU9" s="1083"/>
      <c r="DV9" s="1084"/>
      <c r="DW9" s="1085"/>
      <c r="DX9" s="1085"/>
      <c r="DY9" s="1085"/>
      <c r="DZ9" s="1086"/>
      <c r="EA9" s="254"/>
    </row>
    <row r="10" spans="1:131" s="255" customFormat="1" ht="26.25" customHeight="1" x14ac:dyDescent="0.15">
      <c r="A10" s="261">
        <v>4</v>
      </c>
      <c r="B10" s="1129"/>
      <c r="C10" s="1130"/>
      <c r="D10" s="1130"/>
      <c r="E10" s="1130"/>
      <c r="F10" s="1130"/>
      <c r="G10" s="1130"/>
      <c r="H10" s="1130"/>
      <c r="I10" s="1130"/>
      <c r="J10" s="1130"/>
      <c r="K10" s="1130"/>
      <c r="L10" s="1130"/>
      <c r="M10" s="1130"/>
      <c r="N10" s="1130"/>
      <c r="O10" s="1130"/>
      <c r="P10" s="1131"/>
      <c r="Q10" s="1135"/>
      <c r="R10" s="1136"/>
      <c r="S10" s="1136"/>
      <c r="T10" s="1136"/>
      <c r="U10" s="1136"/>
      <c r="V10" s="1136"/>
      <c r="W10" s="1136"/>
      <c r="X10" s="1136"/>
      <c r="Y10" s="1136"/>
      <c r="Z10" s="1136"/>
      <c r="AA10" s="1136"/>
      <c r="AB10" s="1136"/>
      <c r="AC10" s="1136"/>
      <c r="AD10" s="1136"/>
      <c r="AE10" s="1137"/>
      <c r="AF10" s="1111"/>
      <c r="AG10" s="1112"/>
      <c r="AH10" s="1112"/>
      <c r="AI10" s="1112"/>
      <c r="AJ10" s="1113"/>
      <c r="AK10" s="1179"/>
      <c r="AL10" s="1180"/>
      <c r="AM10" s="1180"/>
      <c r="AN10" s="1180"/>
      <c r="AO10" s="1180"/>
      <c r="AP10" s="1180"/>
      <c r="AQ10" s="1180"/>
      <c r="AR10" s="1180"/>
      <c r="AS10" s="1180"/>
      <c r="AT10" s="1180"/>
      <c r="AU10" s="1177"/>
      <c r="AV10" s="1177"/>
      <c r="AW10" s="1177"/>
      <c r="AX10" s="1177"/>
      <c r="AY10" s="1178"/>
      <c r="AZ10" s="252"/>
      <c r="BA10" s="252"/>
      <c r="BB10" s="252"/>
      <c r="BC10" s="252"/>
      <c r="BD10" s="252"/>
      <c r="BE10" s="253"/>
      <c r="BF10" s="253"/>
      <c r="BG10" s="253"/>
      <c r="BH10" s="253"/>
      <c r="BI10" s="253"/>
      <c r="BJ10" s="253"/>
      <c r="BK10" s="253"/>
      <c r="BL10" s="253"/>
      <c r="BM10" s="253"/>
      <c r="BN10" s="253"/>
      <c r="BO10" s="253"/>
      <c r="BP10" s="253"/>
      <c r="BQ10" s="262">
        <v>4</v>
      </c>
      <c r="BR10" s="263"/>
      <c r="BS10" s="1106"/>
      <c r="BT10" s="1107"/>
      <c r="BU10" s="1107"/>
      <c r="BV10" s="1107"/>
      <c r="BW10" s="1107"/>
      <c r="BX10" s="1107"/>
      <c r="BY10" s="1107"/>
      <c r="BZ10" s="1107"/>
      <c r="CA10" s="1107"/>
      <c r="CB10" s="1107"/>
      <c r="CC10" s="1107"/>
      <c r="CD10" s="1107"/>
      <c r="CE10" s="1107"/>
      <c r="CF10" s="1107"/>
      <c r="CG10" s="1108"/>
      <c r="CH10" s="1081"/>
      <c r="CI10" s="1082"/>
      <c r="CJ10" s="1082"/>
      <c r="CK10" s="1082"/>
      <c r="CL10" s="1083"/>
      <c r="CM10" s="1081"/>
      <c r="CN10" s="1082"/>
      <c r="CO10" s="1082"/>
      <c r="CP10" s="1082"/>
      <c r="CQ10" s="1083"/>
      <c r="CR10" s="1081"/>
      <c r="CS10" s="1082"/>
      <c r="CT10" s="1082"/>
      <c r="CU10" s="1082"/>
      <c r="CV10" s="1083"/>
      <c r="CW10" s="1081"/>
      <c r="CX10" s="1082"/>
      <c r="CY10" s="1082"/>
      <c r="CZ10" s="1082"/>
      <c r="DA10" s="1083"/>
      <c r="DB10" s="1081"/>
      <c r="DC10" s="1082"/>
      <c r="DD10" s="1082"/>
      <c r="DE10" s="1082"/>
      <c r="DF10" s="1083"/>
      <c r="DG10" s="1081"/>
      <c r="DH10" s="1082"/>
      <c r="DI10" s="1082"/>
      <c r="DJ10" s="1082"/>
      <c r="DK10" s="1083"/>
      <c r="DL10" s="1081"/>
      <c r="DM10" s="1082"/>
      <c r="DN10" s="1082"/>
      <c r="DO10" s="1082"/>
      <c r="DP10" s="1083"/>
      <c r="DQ10" s="1081"/>
      <c r="DR10" s="1082"/>
      <c r="DS10" s="1082"/>
      <c r="DT10" s="1082"/>
      <c r="DU10" s="1083"/>
      <c r="DV10" s="1084"/>
      <c r="DW10" s="1085"/>
      <c r="DX10" s="1085"/>
      <c r="DY10" s="1085"/>
      <c r="DZ10" s="1086"/>
      <c r="EA10" s="254"/>
    </row>
    <row r="11" spans="1:131" s="255" customFormat="1" ht="26.25" customHeight="1" x14ac:dyDescent="0.15">
      <c r="A11" s="261">
        <v>5</v>
      </c>
      <c r="B11" s="1129"/>
      <c r="C11" s="1130"/>
      <c r="D11" s="1130"/>
      <c r="E11" s="1130"/>
      <c r="F11" s="1130"/>
      <c r="G11" s="1130"/>
      <c r="H11" s="1130"/>
      <c r="I11" s="1130"/>
      <c r="J11" s="1130"/>
      <c r="K11" s="1130"/>
      <c r="L11" s="1130"/>
      <c r="M11" s="1130"/>
      <c r="N11" s="1130"/>
      <c r="O11" s="1130"/>
      <c r="P11" s="1131"/>
      <c r="Q11" s="1135"/>
      <c r="R11" s="1136"/>
      <c r="S11" s="1136"/>
      <c r="T11" s="1136"/>
      <c r="U11" s="1136"/>
      <c r="V11" s="1136"/>
      <c r="W11" s="1136"/>
      <c r="X11" s="1136"/>
      <c r="Y11" s="1136"/>
      <c r="Z11" s="1136"/>
      <c r="AA11" s="1136"/>
      <c r="AB11" s="1136"/>
      <c r="AC11" s="1136"/>
      <c r="AD11" s="1136"/>
      <c r="AE11" s="1137"/>
      <c r="AF11" s="1111"/>
      <c r="AG11" s="1112"/>
      <c r="AH11" s="1112"/>
      <c r="AI11" s="1112"/>
      <c r="AJ11" s="1113"/>
      <c r="AK11" s="1179"/>
      <c r="AL11" s="1180"/>
      <c r="AM11" s="1180"/>
      <c r="AN11" s="1180"/>
      <c r="AO11" s="1180"/>
      <c r="AP11" s="1180"/>
      <c r="AQ11" s="1180"/>
      <c r="AR11" s="1180"/>
      <c r="AS11" s="1180"/>
      <c r="AT11" s="1180"/>
      <c r="AU11" s="1177"/>
      <c r="AV11" s="1177"/>
      <c r="AW11" s="1177"/>
      <c r="AX11" s="1177"/>
      <c r="AY11" s="1178"/>
      <c r="AZ11" s="252"/>
      <c r="BA11" s="252"/>
      <c r="BB11" s="252"/>
      <c r="BC11" s="252"/>
      <c r="BD11" s="252"/>
      <c r="BE11" s="253"/>
      <c r="BF11" s="253"/>
      <c r="BG11" s="253"/>
      <c r="BH11" s="253"/>
      <c r="BI11" s="253"/>
      <c r="BJ11" s="253"/>
      <c r="BK11" s="253"/>
      <c r="BL11" s="253"/>
      <c r="BM11" s="253"/>
      <c r="BN11" s="253"/>
      <c r="BO11" s="253"/>
      <c r="BP11" s="253"/>
      <c r="BQ11" s="262">
        <v>5</v>
      </c>
      <c r="BR11" s="263"/>
      <c r="BS11" s="1106"/>
      <c r="BT11" s="1107"/>
      <c r="BU11" s="1107"/>
      <c r="BV11" s="1107"/>
      <c r="BW11" s="1107"/>
      <c r="BX11" s="1107"/>
      <c r="BY11" s="1107"/>
      <c r="BZ11" s="1107"/>
      <c r="CA11" s="1107"/>
      <c r="CB11" s="1107"/>
      <c r="CC11" s="1107"/>
      <c r="CD11" s="1107"/>
      <c r="CE11" s="1107"/>
      <c r="CF11" s="1107"/>
      <c r="CG11" s="1108"/>
      <c r="CH11" s="1081"/>
      <c r="CI11" s="1082"/>
      <c r="CJ11" s="1082"/>
      <c r="CK11" s="1082"/>
      <c r="CL11" s="1083"/>
      <c r="CM11" s="1081"/>
      <c r="CN11" s="1082"/>
      <c r="CO11" s="1082"/>
      <c r="CP11" s="1082"/>
      <c r="CQ11" s="1083"/>
      <c r="CR11" s="1081"/>
      <c r="CS11" s="1082"/>
      <c r="CT11" s="1082"/>
      <c r="CU11" s="1082"/>
      <c r="CV11" s="1083"/>
      <c r="CW11" s="1081"/>
      <c r="CX11" s="1082"/>
      <c r="CY11" s="1082"/>
      <c r="CZ11" s="1082"/>
      <c r="DA11" s="1083"/>
      <c r="DB11" s="1081"/>
      <c r="DC11" s="1082"/>
      <c r="DD11" s="1082"/>
      <c r="DE11" s="1082"/>
      <c r="DF11" s="1083"/>
      <c r="DG11" s="1081"/>
      <c r="DH11" s="1082"/>
      <c r="DI11" s="1082"/>
      <c r="DJ11" s="1082"/>
      <c r="DK11" s="1083"/>
      <c r="DL11" s="1081"/>
      <c r="DM11" s="1082"/>
      <c r="DN11" s="1082"/>
      <c r="DO11" s="1082"/>
      <c r="DP11" s="1083"/>
      <c r="DQ11" s="1081"/>
      <c r="DR11" s="1082"/>
      <c r="DS11" s="1082"/>
      <c r="DT11" s="1082"/>
      <c r="DU11" s="1083"/>
      <c r="DV11" s="1084"/>
      <c r="DW11" s="1085"/>
      <c r="DX11" s="1085"/>
      <c r="DY11" s="1085"/>
      <c r="DZ11" s="1086"/>
      <c r="EA11" s="254"/>
    </row>
    <row r="12" spans="1:131" s="255" customFormat="1" ht="26.25" customHeight="1" x14ac:dyDescent="0.15">
      <c r="A12" s="261">
        <v>6</v>
      </c>
      <c r="B12" s="1129"/>
      <c r="C12" s="1130"/>
      <c r="D12" s="1130"/>
      <c r="E12" s="1130"/>
      <c r="F12" s="1130"/>
      <c r="G12" s="1130"/>
      <c r="H12" s="1130"/>
      <c r="I12" s="1130"/>
      <c r="J12" s="1130"/>
      <c r="K12" s="1130"/>
      <c r="L12" s="1130"/>
      <c r="M12" s="1130"/>
      <c r="N12" s="1130"/>
      <c r="O12" s="1130"/>
      <c r="P12" s="1131"/>
      <c r="Q12" s="1135"/>
      <c r="R12" s="1136"/>
      <c r="S12" s="1136"/>
      <c r="T12" s="1136"/>
      <c r="U12" s="1136"/>
      <c r="V12" s="1136"/>
      <c r="W12" s="1136"/>
      <c r="X12" s="1136"/>
      <c r="Y12" s="1136"/>
      <c r="Z12" s="1136"/>
      <c r="AA12" s="1136"/>
      <c r="AB12" s="1136"/>
      <c r="AC12" s="1136"/>
      <c r="AD12" s="1136"/>
      <c r="AE12" s="1137"/>
      <c r="AF12" s="1111"/>
      <c r="AG12" s="1112"/>
      <c r="AH12" s="1112"/>
      <c r="AI12" s="1112"/>
      <c r="AJ12" s="1113"/>
      <c r="AK12" s="1179"/>
      <c r="AL12" s="1180"/>
      <c r="AM12" s="1180"/>
      <c r="AN12" s="1180"/>
      <c r="AO12" s="1180"/>
      <c r="AP12" s="1180"/>
      <c r="AQ12" s="1180"/>
      <c r="AR12" s="1180"/>
      <c r="AS12" s="1180"/>
      <c r="AT12" s="1180"/>
      <c r="AU12" s="1177"/>
      <c r="AV12" s="1177"/>
      <c r="AW12" s="1177"/>
      <c r="AX12" s="1177"/>
      <c r="AY12" s="1178"/>
      <c r="AZ12" s="252"/>
      <c r="BA12" s="252"/>
      <c r="BB12" s="252"/>
      <c r="BC12" s="252"/>
      <c r="BD12" s="252"/>
      <c r="BE12" s="253"/>
      <c r="BF12" s="253"/>
      <c r="BG12" s="253"/>
      <c r="BH12" s="253"/>
      <c r="BI12" s="253"/>
      <c r="BJ12" s="253"/>
      <c r="BK12" s="253"/>
      <c r="BL12" s="253"/>
      <c r="BM12" s="253"/>
      <c r="BN12" s="253"/>
      <c r="BO12" s="253"/>
      <c r="BP12" s="253"/>
      <c r="BQ12" s="262">
        <v>6</v>
      </c>
      <c r="BR12" s="263"/>
      <c r="BS12" s="1106"/>
      <c r="BT12" s="1107"/>
      <c r="BU12" s="1107"/>
      <c r="BV12" s="1107"/>
      <c r="BW12" s="1107"/>
      <c r="BX12" s="1107"/>
      <c r="BY12" s="1107"/>
      <c r="BZ12" s="1107"/>
      <c r="CA12" s="1107"/>
      <c r="CB12" s="1107"/>
      <c r="CC12" s="1107"/>
      <c r="CD12" s="1107"/>
      <c r="CE12" s="1107"/>
      <c r="CF12" s="1107"/>
      <c r="CG12" s="1108"/>
      <c r="CH12" s="1081"/>
      <c r="CI12" s="1082"/>
      <c r="CJ12" s="1082"/>
      <c r="CK12" s="1082"/>
      <c r="CL12" s="1083"/>
      <c r="CM12" s="1081"/>
      <c r="CN12" s="1082"/>
      <c r="CO12" s="1082"/>
      <c r="CP12" s="1082"/>
      <c r="CQ12" s="1083"/>
      <c r="CR12" s="1081"/>
      <c r="CS12" s="1082"/>
      <c r="CT12" s="1082"/>
      <c r="CU12" s="1082"/>
      <c r="CV12" s="1083"/>
      <c r="CW12" s="1081"/>
      <c r="CX12" s="1082"/>
      <c r="CY12" s="1082"/>
      <c r="CZ12" s="1082"/>
      <c r="DA12" s="1083"/>
      <c r="DB12" s="1081"/>
      <c r="DC12" s="1082"/>
      <c r="DD12" s="1082"/>
      <c r="DE12" s="1082"/>
      <c r="DF12" s="1083"/>
      <c r="DG12" s="1081"/>
      <c r="DH12" s="1082"/>
      <c r="DI12" s="1082"/>
      <c r="DJ12" s="1082"/>
      <c r="DK12" s="1083"/>
      <c r="DL12" s="1081"/>
      <c r="DM12" s="1082"/>
      <c r="DN12" s="1082"/>
      <c r="DO12" s="1082"/>
      <c r="DP12" s="1083"/>
      <c r="DQ12" s="1081"/>
      <c r="DR12" s="1082"/>
      <c r="DS12" s="1082"/>
      <c r="DT12" s="1082"/>
      <c r="DU12" s="1083"/>
      <c r="DV12" s="1084"/>
      <c r="DW12" s="1085"/>
      <c r="DX12" s="1085"/>
      <c r="DY12" s="1085"/>
      <c r="DZ12" s="1086"/>
      <c r="EA12" s="254"/>
    </row>
    <row r="13" spans="1:131" s="255" customFormat="1" ht="26.25" customHeight="1" x14ac:dyDescent="0.15">
      <c r="A13" s="261">
        <v>7</v>
      </c>
      <c r="B13" s="1129"/>
      <c r="C13" s="1130"/>
      <c r="D13" s="1130"/>
      <c r="E13" s="1130"/>
      <c r="F13" s="1130"/>
      <c r="G13" s="1130"/>
      <c r="H13" s="1130"/>
      <c r="I13" s="1130"/>
      <c r="J13" s="1130"/>
      <c r="K13" s="1130"/>
      <c r="L13" s="1130"/>
      <c r="M13" s="1130"/>
      <c r="N13" s="1130"/>
      <c r="O13" s="1130"/>
      <c r="P13" s="1131"/>
      <c r="Q13" s="1135"/>
      <c r="R13" s="1136"/>
      <c r="S13" s="1136"/>
      <c r="T13" s="1136"/>
      <c r="U13" s="1136"/>
      <c r="V13" s="1136"/>
      <c r="W13" s="1136"/>
      <c r="X13" s="1136"/>
      <c r="Y13" s="1136"/>
      <c r="Z13" s="1136"/>
      <c r="AA13" s="1136"/>
      <c r="AB13" s="1136"/>
      <c r="AC13" s="1136"/>
      <c r="AD13" s="1136"/>
      <c r="AE13" s="1137"/>
      <c r="AF13" s="1111"/>
      <c r="AG13" s="1112"/>
      <c r="AH13" s="1112"/>
      <c r="AI13" s="1112"/>
      <c r="AJ13" s="1113"/>
      <c r="AK13" s="1179"/>
      <c r="AL13" s="1180"/>
      <c r="AM13" s="1180"/>
      <c r="AN13" s="1180"/>
      <c r="AO13" s="1180"/>
      <c r="AP13" s="1180"/>
      <c r="AQ13" s="1180"/>
      <c r="AR13" s="1180"/>
      <c r="AS13" s="1180"/>
      <c r="AT13" s="1180"/>
      <c r="AU13" s="1177"/>
      <c r="AV13" s="1177"/>
      <c r="AW13" s="1177"/>
      <c r="AX13" s="1177"/>
      <c r="AY13" s="1178"/>
      <c r="AZ13" s="252"/>
      <c r="BA13" s="252"/>
      <c r="BB13" s="252"/>
      <c r="BC13" s="252"/>
      <c r="BD13" s="252"/>
      <c r="BE13" s="253"/>
      <c r="BF13" s="253"/>
      <c r="BG13" s="253"/>
      <c r="BH13" s="253"/>
      <c r="BI13" s="253"/>
      <c r="BJ13" s="253"/>
      <c r="BK13" s="253"/>
      <c r="BL13" s="253"/>
      <c r="BM13" s="253"/>
      <c r="BN13" s="253"/>
      <c r="BO13" s="253"/>
      <c r="BP13" s="253"/>
      <c r="BQ13" s="262">
        <v>7</v>
      </c>
      <c r="BR13" s="263"/>
      <c r="BS13" s="1106"/>
      <c r="BT13" s="1107"/>
      <c r="BU13" s="1107"/>
      <c r="BV13" s="1107"/>
      <c r="BW13" s="1107"/>
      <c r="BX13" s="1107"/>
      <c r="BY13" s="1107"/>
      <c r="BZ13" s="1107"/>
      <c r="CA13" s="1107"/>
      <c r="CB13" s="1107"/>
      <c r="CC13" s="1107"/>
      <c r="CD13" s="1107"/>
      <c r="CE13" s="1107"/>
      <c r="CF13" s="1107"/>
      <c r="CG13" s="1108"/>
      <c r="CH13" s="1081"/>
      <c r="CI13" s="1082"/>
      <c r="CJ13" s="1082"/>
      <c r="CK13" s="1082"/>
      <c r="CL13" s="1083"/>
      <c r="CM13" s="1081"/>
      <c r="CN13" s="1082"/>
      <c r="CO13" s="1082"/>
      <c r="CP13" s="1082"/>
      <c r="CQ13" s="1083"/>
      <c r="CR13" s="1081"/>
      <c r="CS13" s="1082"/>
      <c r="CT13" s="1082"/>
      <c r="CU13" s="1082"/>
      <c r="CV13" s="1083"/>
      <c r="CW13" s="1081"/>
      <c r="CX13" s="1082"/>
      <c r="CY13" s="1082"/>
      <c r="CZ13" s="1082"/>
      <c r="DA13" s="1083"/>
      <c r="DB13" s="1081"/>
      <c r="DC13" s="1082"/>
      <c r="DD13" s="1082"/>
      <c r="DE13" s="1082"/>
      <c r="DF13" s="1083"/>
      <c r="DG13" s="1081"/>
      <c r="DH13" s="1082"/>
      <c r="DI13" s="1082"/>
      <c r="DJ13" s="1082"/>
      <c r="DK13" s="1083"/>
      <c r="DL13" s="1081"/>
      <c r="DM13" s="1082"/>
      <c r="DN13" s="1082"/>
      <c r="DO13" s="1082"/>
      <c r="DP13" s="1083"/>
      <c r="DQ13" s="1081"/>
      <c r="DR13" s="1082"/>
      <c r="DS13" s="1082"/>
      <c r="DT13" s="1082"/>
      <c r="DU13" s="1083"/>
      <c r="DV13" s="1084"/>
      <c r="DW13" s="1085"/>
      <c r="DX13" s="1085"/>
      <c r="DY13" s="1085"/>
      <c r="DZ13" s="1086"/>
      <c r="EA13" s="254"/>
    </row>
    <row r="14" spans="1:131" s="255" customFormat="1" ht="26.25" customHeight="1" x14ac:dyDescent="0.15">
      <c r="A14" s="261">
        <v>8</v>
      </c>
      <c r="B14" s="1129"/>
      <c r="C14" s="1130"/>
      <c r="D14" s="1130"/>
      <c r="E14" s="1130"/>
      <c r="F14" s="1130"/>
      <c r="G14" s="1130"/>
      <c r="H14" s="1130"/>
      <c r="I14" s="1130"/>
      <c r="J14" s="1130"/>
      <c r="K14" s="1130"/>
      <c r="L14" s="1130"/>
      <c r="M14" s="1130"/>
      <c r="N14" s="1130"/>
      <c r="O14" s="1130"/>
      <c r="P14" s="1131"/>
      <c r="Q14" s="1135"/>
      <c r="R14" s="1136"/>
      <c r="S14" s="1136"/>
      <c r="T14" s="1136"/>
      <c r="U14" s="1136"/>
      <c r="V14" s="1136"/>
      <c r="W14" s="1136"/>
      <c r="X14" s="1136"/>
      <c r="Y14" s="1136"/>
      <c r="Z14" s="1136"/>
      <c r="AA14" s="1136"/>
      <c r="AB14" s="1136"/>
      <c r="AC14" s="1136"/>
      <c r="AD14" s="1136"/>
      <c r="AE14" s="1137"/>
      <c r="AF14" s="1111"/>
      <c r="AG14" s="1112"/>
      <c r="AH14" s="1112"/>
      <c r="AI14" s="1112"/>
      <c r="AJ14" s="1113"/>
      <c r="AK14" s="1179"/>
      <c r="AL14" s="1180"/>
      <c r="AM14" s="1180"/>
      <c r="AN14" s="1180"/>
      <c r="AO14" s="1180"/>
      <c r="AP14" s="1180"/>
      <c r="AQ14" s="1180"/>
      <c r="AR14" s="1180"/>
      <c r="AS14" s="1180"/>
      <c r="AT14" s="1180"/>
      <c r="AU14" s="1177"/>
      <c r="AV14" s="1177"/>
      <c r="AW14" s="1177"/>
      <c r="AX14" s="1177"/>
      <c r="AY14" s="1178"/>
      <c r="AZ14" s="252"/>
      <c r="BA14" s="252"/>
      <c r="BB14" s="252"/>
      <c r="BC14" s="252"/>
      <c r="BD14" s="252"/>
      <c r="BE14" s="253"/>
      <c r="BF14" s="253"/>
      <c r="BG14" s="253"/>
      <c r="BH14" s="253"/>
      <c r="BI14" s="253"/>
      <c r="BJ14" s="253"/>
      <c r="BK14" s="253"/>
      <c r="BL14" s="253"/>
      <c r="BM14" s="253"/>
      <c r="BN14" s="253"/>
      <c r="BO14" s="253"/>
      <c r="BP14" s="253"/>
      <c r="BQ14" s="262">
        <v>8</v>
      </c>
      <c r="BR14" s="263"/>
      <c r="BS14" s="1106"/>
      <c r="BT14" s="1107"/>
      <c r="BU14" s="1107"/>
      <c r="BV14" s="1107"/>
      <c r="BW14" s="1107"/>
      <c r="BX14" s="1107"/>
      <c r="BY14" s="1107"/>
      <c r="BZ14" s="1107"/>
      <c r="CA14" s="1107"/>
      <c r="CB14" s="1107"/>
      <c r="CC14" s="1107"/>
      <c r="CD14" s="1107"/>
      <c r="CE14" s="1107"/>
      <c r="CF14" s="1107"/>
      <c r="CG14" s="1108"/>
      <c r="CH14" s="1081"/>
      <c r="CI14" s="1082"/>
      <c r="CJ14" s="1082"/>
      <c r="CK14" s="1082"/>
      <c r="CL14" s="1083"/>
      <c r="CM14" s="1081"/>
      <c r="CN14" s="1082"/>
      <c r="CO14" s="1082"/>
      <c r="CP14" s="1082"/>
      <c r="CQ14" s="1083"/>
      <c r="CR14" s="1081"/>
      <c r="CS14" s="1082"/>
      <c r="CT14" s="1082"/>
      <c r="CU14" s="1082"/>
      <c r="CV14" s="1083"/>
      <c r="CW14" s="1081"/>
      <c r="CX14" s="1082"/>
      <c r="CY14" s="1082"/>
      <c r="CZ14" s="1082"/>
      <c r="DA14" s="1083"/>
      <c r="DB14" s="1081"/>
      <c r="DC14" s="1082"/>
      <c r="DD14" s="1082"/>
      <c r="DE14" s="1082"/>
      <c r="DF14" s="1083"/>
      <c r="DG14" s="1081"/>
      <c r="DH14" s="1082"/>
      <c r="DI14" s="1082"/>
      <c r="DJ14" s="1082"/>
      <c r="DK14" s="1083"/>
      <c r="DL14" s="1081"/>
      <c r="DM14" s="1082"/>
      <c r="DN14" s="1082"/>
      <c r="DO14" s="1082"/>
      <c r="DP14" s="1083"/>
      <c r="DQ14" s="1081"/>
      <c r="DR14" s="1082"/>
      <c r="DS14" s="1082"/>
      <c r="DT14" s="1082"/>
      <c r="DU14" s="1083"/>
      <c r="DV14" s="1084"/>
      <c r="DW14" s="1085"/>
      <c r="DX14" s="1085"/>
      <c r="DY14" s="1085"/>
      <c r="DZ14" s="1086"/>
      <c r="EA14" s="254"/>
    </row>
    <row r="15" spans="1:131" s="255" customFormat="1" ht="26.25" customHeight="1" x14ac:dyDescent="0.15">
      <c r="A15" s="261">
        <v>9</v>
      </c>
      <c r="B15" s="1129"/>
      <c r="C15" s="1130"/>
      <c r="D15" s="1130"/>
      <c r="E15" s="1130"/>
      <c r="F15" s="1130"/>
      <c r="G15" s="1130"/>
      <c r="H15" s="1130"/>
      <c r="I15" s="1130"/>
      <c r="J15" s="1130"/>
      <c r="K15" s="1130"/>
      <c r="L15" s="1130"/>
      <c r="M15" s="1130"/>
      <c r="N15" s="1130"/>
      <c r="O15" s="1130"/>
      <c r="P15" s="1131"/>
      <c r="Q15" s="1135"/>
      <c r="R15" s="1136"/>
      <c r="S15" s="1136"/>
      <c r="T15" s="1136"/>
      <c r="U15" s="1136"/>
      <c r="V15" s="1136"/>
      <c r="W15" s="1136"/>
      <c r="X15" s="1136"/>
      <c r="Y15" s="1136"/>
      <c r="Z15" s="1136"/>
      <c r="AA15" s="1136"/>
      <c r="AB15" s="1136"/>
      <c r="AC15" s="1136"/>
      <c r="AD15" s="1136"/>
      <c r="AE15" s="1137"/>
      <c r="AF15" s="1111"/>
      <c r="AG15" s="1112"/>
      <c r="AH15" s="1112"/>
      <c r="AI15" s="1112"/>
      <c r="AJ15" s="1113"/>
      <c r="AK15" s="1179"/>
      <c r="AL15" s="1180"/>
      <c r="AM15" s="1180"/>
      <c r="AN15" s="1180"/>
      <c r="AO15" s="1180"/>
      <c r="AP15" s="1180"/>
      <c r="AQ15" s="1180"/>
      <c r="AR15" s="1180"/>
      <c r="AS15" s="1180"/>
      <c r="AT15" s="1180"/>
      <c r="AU15" s="1177"/>
      <c r="AV15" s="1177"/>
      <c r="AW15" s="1177"/>
      <c r="AX15" s="1177"/>
      <c r="AY15" s="1178"/>
      <c r="AZ15" s="252"/>
      <c r="BA15" s="252"/>
      <c r="BB15" s="252"/>
      <c r="BC15" s="252"/>
      <c r="BD15" s="252"/>
      <c r="BE15" s="253"/>
      <c r="BF15" s="253"/>
      <c r="BG15" s="253"/>
      <c r="BH15" s="253"/>
      <c r="BI15" s="253"/>
      <c r="BJ15" s="253"/>
      <c r="BK15" s="253"/>
      <c r="BL15" s="253"/>
      <c r="BM15" s="253"/>
      <c r="BN15" s="253"/>
      <c r="BO15" s="253"/>
      <c r="BP15" s="253"/>
      <c r="BQ15" s="262">
        <v>9</v>
      </c>
      <c r="BR15" s="263"/>
      <c r="BS15" s="1106"/>
      <c r="BT15" s="1107"/>
      <c r="BU15" s="1107"/>
      <c r="BV15" s="1107"/>
      <c r="BW15" s="1107"/>
      <c r="BX15" s="1107"/>
      <c r="BY15" s="1107"/>
      <c r="BZ15" s="1107"/>
      <c r="CA15" s="1107"/>
      <c r="CB15" s="1107"/>
      <c r="CC15" s="1107"/>
      <c r="CD15" s="1107"/>
      <c r="CE15" s="1107"/>
      <c r="CF15" s="1107"/>
      <c r="CG15" s="1108"/>
      <c r="CH15" s="1081"/>
      <c r="CI15" s="1082"/>
      <c r="CJ15" s="1082"/>
      <c r="CK15" s="1082"/>
      <c r="CL15" s="1083"/>
      <c r="CM15" s="1081"/>
      <c r="CN15" s="1082"/>
      <c r="CO15" s="1082"/>
      <c r="CP15" s="1082"/>
      <c r="CQ15" s="1083"/>
      <c r="CR15" s="1081"/>
      <c r="CS15" s="1082"/>
      <c r="CT15" s="1082"/>
      <c r="CU15" s="1082"/>
      <c r="CV15" s="1083"/>
      <c r="CW15" s="1081"/>
      <c r="CX15" s="1082"/>
      <c r="CY15" s="1082"/>
      <c r="CZ15" s="1082"/>
      <c r="DA15" s="1083"/>
      <c r="DB15" s="1081"/>
      <c r="DC15" s="1082"/>
      <c r="DD15" s="1082"/>
      <c r="DE15" s="1082"/>
      <c r="DF15" s="1083"/>
      <c r="DG15" s="1081"/>
      <c r="DH15" s="1082"/>
      <c r="DI15" s="1082"/>
      <c r="DJ15" s="1082"/>
      <c r="DK15" s="1083"/>
      <c r="DL15" s="1081"/>
      <c r="DM15" s="1082"/>
      <c r="DN15" s="1082"/>
      <c r="DO15" s="1082"/>
      <c r="DP15" s="1083"/>
      <c r="DQ15" s="1081"/>
      <c r="DR15" s="1082"/>
      <c r="DS15" s="1082"/>
      <c r="DT15" s="1082"/>
      <c r="DU15" s="1083"/>
      <c r="DV15" s="1084"/>
      <c r="DW15" s="1085"/>
      <c r="DX15" s="1085"/>
      <c r="DY15" s="1085"/>
      <c r="DZ15" s="1086"/>
      <c r="EA15" s="254"/>
    </row>
    <row r="16" spans="1:131" s="255" customFormat="1" ht="26.25" customHeight="1" x14ac:dyDescent="0.15">
      <c r="A16" s="261">
        <v>10</v>
      </c>
      <c r="B16" s="1129"/>
      <c r="C16" s="1130"/>
      <c r="D16" s="1130"/>
      <c r="E16" s="1130"/>
      <c r="F16" s="1130"/>
      <c r="G16" s="1130"/>
      <c r="H16" s="1130"/>
      <c r="I16" s="1130"/>
      <c r="J16" s="1130"/>
      <c r="K16" s="1130"/>
      <c r="L16" s="1130"/>
      <c r="M16" s="1130"/>
      <c r="N16" s="1130"/>
      <c r="O16" s="1130"/>
      <c r="P16" s="1131"/>
      <c r="Q16" s="1135"/>
      <c r="R16" s="1136"/>
      <c r="S16" s="1136"/>
      <c r="T16" s="1136"/>
      <c r="U16" s="1136"/>
      <c r="V16" s="1136"/>
      <c r="W16" s="1136"/>
      <c r="X16" s="1136"/>
      <c r="Y16" s="1136"/>
      <c r="Z16" s="1136"/>
      <c r="AA16" s="1136"/>
      <c r="AB16" s="1136"/>
      <c r="AC16" s="1136"/>
      <c r="AD16" s="1136"/>
      <c r="AE16" s="1137"/>
      <c r="AF16" s="1111"/>
      <c r="AG16" s="1112"/>
      <c r="AH16" s="1112"/>
      <c r="AI16" s="1112"/>
      <c r="AJ16" s="1113"/>
      <c r="AK16" s="1179"/>
      <c r="AL16" s="1180"/>
      <c r="AM16" s="1180"/>
      <c r="AN16" s="1180"/>
      <c r="AO16" s="1180"/>
      <c r="AP16" s="1180"/>
      <c r="AQ16" s="1180"/>
      <c r="AR16" s="1180"/>
      <c r="AS16" s="1180"/>
      <c r="AT16" s="1180"/>
      <c r="AU16" s="1177"/>
      <c r="AV16" s="1177"/>
      <c r="AW16" s="1177"/>
      <c r="AX16" s="1177"/>
      <c r="AY16" s="1178"/>
      <c r="AZ16" s="252"/>
      <c r="BA16" s="252"/>
      <c r="BB16" s="252"/>
      <c r="BC16" s="252"/>
      <c r="BD16" s="252"/>
      <c r="BE16" s="253"/>
      <c r="BF16" s="253"/>
      <c r="BG16" s="253"/>
      <c r="BH16" s="253"/>
      <c r="BI16" s="253"/>
      <c r="BJ16" s="253"/>
      <c r="BK16" s="253"/>
      <c r="BL16" s="253"/>
      <c r="BM16" s="253"/>
      <c r="BN16" s="253"/>
      <c r="BO16" s="253"/>
      <c r="BP16" s="253"/>
      <c r="BQ16" s="262">
        <v>10</v>
      </c>
      <c r="BR16" s="263"/>
      <c r="BS16" s="1106"/>
      <c r="BT16" s="1107"/>
      <c r="BU16" s="1107"/>
      <c r="BV16" s="1107"/>
      <c r="BW16" s="1107"/>
      <c r="BX16" s="1107"/>
      <c r="BY16" s="1107"/>
      <c r="BZ16" s="1107"/>
      <c r="CA16" s="1107"/>
      <c r="CB16" s="1107"/>
      <c r="CC16" s="1107"/>
      <c r="CD16" s="1107"/>
      <c r="CE16" s="1107"/>
      <c r="CF16" s="1107"/>
      <c r="CG16" s="1108"/>
      <c r="CH16" s="1081"/>
      <c r="CI16" s="1082"/>
      <c r="CJ16" s="1082"/>
      <c r="CK16" s="1082"/>
      <c r="CL16" s="1083"/>
      <c r="CM16" s="1081"/>
      <c r="CN16" s="1082"/>
      <c r="CO16" s="1082"/>
      <c r="CP16" s="1082"/>
      <c r="CQ16" s="1083"/>
      <c r="CR16" s="1081"/>
      <c r="CS16" s="1082"/>
      <c r="CT16" s="1082"/>
      <c r="CU16" s="1082"/>
      <c r="CV16" s="1083"/>
      <c r="CW16" s="1081"/>
      <c r="CX16" s="1082"/>
      <c r="CY16" s="1082"/>
      <c r="CZ16" s="1082"/>
      <c r="DA16" s="1083"/>
      <c r="DB16" s="1081"/>
      <c r="DC16" s="1082"/>
      <c r="DD16" s="1082"/>
      <c r="DE16" s="1082"/>
      <c r="DF16" s="1083"/>
      <c r="DG16" s="1081"/>
      <c r="DH16" s="1082"/>
      <c r="DI16" s="1082"/>
      <c r="DJ16" s="1082"/>
      <c r="DK16" s="1083"/>
      <c r="DL16" s="1081"/>
      <c r="DM16" s="1082"/>
      <c r="DN16" s="1082"/>
      <c r="DO16" s="1082"/>
      <c r="DP16" s="1083"/>
      <c r="DQ16" s="1081"/>
      <c r="DR16" s="1082"/>
      <c r="DS16" s="1082"/>
      <c r="DT16" s="1082"/>
      <c r="DU16" s="1083"/>
      <c r="DV16" s="1084"/>
      <c r="DW16" s="1085"/>
      <c r="DX16" s="1085"/>
      <c r="DY16" s="1085"/>
      <c r="DZ16" s="1086"/>
      <c r="EA16" s="254"/>
    </row>
    <row r="17" spans="1:131" s="255" customFormat="1" ht="26.25" customHeight="1" x14ac:dyDescent="0.15">
      <c r="A17" s="261">
        <v>11</v>
      </c>
      <c r="B17" s="1129"/>
      <c r="C17" s="1130"/>
      <c r="D17" s="1130"/>
      <c r="E17" s="1130"/>
      <c r="F17" s="1130"/>
      <c r="G17" s="1130"/>
      <c r="H17" s="1130"/>
      <c r="I17" s="1130"/>
      <c r="J17" s="1130"/>
      <c r="K17" s="1130"/>
      <c r="L17" s="1130"/>
      <c r="M17" s="1130"/>
      <c r="N17" s="1130"/>
      <c r="O17" s="1130"/>
      <c r="P17" s="1131"/>
      <c r="Q17" s="1135"/>
      <c r="R17" s="1136"/>
      <c r="S17" s="1136"/>
      <c r="T17" s="1136"/>
      <c r="U17" s="1136"/>
      <c r="V17" s="1136"/>
      <c r="W17" s="1136"/>
      <c r="X17" s="1136"/>
      <c r="Y17" s="1136"/>
      <c r="Z17" s="1136"/>
      <c r="AA17" s="1136"/>
      <c r="AB17" s="1136"/>
      <c r="AC17" s="1136"/>
      <c r="AD17" s="1136"/>
      <c r="AE17" s="1137"/>
      <c r="AF17" s="1111"/>
      <c r="AG17" s="1112"/>
      <c r="AH17" s="1112"/>
      <c r="AI17" s="1112"/>
      <c r="AJ17" s="1113"/>
      <c r="AK17" s="1179"/>
      <c r="AL17" s="1180"/>
      <c r="AM17" s="1180"/>
      <c r="AN17" s="1180"/>
      <c r="AO17" s="1180"/>
      <c r="AP17" s="1180"/>
      <c r="AQ17" s="1180"/>
      <c r="AR17" s="1180"/>
      <c r="AS17" s="1180"/>
      <c r="AT17" s="1180"/>
      <c r="AU17" s="1177"/>
      <c r="AV17" s="1177"/>
      <c r="AW17" s="1177"/>
      <c r="AX17" s="1177"/>
      <c r="AY17" s="1178"/>
      <c r="AZ17" s="252"/>
      <c r="BA17" s="252"/>
      <c r="BB17" s="252"/>
      <c r="BC17" s="252"/>
      <c r="BD17" s="252"/>
      <c r="BE17" s="253"/>
      <c r="BF17" s="253"/>
      <c r="BG17" s="253"/>
      <c r="BH17" s="253"/>
      <c r="BI17" s="253"/>
      <c r="BJ17" s="253"/>
      <c r="BK17" s="253"/>
      <c r="BL17" s="253"/>
      <c r="BM17" s="253"/>
      <c r="BN17" s="253"/>
      <c r="BO17" s="253"/>
      <c r="BP17" s="253"/>
      <c r="BQ17" s="262">
        <v>11</v>
      </c>
      <c r="BR17" s="263"/>
      <c r="BS17" s="1106"/>
      <c r="BT17" s="1107"/>
      <c r="BU17" s="1107"/>
      <c r="BV17" s="1107"/>
      <c r="BW17" s="1107"/>
      <c r="BX17" s="1107"/>
      <c r="BY17" s="1107"/>
      <c r="BZ17" s="1107"/>
      <c r="CA17" s="1107"/>
      <c r="CB17" s="1107"/>
      <c r="CC17" s="1107"/>
      <c r="CD17" s="1107"/>
      <c r="CE17" s="1107"/>
      <c r="CF17" s="1107"/>
      <c r="CG17" s="1108"/>
      <c r="CH17" s="1081"/>
      <c r="CI17" s="1082"/>
      <c r="CJ17" s="1082"/>
      <c r="CK17" s="1082"/>
      <c r="CL17" s="1083"/>
      <c r="CM17" s="1081"/>
      <c r="CN17" s="1082"/>
      <c r="CO17" s="1082"/>
      <c r="CP17" s="1082"/>
      <c r="CQ17" s="1083"/>
      <c r="CR17" s="1081"/>
      <c r="CS17" s="1082"/>
      <c r="CT17" s="1082"/>
      <c r="CU17" s="1082"/>
      <c r="CV17" s="1083"/>
      <c r="CW17" s="1081"/>
      <c r="CX17" s="1082"/>
      <c r="CY17" s="1082"/>
      <c r="CZ17" s="1082"/>
      <c r="DA17" s="1083"/>
      <c r="DB17" s="1081"/>
      <c r="DC17" s="1082"/>
      <c r="DD17" s="1082"/>
      <c r="DE17" s="1082"/>
      <c r="DF17" s="1083"/>
      <c r="DG17" s="1081"/>
      <c r="DH17" s="1082"/>
      <c r="DI17" s="1082"/>
      <c r="DJ17" s="1082"/>
      <c r="DK17" s="1083"/>
      <c r="DL17" s="1081"/>
      <c r="DM17" s="1082"/>
      <c r="DN17" s="1082"/>
      <c r="DO17" s="1082"/>
      <c r="DP17" s="1083"/>
      <c r="DQ17" s="1081"/>
      <c r="DR17" s="1082"/>
      <c r="DS17" s="1082"/>
      <c r="DT17" s="1082"/>
      <c r="DU17" s="1083"/>
      <c r="DV17" s="1084"/>
      <c r="DW17" s="1085"/>
      <c r="DX17" s="1085"/>
      <c r="DY17" s="1085"/>
      <c r="DZ17" s="1086"/>
      <c r="EA17" s="254"/>
    </row>
    <row r="18" spans="1:131" s="255" customFormat="1" ht="26.25" customHeight="1" x14ac:dyDescent="0.15">
      <c r="A18" s="261">
        <v>12</v>
      </c>
      <c r="B18" s="1129"/>
      <c r="C18" s="1130"/>
      <c r="D18" s="1130"/>
      <c r="E18" s="1130"/>
      <c r="F18" s="1130"/>
      <c r="G18" s="1130"/>
      <c r="H18" s="1130"/>
      <c r="I18" s="1130"/>
      <c r="J18" s="1130"/>
      <c r="K18" s="1130"/>
      <c r="L18" s="1130"/>
      <c r="M18" s="1130"/>
      <c r="N18" s="1130"/>
      <c r="O18" s="1130"/>
      <c r="P18" s="1131"/>
      <c r="Q18" s="1135"/>
      <c r="R18" s="1136"/>
      <c r="S18" s="1136"/>
      <c r="T18" s="1136"/>
      <c r="U18" s="1136"/>
      <c r="V18" s="1136"/>
      <c r="W18" s="1136"/>
      <c r="X18" s="1136"/>
      <c r="Y18" s="1136"/>
      <c r="Z18" s="1136"/>
      <c r="AA18" s="1136"/>
      <c r="AB18" s="1136"/>
      <c r="AC18" s="1136"/>
      <c r="AD18" s="1136"/>
      <c r="AE18" s="1137"/>
      <c r="AF18" s="1111"/>
      <c r="AG18" s="1112"/>
      <c r="AH18" s="1112"/>
      <c r="AI18" s="1112"/>
      <c r="AJ18" s="1113"/>
      <c r="AK18" s="1179"/>
      <c r="AL18" s="1180"/>
      <c r="AM18" s="1180"/>
      <c r="AN18" s="1180"/>
      <c r="AO18" s="1180"/>
      <c r="AP18" s="1180"/>
      <c r="AQ18" s="1180"/>
      <c r="AR18" s="1180"/>
      <c r="AS18" s="1180"/>
      <c r="AT18" s="1180"/>
      <c r="AU18" s="1177"/>
      <c r="AV18" s="1177"/>
      <c r="AW18" s="1177"/>
      <c r="AX18" s="1177"/>
      <c r="AY18" s="1178"/>
      <c r="AZ18" s="252"/>
      <c r="BA18" s="252"/>
      <c r="BB18" s="252"/>
      <c r="BC18" s="252"/>
      <c r="BD18" s="252"/>
      <c r="BE18" s="253"/>
      <c r="BF18" s="253"/>
      <c r="BG18" s="253"/>
      <c r="BH18" s="253"/>
      <c r="BI18" s="253"/>
      <c r="BJ18" s="253"/>
      <c r="BK18" s="253"/>
      <c r="BL18" s="253"/>
      <c r="BM18" s="253"/>
      <c r="BN18" s="253"/>
      <c r="BO18" s="253"/>
      <c r="BP18" s="253"/>
      <c r="BQ18" s="262">
        <v>12</v>
      </c>
      <c r="BR18" s="263"/>
      <c r="BS18" s="1106"/>
      <c r="BT18" s="1107"/>
      <c r="BU18" s="1107"/>
      <c r="BV18" s="1107"/>
      <c r="BW18" s="1107"/>
      <c r="BX18" s="1107"/>
      <c r="BY18" s="1107"/>
      <c r="BZ18" s="1107"/>
      <c r="CA18" s="1107"/>
      <c r="CB18" s="1107"/>
      <c r="CC18" s="1107"/>
      <c r="CD18" s="1107"/>
      <c r="CE18" s="1107"/>
      <c r="CF18" s="1107"/>
      <c r="CG18" s="1108"/>
      <c r="CH18" s="1081"/>
      <c r="CI18" s="1082"/>
      <c r="CJ18" s="1082"/>
      <c r="CK18" s="1082"/>
      <c r="CL18" s="1083"/>
      <c r="CM18" s="1081"/>
      <c r="CN18" s="1082"/>
      <c r="CO18" s="1082"/>
      <c r="CP18" s="1082"/>
      <c r="CQ18" s="1083"/>
      <c r="CR18" s="1081"/>
      <c r="CS18" s="1082"/>
      <c r="CT18" s="1082"/>
      <c r="CU18" s="1082"/>
      <c r="CV18" s="1083"/>
      <c r="CW18" s="1081"/>
      <c r="CX18" s="1082"/>
      <c r="CY18" s="1082"/>
      <c r="CZ18" s="1082"/>
      <c r="DA18" s="1083"/>
      <c r="DB18" s="1081"/>
      <c r="DC18" s="1082"/>
      <c r="DD18" s="1082"/>
      <c r="DE18" s="1082"/>
      <c r="DF18" s="1083"/>
      <c r="DG18" s="1081"/>
      <c r="DH18" s="1082"/>
      <c r="DI18" s="1082"/>
      <c r="DJ18" s="1082"/>
      <c r="DK18" s="1083"/>
      <c r="DL18" s="1081"/>
      <c r="DM18" s="1082"/>
      <c r="DN18" s="1082"/>
      <c r="DO18" s="1082"/>
      <c r="DP18" s="1083"/>
      <c r="DQ18" s="1081"/>
      <c r="DR18" s="1082"/>
      <c r="DS18" s="1082"/>
      <c r="DT18" s="1082"/>
      <c r="DU18" s="1083"/>
      <c r="DV18" s="1084"/>
      <c r="DW18" s="1085"/>
      <c r="DX18" s="1085"/>
      <c r="DY18" s="1085"/>
      <c r="DZ18" s="1086"/>
      <c r="EA18" s="254"/>
    </row>
    <row r="19" spans="1:131" s="255" customFormat="1" ht="26.25" customHeight="1" x14ac:dyDescent="0.15">
      <c r="A19" s="261">
        <v>13</v>
      </c>
      <c r="B19" s="1129"/>
      <c r="C19" s="1130"/>
      <c r="D19" s="1130"/>
      <c r="E19" s="1130"/>
      <c r="F19" s="1130"/>
      <c r="G19" s="1130"/>
      <c r="H19" s="1130"/>
      <c r="I19" s="1130"/>
      <c r="J19" s="1130"/>
      <c r="K19" s="1130"/>
      <c r="L19" s="1130"/>
      <c r="M19" s="1130"/>
      <c r="N19" s="1130"/>
      <c r="O19" s="1130"/>
      <c r="P19" s="1131"/>
      <c r="Q19" s="1135"/>
      <c r="R19" s="1136"/>
      <c r="S19" s="1136"/>
      <c r="T19" s="1136"/>
      <c r="U19" s="1136"/>
      <c r="V19" s="1136"/>
      <c r="W19" s="1136"/>
      <c r="X19" s="1136"/>
      <c r="Y19" s="1136"/>
      <c r="Z19" s="1136"/>
      <c r="AA19" s="1136"/>
      <c r="AB19" s="1136"/>
      <c r="AC19" s="1136"/>
      <c r="AD19" s="1136"/>
      <c r="AE19" s="1137"/>
      <c r="AF19" s="1111"/>
      <c r="AG19" s="1112"/>
      <c r="AH19" s="1112"/>
      <c r="AI19" s="1112"/>
      <c r="AJ19" s="1113"/>
      <c r="AK19" s="1179"/>
      <c r="AL19" s="1180"/>
      <c r="AM19" s="1180"/>
      <c r="AN19" s="1180"/>
      <c r="AO19" s="1180"/>
      <c r="AP19" s="1180"/>
      <c r="AQ19" s="1180"/>
      <c r="AR19" s="1180"/>
      <c r="AS19" s="1180"/>
      <c r="AT19" s="1180"/>
      <c r="AU19" s="1177"/>
      <c r="AV19" s="1177"/>
      <c r="AW19" s="1177"/>
      <c r="AX19" s="1177"/>
      <c r="AY19" s="1178"/>
      <c r="AZ19" s="252"/>
      <c r="BA19" s="252"/>
      <c r="BB19" s="252"/>
      <c r="BC19" s="252"/>
      <c r="BD19" s="252"/>
      <c r="BE19" s="253"/>
      <c r="BF19" s="253"/>
      <c r="BG19" s="253"/>
      <c r="BH19" s="253"/>
      <c r="BI19" s="253"/>
      <c r="BJ19" s="253"/>
      <c r="BK19" s="253"/>
      <c r="BL19" s="253"/>
      <c r="BM19" s="253"/>
      <c r="BN19" s="253"/>
      <c r="BO19" s="253"/>
      <c r="BP19" s="253"/>
      <c r="BQ19" s="262">
        <v>13</v>
      </c>
      <c r="BR19" s="263"/>
      <c r="BS19" s="1106"/>
      <c r="BT19" s="1107"/>
      <c r="BU19" s="1107"/>
      <c r="BV19" s="1107"/>
      <c r="BW19" s="1107"/>
      <c r="BX19" s="1107"/>
      <c r="BY19" s="1107"/>
      <c r="BZ19" s="1107"/>
      <c r="CA19" s="1107"/>
      <c r="CB19" s="1107"/>
      <c r="CC19" s="1107"/>
      <c r="CD19" s="1107"/>
      <c r="CE19" s="1107"/>
      <c r="CF19" s="1107"/>
      <c r="CG19" s="1108"/>
      <c r="CH19" s="1081"/>
      <c r="CI19" s="1082"/>
      <c r="CJ19" s="1082"/>
      <c r="CK19" s="1082"/>
      <c r="CL19" s="1083"/>
      <c r="CM19" s="1081"/>
      <c r="CN19" s="1082"/>
      <c r="CO19" s="1082"/>
      <c r="CP19" s="1082"/>
      <c r="CQ19" s="1083"/>
      <c r="CR19" s="1081"/>
      <c r="CS19" s="1082"/>
      <c r="CT19" s="1082"/>
      <c r="CU19" s="1082"/>
      <c r="CV19" s="1083"/>
      <c r="CW19" s="1081"/>
      <c r="CX19" s="1082"/>
      <c r="CY19" s="1082"/>
      <c r="CZ19" s="1082"/>
      <c r="DA19" s="1083"/>
      <c r="DB19" s="1081"/>
      <c r="DC19" s="1082"/>
      <c r="DD19" s="1082"/>
      <c r="DE19" s="1082"/>
      <c r="DF19" s="1083"/>
      <c r="DG19" s="1081"/>
      <c r="DH19" s="1082"/>
      <c r="DI19" s="1082"/>
      <c r="DJ19" s="1082"/>
      <c r="DK19" s="1083"/>
      <c r="DL19" s="1081"/>
      <c r="DM19" s="1082"/>
      <c r="DN19" s="1082"/>
      <c r="DO19" s="1082"/>
      <c r="DP19" s="1083"/>
      <c r="DQ19" s="1081"/>
      <c r="DR19" s="1082"/>
      <c r="DS19" s="1082"/>
      <c r="DT19" s="1082"/>
      <c r="DU19" s="1083"/>
      <c r="DV19" s="1084"/>
      <c r="DW19" s="1085"/>
      <c r="DX19" s="1085"/>
      <c r="DY19" s="1085"/>
      <c r="DZ19" s="1086"/>
      <c r="EA19" s="254"/>
    </row>
    <row r="20" spans="1:131" s="255" customFormat="1" ht="26.25" customHeight="1" x14ac:dyDescent="0.15">
      <c r="A20" s="261">
        <v>14</v>
      </c>
      <c r="B20" s="1129"/>
      <c r="C20" s="1130"/>
      <c r="D20" s="1130"/>
      <c r="E20" s="1130"/>
      <c r="F20" s="1130"/>
      <c r="G20" s="1130"/>
      <c r="H20" s="1130"/>
      <c r="I20" s="1130"/>
      <c r="J20" s="1130"/>
      <c r="K20" s="1130"/>
      <c r="L20" s="1130"/>
      <c r="M20" s="1130"/>
      <c r="N20" s="1130"/>
      <c r="O20" s="1130"/>
      <c r="P20" s="1131"/>
      <c r="Q20" s="1135"/>
      <c r="R20" s="1136"/>
      <c r="S20" s="1136"/>
      <c r="T20" s="1136"/>
      <c r="U20" s="1136"/>
      <c r="V20" s="1136"/>
      <c r="W20" s="1136"/>
      <c r="X20" s="1136"/>
      <c r="Y20" s="1136"/>
      <c r="Z20" s="1136"/>
      <c r="AA20" s="1136"/>
      <c r="AB20" s="1136"/>
      <c r="AC20" s="1136"/>
      <c r="AD20" s="1136"/>
      <c r="AE20" s="1137"/>
      <c r="AF20" s="1111"/>
      <c r="AG20" s="1112"/>
      <c r="AH20" s="1112"/>
      <c r="AI20" s="1112"/>
      <c r="AJ20" s="1113"/>
      <c r="AK20" s="1179"/>
      <c r="AL20" s="1180"/>
      <c r="AM20" s="1180"/>
      <c r="AN20" s="1180"/>
      <c r="AO20" s="1180"/>
      <c r="AP20" s="1180"/>
      <c r="AQ20" s="1180"/>
      <c r="AR20" s="1180"/>
      <c r="AS20" s="1180"/>
      <c r="AT20" s="1180"/>
      <c r="AU20" s="1177"/>
      <c r="AV20" s="1177"/>
      <c r="AW20" s="1177"/>
      <c r="AX20" s="1177"/>
      <c r="AY20" s="1178"/>
      <c r="AZ20" s="252"/>
      <c r="BA20" s="252"/>
      <c r="BB20" s="252"/>
      <c r="BC20" s="252"/>
      <c r="BD20" s="252"/>
      <c r="BE20" s="253"/>
      <c r="BF20" s="253"/>
      <c r="BG20" s="253"/>
      <c r="BH20" s="253"/>
      <c r="BI20" s="253"/>
      <c r="BJ20" s="253"/>
      <c r="BK20" s="253"/>
      <c r="BL20" s="253"/>
      <c r="BM20" s="253"/>
      <c r="BN20" s="253"/>
      <c r="BO20" s="253"/>
      <c r="BP20" s="253"/>
      <c r="BQ20" s="262">
        <v>14</v>
      </c>
      <c r="BR20" s="263"/>
      <c r="BS20" s="1106"/>
      <c r="BT20" s="1107"/>
      <c r="BU20" s="1107"/>
      <c r="BV20" s="1107"/>
      <c r="BW20" s="1107"/>
      <c r="BX20" s="1107"/>
      <c r="BY20" s="1107"/>
      <c r="BZ20" s="1107"/>
      <c r="CA20" s="1107"/>
      <c r="CB20" s="1107"/>
      <c r="CC20" s="1107"/>
      <c r="CD20" s="1107"/>
      <c r="CE20" s="1107"/>
      <c r="CF20" s="1107"/>
      <c r="CG20" s="1108"/>
      <c r="CH20" s="1081"/>
      <c r="CI20" s="1082"/>
      <c r="CJ20" s="1082"/>
      <c r="CK20" s="1082"/>
      <c r="CL20" s="1083"/>
      <c r="CM20" s="1081"/>
      <c r="CN20" s="1082"/>
      <c r="CO20" s="1082"/>
      <c r="CP20" s="1082"/>
      <c r="CQ20" s="1083"/>
      <c r="CR20" s="1081"/>
      <c r="CS20" s="1082"/>
      <c r="CT20" s="1082"/>
      <c r="CU20" s="1082"/>
      <c r="CV20" s="1083"/>
      <c r="CW20" s="1081"/>
      <c r="CX20" s="1082"/>
      <c r="CY20" s="1082"/>
      <c r="CZ20" s="1082"/>
      <c r="DA20" s="1083"/>
      <c r="DB20" s="1081"/>
      <c r="DC20" s="1082"/>
      <c r="DD20" s="1082"/>
      <c r="DE20" s="1082"/>
      <c r="DF20" s="1083"/>
      <c r="DG20" s="1081"/>
      <c r="DH20" s="1082"/>
      <c r="DI20" s="1082"/>
      <c r="DJ20" s="1082"/>
      <c r="DK20" s="1083"/>
      <c r="DL20" s="1081"/>
      <c r="DM20" s="1082"/>
      <c r="DN20" s="1082"/>
      <c r="DO20" s="1082"/>
      <c r="DP20" s="1083"/>
      <c r="DQ20" s="1081"/>
      <c r="DR20" s="1082"/>
      <c r="DS20" s="1082"/>
      <c r="DT20" s="1082"/>
      <c r="DU20" s="1083"/>
      <c r="DV20" s="1084"/>
      <c r="DW20" s="1085"/>
      <c r="DX20" s="1085"/>
      <c r="DY20" s="1085"/>
      <c r="DZ20" s="1086"/>
      <c r="EA20" s="254"/>
    </row>
    <row r="21" spans="1:131" s="255" customFormat="1" ht="26.25" customHeight="1" thickBot="1" x14ac:dyDescent="0.2">
      <c r="A21" s="261">
        <v>15</v>
      </c>
      <c r="B21" s="1129"/>
      <c r="C21" s="1130"/>
      <c r="D21" s="1130"/>
      <c r="E21" s="1130"/>
      <c r="F21" s="1130"/>
      <c r="G21" s="1130"/>
      <c r="H21" s="1130"/>
      <c r="I21" s="1130"/>
      <c r="J21" s="1130"/>
      <c r="K21" s="1130"/>
      <c r="L21" s="1130"/>
      <c r="M21" s="1130"/>
      <c r="N21" s="1130"/>
      <c r="O21" s="1130"/>
      <c r="P21" s="1131"/>
      <c r="Q21" s="1135"/>
      <c r="R21" s="1136"/>
      <c r="S21" s="1136"/>
      <c r="T21" s="1136"/>
      <c r="U21" s="1136"/>
      <c r="V21" s="1136"/>
      <c r="W21" s="1136"/>
      <c r="X21" s="1136"/>
      <c r="Y21" s="1136"/>
      <c r="Z21" s="1136"/>
      <c r="AA21" s="1136"/>
      <c r="AB21" s="1136"/>
      <c r="AC21" s="1136"/>
      <c r="AD21" s="1136"/>
      <c r="AE21" s="1137"/>
      <c r="AF21" s="1111"/>
      <c r="AG21" s="1112"/>
      <c r="AH21" s="1112"/>
      <c r="AI21" s="1112"/>
      <c r="AJ21" s="1113"/>
      <c r="AK21" s="1179"/>
      <c r="AL21" s="1180"/>
      <c r="AM21" s="1180"/>
      <c r="AN21" s="1180"/>
      <c r="AO21" s="1180"/>
      <c r="AP21" s="1180"/>
      <c r="AQ21" s="1180"/>
      <c r="AR21" s="1180"/>
      <c r="AS21" s="1180"/>
      <c r="AT21" s="1180"/>
      <c r="AU21" s="1177"/>
      <c r="AV21" s="1177"/>
      <c r="AW21" s="1177"/>
      <c r="AX21" s="1177"/>
      <c r="AY21" s="1178"/>
      <c r="AZ21" s="252"/>
      <c r="BA21" s="252"/>
      <c r="BB21" s="252"/>
      <c r="BC21" s="252"/>
      <c r="BD21" s="252"/>
      <c r="BE21" s="253"/>
      <c r="BF21" s="253"/>
      <c r="BG21" s="253"/>
      <c r="BH21" s="253"/>
      <c r="BI21" s="253"/>
      <c r="BJ21" s="253"/>
      <c r="BK21" s="253"/>
      <c r="BL21" s="253"/>
      <c r="BM21" s="253"/>
      <c r="BN21" s="253"/>
      <c r="BO21" s="253"/>
      <c r="BP21" s="253"/>
      <c r="BQ21" s="262">
        <v>15</v>
      </c>
      <c r="BR21" s="263"/>
      <c r="BS21" s="1106"/>
      <c r="BT21" s="1107"/>
      <c r="BU21" s="1107"/>
      <c r="BV21" s="1107"/>
      <c r="BW21" s="1107"/>
      <c r="BX21" s="1107"/>
      <c r="BY21" s="1107"/>
      <c r="BZ21" s="1107"/>
      <c r="CA21" s="1107"/>
      <c r="CB21" s="1107"/>
      <c r="CC21" s="1107"/>
      <c r="CD21" s="1107"/>
      <c r="CE21" s="1107"/>
      <c r="CF21" s="1107"/>
      <c r="CG21" s="1108"/>
      <c r="CH21" s="1081"/>
      <c r="CI21" s="1082"/>
      <c r="CJ21" s="1082"/>
      <c r="CK21" s="1082"/>
      <c r="CL21" s="1083"/>
      <c r="CM21" s="1081"/>
      <c r="CN21" s="1082"/>
      <c r="CO21" s="1082"/>
      <c r="CP21" s="1082"/>
      <c r="CQ21" s="1083"/>
      <c r="CR21" s="1081"/>
      <c r="CS21" s="1082"/>
      <c r="CT21" s="1082"/>
      <c r="CU21" s="1082"/>
      <c r="CV21" s="1083"/>
      <c r="CW21" s="1081"/>
      <c r="CX21" s="1082"/>
      <c r="CY21" s="1082"/>
      <c r="CZ21" s="1082"/>
      <c r="DA21" s="1083"/>
      <c r="DB21" s="1081"/>
      <c r="DC21" s="1082"/>
      <c r="DD21" s="1082"/>
      <c r="DE21" s="1082"/>
      <c r="DF21" s="1083"/>
      <c r="DG21" s="1081"/>
      <c r="DH21" s="1082"/>
      <c r="DI21" s="1082"/>
      <c r="DJ21" s="1082"/>
      <c r="DK21" s="1083"/>
      <c r="DL21" s="1081"/>
      <c r="DM21" s="1082"/>
      <c r="DN21" s="1082"/>
      <c r="DO21" s="1082"/>
      <c r="DP21" s="1083"/>
      <c r="DQ21" s="1081"/>
      <c r="DR21" s="1082"/>
      <c r="DS21" s="1082"/>
      <c r="DT21" s="1082"/>
      <c r="DU21" s="1083"/>
      <c r="DV21" s="1084"/>
      <c r="DW21" s="1085"/>
      <c r="DX21" s="1085"/>
      <c r="DY21" s="1085"/>
      <c r="DZ21" s="1086"/>
      <c r="EA21" s="254"/>
    </row>
    <row r="22" spans="1:131" s="255" customFormat="1" ht="26.25" customHeight="1" x14ac:dyDescent="0.15">
      <c r="A22" s="261">
        <v>16</v>
      </c>
      <c r="B22" s="1129"/>
      <c r="C22" s="1130"/>
      <c r="D22" s="1130"/>
      <c r="E22" s="1130"/>
      <c r="F22" s="1130"/>
      <c r="G22" s="1130"/>
      <c r="H22" s="1130"/>
      <c r="I22" s="1130"/>
      <c r="J22" s="1130"/>
      <c r="K22" s="1130"/>
      <c r="L22" s="1130"/>
      <c r="M22" s="1130"/>
      <c r="N22" s="1130"/>
      <c r="O22" s="1130"/>
      <c r="P22" s="1131"/>
      <c r="Q22" s="1174"/>
      <c r="R22" s="1175"/>
      <c r="S22" s="1175"/>
      <c r="T22" s="1175"/>
      <c r="U22" s="1175"/>
      <c r="V22" s="1175"/>
      <c r="W22" s="1175"/>
      <c r="X22" s="1175"/>
      <c r="Y22" s="1175"/>
      <c r="Z22" s="1175"/>
      <c r="AA22" s="1175"/>
      <c r="AB22" s="1175"/>
      <c r="AC22" s="1175"/>
      <c r="AD22" s="1175"/>
      <c r="AE22" s="1176"/>
      <c r="AF22" s="1111"/>
      <c r="AG22" s="1112"/>
      <c r="AH22" s="1112"/>
      <c r="AI22" s="1112"/>
      <c r="AJ22" s="1113"/>
      <c r="AK22" s="1170"/>
      <c r="AL22" s="1171"/>
      <c r="AM22" s="1171"/>
      <c r="AN22" s="1171"/>
      <c r="AO22" s="1171"/>
      <c r="AP22" s="1171"/>
      <c r="AQ22" s="1171"/>
      <c r="AR22" s="1171"/>
      <c r="AS22" s="1171"/>
      <c r="AT22" s="1171"/>
      <c r="AU22" s="1172"/>
      <c r="AV22" s="1172"/>
      <c r="AW22" s="1172"/>
      <c r="AX22" s="1172"/>
      <c r="AY22" s="1173"/>
      <c r="AZ22" s="1127" t="s">
        <v>383</v>
      </c>
      <c r="BA22" s="1127"/>
      <c r="BB22" s="1127"/>
      <c r="BC22" s="1127"/>
      <c r="BD22" s="1128"/>
      <c r="BE22" s="253"/>
      <c r="BF22" s="253"/>
      <c r="BG22" s="253"/>
      <c r="BH22" s="253"/>
      <c r="BI22" s="253"/>
      <c r="BJ22" s="253"/>
      <c r="BK22" s="253"/>
      <c r="BL22" s="253"/>
      <c r="BM22" s="253"/>
      <c r="BN22" s="253"/>
      <c r="BO22" s="253"/>
      <c r="BP22" s="253"/>
      <c r="BQ22" s="262">
        <v>16</v>
      </c>
      <c r="BR22" s="263"/>
      <c r="BS22" s="1106"/>
      <c r="BT22" s="1107"/>
      <c r="BU22" s="1107"/>
      <c r="BV22" s="1107"/>
      <c r="BW22" s="1107"/>
      <c r="BX22" s="1107"/>
      <c r="BY22" s="1107"/>
      <c r="BZ22" s="1107"/>
      <c r="CA22" s="1107"/>
      <c r="CB22" s="1107"/>
      <c r="CC22" s="1107"/>
      <c r="CD22" s="1107"/>
      <c r="CE22" s="1107"/>
      <c r="CF22" s="1107"/>
      <c r="CG22" s="1108"/>
      <c r="CH22" s="1081"/>
      <c r="CI22" s="1082"/>
      <c r="CJ22" s="1082"/>
      <c r="CK22" s="1082"/>
      <c r="CL22" s="1083"/>
      <c r="CM22" s="1081"/>
      <c r="CN22" s="1082"/>
      <c r="CO22" s="1082"/>
      <c r="CP22" s="1082"/>
      <c r="CQ22" s="1083"/>
      <c r="CR22" s="1081"/>
      <c r="CS22" s="1082"/>
      <c r="CT22" s="1082"/>
      <c r="CU22" s="1082"/>
      <c r="CV22" s="1083"/>
      <c r="CW22" s="1081"/>
      <c r="CX22" s="1082"/>
      <c r="CY22" s="1082"/>
      <c r="CZ22" s="1082"/>
      <c r="DA22" s="1083"/>
      <c r="DB22" s="1081"/>
      <c r="DC22" s="1082"/>
      <c r="DD22" s="1082"/>
      <c r="DE22" s="1082"/>
      <c r="DF22" s="1083"/>
      <c r="DG22" s="1081"/>
      <c r="DH22" s="1082"/>
      <c r="DI22" s="1082"/>
      <c r="DJ22" s="1082"/>
      <c r="DK22" s="1083"/>
      <c r="DL22" s="1081"/>
      <c r="DM22" s="1082"/>
      <c r="DN22" s="1082"/>
      <c r="DO22" s="1082"/>
      <c r="DP22" s="1083"/>
      <c r="DQ22" s="1081"/>
      <c r="DR22" s="1082"/>
      <c r="DS22" s="1082"/>
      <c r="DT22" s="1082"/>
      <c r="DU22" s="1083"/>
      <c r="DV22" s="1084"/>
      <c r="DW22" s="1085"/>
      <c r="DX22" s="1085"/>
      <c r="DY22" s="1085"/>
      <c r="DZ22" s="1086"/>
      <c r="EA22" s="254"/>
    </row>
    <row r="23" spans="1:131" s="255" customFormat="1" ht="26.25" customHeight="1" thickBot="1" x14ac:dyDescent="0.2">
      <c r="A23" s="264" t="s">
        <v>384</v>
      </c>
      <c r="B23" s="1033" t="s">
        <v>385</v>
      </c>
      <c r="C23" s="1034"/>
      <c r="D23" s="1034"/>
      <c r="E23" s="1034"/>
      <c r="F23" s="1034"/>
      <c r="G23" s="1034"/>
      <c r="H23" s="1034"/>
      <c r="I23" s="1034"/>
      <c r="J23" s="1034"/>
      <c r="K23" s="1034"/>
      <c r="L23" s="1034"/>
      <c r="M23" s="1034"/>
      <c r="N23" s="1034"/>
      <c r="O23" s="1034"/>
      <c r="P23" s="1035"/>
      <c r="Q23" s="1161">
        <v>23777</v>
      </c>
      <c r="R23" s="1162"/>
      <c r="S23" s="1162"/>
      <c r="T23" s="1162"/>
      <c r="U23" s="1162"/>
      <c r="V23" s="1162">
        <v>23683</v>
      </c>
      <c r="W23" s="1162"/>
      <c r="X23" s="1162"/>
      <c r="Y23" s="1162"/>
      <c r="Z23" s="1162"/>
      <c r="AA23" s="1162">
        <v>94</v>
      </c>
      <c r="AB23" s="1162"/>
      <c r="AC23" s="1162"/>
      <c r="AD23" s="1162"/>
      <c r="AE23" s="1163"/>
      <c r="AF23" s="1164">
        <v>56</v>
      </c>
      <c r="AG23" s="1162"/>
      <c r="AH23" s="1162"/>
      <c r="AI23" s="1162"/>
      <c r="AJ23" s="1165"/>
      <c r="AK23" s="1166"/>
      <c r="AL23" s="1167"/>
      <c r="AM23" s="1167"/>
      <c r="AN23" s="1167"/>
      <c r="AO23" s="1167"/>
      <c r="AP23" s="1162">
        <v>30183</v>
      </c>
      <c r="AQ23" s="1162"/>
      <c r="AR23" s="1162"/>
      <c r="AS23" s="1162"/>
      <c r="AT23" s="1162"/>
      <c r="AU23" s="1168"/>
      <c r="AV23" s="1168"/>
      <c r="AW23" s="1168"/>
      <c r="AX23" s="1168"/>
      <c r="AY23" s="1169"/>
      <c r="AZ23" s="1158" t="s">
        <v>386</v>
      </c>
      <c r="BA23" s="1159"/>
      <c r="BB23" s="1159"/>
      <c r="BC23" s="1159"/>
      <c r="BD23" s="1160"/>
      <c r="BE23" s="253"/>
      <c r="BF23" s="253"/>
      <c r="BG23" s="253"/>
      <c r="BH23" s="253"/>
      <c r="BI23" s="253"/>
      <c r="BJ23" s="253"/>
      <c r="BK23" s="253"/>
      <c r="BL23" s="253"/>
      <c r="BM23" s="253"/>
      <c r="BN23" s="253"/>
      <c r="BO23" s="253"/>
      <c r="BP23" s="253"/>
      <c r="BQ23" s="262">
        <v>17</v>
      </c>
      <c r="BR23" s="263"/>
      <c r="BS23" s="1106"/>
      <c r="BT23" s="1107"/>
      <c r="BU23" s="1107"/>
      <c r="BV23" s="1107"/>
      <c r="BW23" s="1107"/>
      <c r="BX23" s="1107"/>
      <c r="BY23" s="1107"/>
      <c r="BZ23" s="1107"/>
      <c r="CA23" s="1107"/>
      <c r="CB23" s="1107"/>
      <c r="CC23" s="1107"/>
      <c r="CD23" s="1107"/>
      <c r="CE23" s="1107"/>
      <c r="CF23" s="1107"/>
      <c r="CG23" s="1108"/>
      <c r="CH23" s="1081"/>
      <c r="CI23" s="1082"/>
      <c r="CJ23" s="1082"/>
      <c r="CK23" s="1082"/>
      <c r="CL23" s="1083"/>
      <c r="CM23" s="1081"/>
      <c r="CN23" s="1082"/>
      <c r="CO23" s="1082"/>
      <c r="CP23" s="1082"/>
      <c r="CQ23" s="1083"/>
      <c r="CR23" s="1081"/>
      <c r="CS23" s="1082"/>
      <c r="CT23" s="1082"/>
      <c r="CU23" s="1082"/>
      <c r="CV23" s="1083"/>
      <c r="CW23" s="1081"/>
      <c r="CX23" s="1082"/>
      <c r="CY23" s="1082"/>
      <c r="CZ23" s="1082"/>
      <c r="DA23" s="1083"/>
      <c r="DB23" s="1081"/>
      <c r="DC23" s="1082"/>
      <c r="DD23" s="1082"/>
      <c r="DE23" s="1082"/>
      <c r="DF23" s="1083"/>
      <c r="DG23" s="1081"/>
      <c r="DH23" s="1082"/>
      <c r="DI23" s="1082"/>
      <c r="DJ23" s="1082"/>
      <c r="DK23" s="1083"/>
      <c r="DL23" s="1081"/>
      <c r="DM23" s="1082"/>
      <c r="DN23" s="1082"/>
      <c r="DO23" s="1082"/>
      <c r="DP23" s="1083"/>
      <c r="DQ23" s="1081"/>
      <c r="DR23" s="1082"/>
      <c r="DS23" s="1082"/>
      <c r="DT23" s="1082"/>
      <c r="DU23" s="1083"/>
      <c r="DV23" s="1084"/>
      <c r="DW23" s="1085"/>
      <c r="DX23" s="1085"/>
      <c r="DY23" s="1085"/>
      <c r="DZ23" s="1086"/>
      <c r="EA23" s="254"/>
    </row>
    <row r="24" spans="1:131" s="255" customFormat="1" ht="26.25" customHeight="1" x14ac:dyDescent="0.15">
      <c r="A24" s="1157" t="s">
        <v>387</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2"/>
      <c r="BA24" s="252"/>
      <c r="BB24" s="252"/>
      <c r="BC24" s="252"/>
      <c r="BD24" s="252"/>
      <c r="BE24" s="253"/>
      <c r="BF24" s="253"/>
      <c r="BG24" s="253"/>
      <c r="BH24" s="253"/>
      <c r="BI24" s="253"/>
      <c r="BJ24" s="253"/>
      <c r="BK24" s="253"/>
      <c r="BL24" s="253"/>
      <c r="BM24" s="253"/>
      <c r="BN24" s="253"/>
      <c r="BO24" s="253"/>
      <c r="BP24" s="253"/>
      <c r="BQ24" s="262">
        <v>18</v>
      </c>
      <c r="BR24" s="263"/>
      <c r="BS24" s="1106"/>
      <c r="BT24" s="1107"/>
      <c r="BU24" s="1107"/>
      <c r="BV24" s="1107"/>
      <c r="BW24" s="1107"/>
      <c r="BX24" s="1107"/>
      <c r="BY24" s="1107"/>
      <c r="BZ24" s="1107"/>
      <c r="CA24" s="1107"/>
      <c r="CB24" s="1107"/>
      <c r="CC24" s="1107"/>
      <c r="CD24" s="1107"/>
      <c r="CE24" s="1107"/>
      <c r="CF24" s="1107"/>
      <c r="CG24" s="1108"/>
      <c r="CH24" s="1081"/>
      <c r="CI24" s="1082"/>
      <c r="CJ24" s="1082"/>
      <c r="CK24" s="1082"/>
      <c r="CL24" s="1083"/>
      <c r="CM24" s="1081"/>
      <c r="CN24" s="1082"/>
      <c r="CO24" s="1082"/>
      <c r="CP24" s="1082"/>
      <c r="CQ24" s="1083"/>
      <c r="CR24" s="1081"/>
      <c r="CS24" s="1082"/>
      <c r="CT24" s="1082"/>
      <c r="CU24" s="1082"/>
      <c r="CV24" s="1083"/>
      <c r="CW24" s="1081"/>
      <c r="CX24" s="1082"/>
      <c r="CY24" s="1082"/>
      <c r="CZ24" s="1082"/>
      <c r="DA24" s="1083"/>
      <c r="DB24" s="1081"/>
      <c r="DC24" s="1082"/>
      <c r="DD24" s="1082"/>
      <c r="DE24" s="1082"/>
      <c r="DF24" s="1083"/>
      <c r="DG24" s="1081"/>
      <c r="DH24" s="1082"/>
      <c r="DI24" s="1082"/>
      <c r="DJ24" s="1082"/>
      <c r="DK24" s="1083"/>
      <c r="DL24" s="1081"/>
      <c r="DM24" s="1082"/>
      <c r="DN24" s="1082"/>
      <c r="DO24" s="1082"/>
      <c r="DP24" s="1083"/>
      <c r="DQ24" s="1081"/>
      <c r="DR24" s="1082"/>
      <c r="DS24" s="1082"/>
      <c r="DT24" s="1082"/>
      <c r="DU24" s="1083"/>
      <c r="DV24" s="1084"/>
      <c r="DW24" s="1085"/>
      <c r="DX24" s="1085"/>
      <c r="DY24" s="1085"/>
      <c r="DZ24" s="1086"/>
      <c r="EA24" s="254"/>
    </row>
    <row r="25" spans="1:131" s="247" customFormat="1" ht="26.25" customHeight="1" thickBot="1" x14ac:dyDescent="0.2">
      <c r="A25" s="1156" t="s">
        <v>388</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2"/>
      <c r="BK25" s="252"/>
      <c r="BL25" s="252"/>
      <c r="BM25" s="252"/>
      <c r="BN25" s="252"/>
      <c r="BO25" s="265"/>
      <c r="BP25" s="265"/>
      <c r="BQ25" s="262">
        <v>19</v>
      </c>
      <c r="BR25" s="263"/>
      <c r="BS25" s="1106"/>
      <c r="BT25" s="1107"/>
      <c r="BU25" s="1107"/>
      <c r="BV25" s="1107"/>
      <c r="BW25" s="1107"/>
      <c r="BX25" s="1107"/>
      <c r="BY25" s="1107"/>
      <c r="BZ25" s="1107"/>
      <c r="CA25" s="1107"/>
      <c r="CB25" s="1107"/>
      <c r="CC25" s="1107"/>
      <c r="CD25" s="1107"/>
      <c r="CE25" s="1107"/>
      <c r="CF25" s="1107"/>
      <c r="CG25" s="1108"/>
      <c r="CH25" s="1081"/>
      <c r="CI25" s="1082"/>
      <c r="CJ25" s="1082"/>
      <c r="CK25" s="1082"/>
      <c r="CL25" s="1083"/>
      <c r="CM25" s="1081"/>
      <c r="CN25" s="1082"/>
      <c r="CO25" s="1082"/>
      <c r="CP25" s="1082"/>
      <c r="CQ25" s="1083"/>
      <c r="CR25" s="1081"/>
      <c r="CS25" s="1082"/>
      <c r="CT25" s="1082"/>
      <c r="CU25" s="1082"/>
      <c r="CV25" s="1083"/>
      <c r="CW25" s="1081"/>
      <c r="CX25" s="1082"/>
      <c r="CY25" s="1082"/>
      <c r="CZ25" s="1082"/>
      <c r="DA25" s="1083"/>
      <c r="DB25" s="1081"/>
      <c r="DC25" s="1082"/>
      <c r="DD25" s="1082"/>
      <c r="DE25" s="1082"/>
      <c r="DF25" s="1083"/>
      <c r="DG25" s="1081"/>
      <c r="DH25" s="1082"/>
      <c r="DI25" s="1082"/>
      <c r="DJ25" s="1082"/>
      <c r="DK25" s="1083"/>
      <c r="DL25" s="1081"/>
      <c r="DM25" s="1082"/>
      <c r="DN25" s="1082"/>
      <c r="DO25" s="1082"/>
      <c r="DP25" s="1083"/>
      <c r="DQ25" s="1081"/>
      <c r="DR25" s="1082"/>
      <c r="DS25" s="1082"/>
      <c r="DT25" s="1082"/>
      <c r="DU25" s="1083"/>
      <c r="DV25" s="1084"/>
      <c r="DW25" s="1085"/>
      <c r="DX25" s="1085"/>
      <c r="DY25" s="1085"/>
      <c r="DZ25" s="1086"/>
      <c r="EA25" s="246"/>
    </row>
    <row r="26" spans="1:131" s="247" customFormat="1" ht="26.25" customHeight="1" x14ac:dyDescent="0.15">
      <c r="A26" s="1087" t="s">
        <v>363</v>
      </c>
      <c r="B26" s="1088"/>
      <c r="C26" s="1088"/>
      <c r="D26" s="1088"/>
      <c r="E26" s="1088"/>
      <c r="F26" s="1088"/>
      <c r="G26" s="1088"/>
      <c r="H26" s="1088"/>
      <c r="I26" s="1088"/>
      <c r="J26" s="1088"/>
      <c r="K26" s="1088"/>
      <c r="L26" s="1088"/>
      <c r="M26" s="1088"/>
      <c r="N26" s="1088"/>
      <c r="O26" s="1088"/>
      <c r="P26" s="1089"/>
      <c r="Q26" s="1093" t="s">
        <v>389</v>
      </c>
      <c r="R26" s="1094"/>
      <c r="S26" s="1094"/>
      <c r="T26" s="1094"/>
      <c r="U26" s="1095"/>
      <c r="V26" s="1093" t="s">
        <v>390</v>
      </c>
      <c r="W26" s="1094"/>
      <c r="X26" s="1094"/>
      <c r="Y26" s="1094"/>
      <c r="Z26" s="1095"/>
      <c r="AA26" s="1093" t="s">
        <v>391</v>
      </c>
      <c r="AB26" s="1094"/>
      <c r="AC26" s="1094"/>
      <c r="AD26" s="1094"/>
      <c r="AE26" s="1094"/>
      <c r="AF26" s="1152" t="s">
        <v>392</v>
      </c>
      <c r="AG26" s="1100"/>
      <c r="AH26" s="1100"/>
      <c r="AI26" s="1100"/>
      <c r="AJ26" s="1153"/>
      <c r="AK26" s="1094" t="s">
        <v>393</v>
      </c>
      <c r="AL26" s="1094"/>
      <c r="AM26" s="1094"/>
      <c r="AN26" s="1094"/>
      <c r="AO26" s="1095"/>
      <c r="AP26" s="1093" t="s">
        <v>394</v>
      </c>
      <c r="AQ26" s="1094"/>
      <c r="AR26" s="1094"/>
      <c r="AS26" s="1094"/>
      <c r="AT26" s="1095"/>
      <c r="AU26" s="1093" t="s">
        <v>395</v>
      </c>
      <c r="AV26" s="1094"/>
      <c r="AW26" s="1094"/>
      <c r="AX26" s="1094"/>
      <c r="AY26" s="1095"/>
      <c r="AZ26" s="1093" t="s">
        <v>396</v>
      </c>
      <c r="BA26" s="1094"/>
      <c r="BB26" s="1094"/>
      <c r="BC26" s="1094"/>
      <c r="BD26" s="1095"/>
      <c r="BE26" s="1093" t="s">
        <v>370</v>
      </c>
      <c r="BF26" s="1094"/>
      <c r="BG26" s="1094"/>
      <c r="BH26" s="1094"/>
      <c r="BI26" s="1109"/>
      <c r="BJ26" s="252"/>
      <c r="BK26" s="252"/>
      <c r="BL26" s="252"/>
      <c r="BM26" s="252"/>
      <c r="BN26" s="252"/>
      <c r="BO26" s="265"/>
      <c r="BP26" s="265"/>
      <c r="BQ26" s="262">
        <v>20</v>
      </c>
      <c r="BR26" s="263"/>
      <c r="BS26" s="1106"/>
      <c r="BT26" s="1107"/>
      <c r="BU26" s="1107"/>
      <c r="BV26" s="1107"/>
      <c r="BW26" s="1107"/>
      <c r="BX26" s="1107"/>
      <c r="BY26" s="1107"/>
      <c r="BZ26" s="1107"/>
      <c r="CA26" s="1107"/>
      <c r="CB26" s="1107"/>
      <c r="CC26" s="1107"/>
      <c r="CD26" s="1107"/>
      <c r="CE26" s="1107"/>
      <c r="CF26" s="1107"/>
      <c r="CG26" s="1108"/>
      <c r="CH26" s="1081"/>
      <c r="CI26" s="1082"/>
      <c r="CJ26" s="1082"/>
      <c r="CK26" s="1082"/>
      <c r="CL26" s="1083"/>
      <c r="CM26" s="1081"/>
      <c r="CN26" s="1082"/>
      <c r="CO26" s="1082"/>
      <c r="CP26" s="1082"/>
      <c r="CQ26" s="1083"/>
      <c r="CR26" s="1081"/>
      <c r="CS26" s="1082"/>
      <c r="CT26" s="1082"/>
      <c r="CU26" s="1082"/>
      <c r="CV26" s="1083"/>
      <c r="CW26" s="1081"/>
      <c r="CX26" s="1082"/>
      <c r="CY26" s="1082"/>
      <c r="CZ26" s="1082"/>
      <c r="DA26" s="1083"/>
      <c r="DB26" s="1081"/>
      <c r="DC26" s="1082"/>
      <c r="DD26" s="1082"/>
      <c r="DE26" s="1082"/>
      <c r="DF26" s="1083"/>
      <c r="DG26" s="1081"/>
      <c r="DH26" s="1082"/>
      <c r="DI26" s="1082"/>
      <c r="DJ26" s="1082"/>
      <c r="DK26" s="1083"/>
      <c r="DL26" s="1081"/>
      <c r="DM26" s="1082"/>
      <c r="DN26" s="1082"/>
      <c r="DO26" s="1082"/>
      <c r="DP26" s="1083"/>
      <c r="DQ26" s="1081"/>
      <c r="DR26" s="1082"/>
      <c r="DS26" s="1082"/>
      <c r="DT26" s="1082"/>
      <c r="DU26" s="1083"/>
      <c r="DV26" s="1084"/>
      <c r="DW26" s="1085"/>
      <c r="DX26" s="1085"/>
      <c r="DY26" s="1085"/>
      <c r="DZ26" s="1086"/>
      <c r="EA26" s="246"/>
    </row>
    <row r="27" spans="1:131" s="247" customFormat="1" ht="26.25" customHeight="1" thickBot="1" x14ac:dyDescent="0.2">
      <c r="A27" s="1090"/>
      <c r="B27" s="1091"/>
      <c r="C27" s="1091"/>
      <c r="D27" s="1091"/>
      <c r="E27" s="1091"/>
      <c r="F27" s="1091"/>
      <c r="G27" s="1091"/>
      <c r="H27" s="1091"/>
      <c r="I27" s="1091"/>
      <c r="J27" s="1091"/>
      <c r="K27" s="1091"/>
      <c r="L27" s="1091"/>
      <c r="M27" s="1091"/>
      <c r="N27" s="1091"/>
      <c r="O27" s="1091"/>
      <c r="P27" s="1092"/>
      <c r="Q27" s="1096"/>
      <c r="R27" s="1097"/>
      <c r="S27" s="1097"/>
      <c r="T27" s="1097"/>
      <c r="U27" s="1098"/>
      <c r="V27" s="1096"/>
      <c r="W27" s="1097"/>
      <c r="X27" s="1097"/>
      <c r="Y27" s="1097"/>
      <c r="Z27" s="1098"/>
      <c r="AA27" s="1096"/>
      <c r="AB27" s="1097"/>
      <c r="AC27" s="1097"/>
      <c r="AD27" s="1097"/>
      <c r="AE27" s="1097"/>
      <c r="AF27" s="1154"/>
      <c r="AG27" s="1103"/>
      <c r="AH27" s="1103"/>
      <c r="AI27" s="1103"/>
      <c r="AJ27" s="1155"/>
      <c r="AK27" s="1097"/>
      <c r="AL27" s="1097"/>
      <c r="AM27" s="1097"/>
      <c r="AN27" s="1097"/>
      <c r="AO27" s="1098"/>
      <c r="AP27" s="1096"/>
      <c r="AQ27" s="1097"/>
      <c r="AR27" s="1097"/>
      <c r="AS27" s="1097"/>
      <c r="AT27" s="1098"/>
      <c r="AU27" s="1096"/>
      <c r="AV27" s="1097"/>
      <c r="AW27" s="1097"/>
      <c r="AX27" s="1097"/>
      <c r="AY27" s="1098"/>
      <c r="AZ27" s="1096"/>
      <c r="BA27" s="1097"/>
      <c r="BB27" s="1097"/>
      <c r="BC27" s="1097"/>
      <c r="BD27" s="1098"/>
      <c r="BE27" s="1096"/>
      <c r="BF27" s="1097"/>
      <c r="BG27" s="1097"/>
      <c r="BH27" s="1097"/>
      <c r="BI27" s="1110"/>
      <c r="BJ27" s="252"/>
      <c r="BK27" s="252"/>
      <c r="BL27" s="252"/>
      <c r="BM27" s="252"/>
      <c r="BN27" s="252"/>
      <c r="BO27" s="265"/>
      <c r="BP27" s="265"/>
      <c r="BQ27" s="262">
        <v>21</v>
      </c>
      <c r="BR27" s="263"/>
      <c r="BS27" s="1106"/>
      <c r="BT27" s="1107"/>
      <c r="BU27" s="1107"/>
      <c r="BV27" s="1107"/>
      <c r="BW27" s="1107"/>
      <c r="BX27" s="1107"/>
      <c r="BY27" s="1107"/>
      <c r="BZ27" s="1107"/>
      <c r="CA27" s="1107"/>
      <c r="CB27" s="1107"/>
      <c r="CC27" s="1107"/>
      <c r="CD27" s="1107"/>
      <c r="CE27" s="1107"/>
      <c r="CF27" s="1107"/>
      <c r="CG27" s="1108"/>
      <c r="CH27" s="1081"/>
      <c r="CI27" s="1082"/>
      <c r="CJ27" s="1082"/>
      <c r="CK27" s="1082"/>
      <c r="CL27" s="1083"/>
      <c r="CM27" s="1081"/>
      <c r="CN27" s="1082"/>
      <c r="CO27" s="1082"/>
      <c r="CP27" s="1082"/>
      <c r="CQ27" s="1083"/>
      <c r="CR27" s="1081"/>
      <c r="CS27" s="1082"/>
      <c r="CT27" s="1082"/>
      <c r="CU27" s="1082"/>
      <c r="CV27" s="1083"/>
      <c r="CW27" s="1081"/>
      <c r="CX27" s="1082"/>
      <c r="CY27" s="1082"/>
      <c r="CZ27" s="1082"/>
      <c r="DA27" s="1083"/>
      <c r="DB27" s="1081"/>
      <c r="DC27" s="1082"/>
      <c r="DD27" s="1082"/>
      <c r="DE27" s="1082"/>
      <c r="DF27" s="1083"/>
      <c r="DG27" s="1081"/>
      <c r="DH27" s="1082"/>
      <c r="DI27" s="1082"/>
      <c r="DJ27" s="1082"/>
      <c r="DK27" s="1083"/>
      <c r="DL27" s="1081"/>
      <c r="DM27" s="1082"/>
      <c r="DN27" s="1082"/>
      <c r="DO27" s="1082"/>
      <c r="DP27" s="1083"/>
      <c r="DQ27" s="1081"/>
      <c r="DR27" s="1082"/>
      <c r="DS27" s="1082"/>
      <c r="DT27" s="1082"/>
      <c r="DU27" s="1083"/>
      <c r="DV27" s="1084"/>
      <c r="DW27" s="1085"/>
      <c r="DX27" s="1085"/>
      <c r="DY27" s="1085"/>
      <c r="DZ27" s="1086"/>
      <c r="EA27" s="246"/>
    </row>
    <row r="28" spans="1:131" s="247" customFormat="1" ht="26.25" customHeight="1" thickTop="1" x14ac:dyDescent="0.15">
      <c r="A28" s="266">
        <v>1</v>
      </c>
      <c r="B28" s="1143" t="s">
        <v>397</v>
      </c>
      <c r="C28" s="1144"/>
      <c r="D28" s="1144"/>
      <c r="E28" s="1144"/>
      <c r="F28" s="1144"/>
      <c r="G28" s="1144"/>
      <c r="H28" s="1144"/>
      <c r="I28" s="1144"/>
      <c r="J28" s="1144"/>
      <c r="K28" s="1144"/>
      <c r="L28" s="1144"/>
      <c r="M28" s="1144"/>
      <c r="N28" s="1144"/>
      <c r="O28" s="1144"/>
      <c r="P28" s="1145"/>
      <c r="Q28" s="1146">
        <v>5500</v>
      </c>
      <c r="R28" s="1147"/>
      <c r="S28" s="1147"/>
      <c r="T28" s="1147"/>
      <c r="U28" s="1147"/>
      <c r="V28" s="1147">
        <v>5324</v>
      </c>
      <c r="W28" s="1147"/>
      <c r="X28" s="1147"/>
      <c r="Y28" s="1147"/>
      <c r="Z28" s="1147"/>
      <c r="AA28" s="1147">
        <v>176</v>
      </c>
      <c r="AB28" s="1147"/>
      <c r="AC28" s="1147"/>
      <c r="AD28" s="1147"/>
      <c r="AE28" s="1148"/>
      <c r="AF28" s="1149">
        <v>176</v>
      </c>
      <c r="AG28" s="1147"/>
      <c r="AH28" s="1147"/>
      <c r="AI28" s="1147"/>
      <c r="AJ28" s="1150"/>
      <c r="AK28" s="1151">
        <v>396</v>
      </c>
      <c r="AL28" s="1139"/>
      <c r="AM28" s="1139"/>
      <c r="AN28" s="1139"/>
      <c r="AO28" s="1139"/>
      <c r="AP28" s="1139" t="s">
        <v>579</v>
      </c>
      <c r="AQ28" s="1139"/>
      <c r="AR28" s="1139"/>
      <c r="AS28" s="1139"/>
      <c r="AT28" s="1139"/>
      <c r="AU28" s="1139" t="s">
        <v>578</v>
      </c>
      <c r="AV28" s="1139"/>
      <c r="AW28" s="1139"/>
      <c r="AX28" s="1139"/>
      <c r="AY28" s="1139"/>
      <c r="AZ28" s="1140" t="s">
        <v>578</v>
      </c>
      <c r="BA28" s="1140"/>
      <c r="BB28" s="1140"/>
      <c r="BC28" s="1140"/>
      <c r="BD28" s="1140"/>
      <c r="BE28" s="1141"/>
      <c r="BF28" s="1141"/>
      <c r="BG28" s="1141"/>
      <c r="BH28" s="1141"/>
      <c r="BI28" s="1142"/>
      <c r="BJ28" s="252"/>
      <c r="BK28" s="252"/>
      <c r="BL28" s="252"/>
      <c r="BM28" s="252"/>
      <c r="BN28" s="252"/>
      <c r="BO28" s="265"/>
      <c r="BP28" s="265"/>
      <c r="BQ28" s="262">
        <v>22</v>
      </c>
      <c r="BR28" s="263"/>
      <c r="BS28" s="1106"/>
      <c r="BT28" s="1107"/>
      <c r="BU28" s="1107"/>
      <c r="BV28" s="1107"/>
      <c r="BW28" s="1107"/>
      <c r="BX28" s="1107"/>
      <c r="BY28" s="1107"/>
      <c r="BZ28" s="1107"/>
      <c r="CA28" s="1107"/>
      <c r="CB28" s="1107"/>
      <c r="CC28" s="1107"/>
      <c r="CD28" s="1107"/>
      <c r="CE28" s="1107"/>
      <c r="CF28" s="1107"/>
      <c r="CG28" s="1108"/>
      <c r="CH28" s="1081"/>
      <c r="CI28" s="1082"/>
      <c r="CJ28" s="1082"/>
      <c r="CK28" s="1082"/>
      <c r="CL28" s="1083"/>
      <c r="CM28" s="1081"/>
      <c r="CN28" s="1082"/>
      <c r="CO28" s="1082"/>
      <c r="CP28" s="1082"/>
      <c r="CQ28" s="1083"/>
      <c r="CR28" s="1081"/>
      <c r="CS28" s="1082"/>
      <c r="CT28" s="1082"/>
      <c r="CU28" s="1082"/>
      <c r="CV28" s="1083"/>
      <c r="CW28" s="1081"/>
      <c r="CX28" s="1082"/>
      <c r="CY28" s="1082"/>
      <c r="CZ28" s="1082"/>
      <c r="DA28" s="1083"/>
      <c r="DB28" s="1081"/>
      <c r="DC28" s="1082"/>
      <c r="DD28" s="1082"/>
      <c r="DE28" s="1082"/>
      <c r="DF28" s="1083"/>
      <c r="DG28" s="1081"/>
      <c r="DH28" s="1082"/>
      <c r="DI28" s="1082"/>
      <c r="DJ28" s="1082"/>
      <c r="DK28" s="1083"/>
      <c r="DL28" s="1081"/>
      <c r="DM28" s="1082"/>
      <c r="DN28" s="1082"/>
      <c r="DO28" s="1082"/>
      <c r="DP28" s="1083"/>
      <c r="DQ28" s="1081"/>
      <c r="DR28" s="1082"/>
      <c r="DS28" s="1082"/>
      <c r="DT28" s="1082"/>
      <c r="DU28" s="1083"/>
      <c r="DV28" s="1084"/>
      <c r="DW28" s="1085"/>
      <c r="DX28" s="1085"/>
      <c r="DY28" s="1085"/>
      <c r="DZ28" s="1086"/>
      <c r="EA28" s="246"/>
    </row>
    <row r="29" spans="1:131" s="247" customFormat="1" ht="26.25" customHeight="1" x14ac:dyDescent="0.15">
      <c r="A29" s="266">
        <v>2</v>
      </c>
      <c r="B29" s="1129" t="s">
        <v>398</v>
      </c>
      <c r="C29" s="1130"/>
      <c r="D29" s="1130"/>
      <c r="E29" s="1130"/>
      <c r="F29" s="1130"/>
      <c r="G29" s="1130"/>
      <c r="H29" s="1130"/>
      <c r="I29" s="1130"/>
      <c r="J29" s="1130"/>
      <c r="K29" s="1130"/>
      <c r="L29" s="1130"/>
      <c r="M29" s="1130"/>
      <c r="N29" s="1130"/>
      <c r="O29" s="1130"/>
      <c r="P29" s="1131"/>
      <c r="Q29" s="1135">
        <v>4351</v>
      </c>
      <c r="R29" s="1136"/>
      <c r="S29" s="1136"/>
      <c r="T29" s="1136"/>
      <c r="U29" s="1136"/>
      <c r="V29" s="1136">
        <v>4235</v>
      </c>
      <c r="W29" s="1136"/>
      <c r="X29" s="1136"/>
      <c r="Y29" s="1136"/>
      <c r="Z29" s="1136"/>
      <c r="AA29" s="1136">
        <v>116</v>
      </c>
      <c r="AB29" s="1136"/>
      <c r="AC29" s="1136"/>
      <c r="AD29" s="1136"/>
      <c r="AE29" s="1137"/>
      <c r="AF29" s="1111">
        <v>116</v>
      </c>
      <c r="AG29" s="1112"/>
      <c r="AH29" s="1112"/>
      <c r="AI29" s="1112"/>
      <c r="AJ29" s="1113"/>
      <c r="AK29" s="1069">
        <v>595</v>
      </c>
      <c r="AL29" s="1060"/>
      <c r="AM29" s="1060"/>
      <c r="AN29" s="1060"/>
      <c r="AO29" s="1060"/>
      <c r="AP29" s="1060" t="s">
        <v>578</v>
      </c>
      <c r="AQ29" s="1060"/>
      <c r="AR29" s="1060"/>
      <c r="AS29" s="1060"/>
      <c r="AT29" s="1060"/>
      <c r="AU29" s="1060" t="s">
        <v>578</v>
      </c>
      <c r="AV29" s="1060"/>
      <c r="AW29" s="1060"/>
      <c r="AX29" s="1060"/>
      <c r="AY29" s="1060"/>
      <c r="AZ29" s="1134" t="s">
        <v>578</v>
      </c>
      <c r="BA29" s="1134"/>
      <c r="BB29" s="1134"/>
      <c r="BC29" s="1134"/>
      <c r="BD29" s="1134"/>
      <c r="BE29" s="1124"/>
      <c r="BF29" s="1124"/>
      <c r="BG29" s="1124"/>
      <c r="BH29" s="1124"/>
      <c r="BI29" s="1125"/>
      <c r="BJ29" s="252"/>
      <c r="BK29" s="252"/>
      <c r="BL29" s="252"/>
      <c r="BM29" s="252"/>
      <c r="BN29" s="252"/>
      <c r="BO29" s="265"/>
      <c r="BP29" s="265"/>
      <c r="BQ29" s="262">
        <v>23</v>
      </c>
      <c r="BR29" s="263"/>
      <c r="BS29" s="1106"/>
      <c r="BT29" s="1107"/>
      <c r="BU29" s="1107"/>
      <c r="BV29" s="1107"/>
      <c r="BW29" s="1107"/>
      <c r="BX29" s="1107"/>
      <c r="BY29" s="1107"/>
      <c r="BZ29" s="1107"/>
      <c r="CA29" s="1107"/>
      <c r="CB29" s="1107"/>
      <c r="CC29" s="1107"/>
      <c r="CD29" s="1107"/>
      <c r="CE29" s="1107"/>
      <c r="CF29" s="1107"/>
      <c r="CG29" s="1108"/>
      <c r="CH29" s="1081"/>
      <c r="CI29" s="1082"/>
      <c r="CJ29" s="1082"/>
      <c r="CK29" s="1082"/>
      <c r="CL29" s="1083"/>
      <c r="CM29" s="1081"/>
      <c r="CN29" s="1082"/>
      <c r="CO29" s="1082"/>
      <c r="CP29" s="1082"/>
      <c r="CQ29" s="1083"/>
      <c r="CR29" s="1081"/>
      <c r="CS29" s="1082"/>
      <c r="CT29" s="1082"/>
      <c r="CU29" s="1082"/>
      <c r="CV29" s="1083"/>
      <c r="CW29" s="1081"/>
      <c r="CX29" s="1082"/>
      <c r="CY29" s="1082"/>
      <c r="CZ29" s="1082"/>
      <c r="DA29" s="1083"/>
      <c r="DB29" s="1081"/>
      <c r="DC29" s="1082"/>
      <c r="DD29" s="1082"/>
      <c r="DE29" s="1082"/>
      <c r="DF29" s="1083"/>
      <c r="DG29" s="1081"/>
      <c r="DH29" s="1082"/>
      <c r="DI29" s="1082"/>
      <c r="DJ29" s="1082"/>
      <c r="DK29" s="1083"/>
      <c r="DL29" s="1081"/>
      <c r="DM29" s="1082"/>
      <c r="DN29" s="1082"/>
      <c r="DO29" s="1082"/>
      <c r="DP29" s="1083"/>
      <c r="DQ29" s="1081"/>
      <c r="DR29" s="1082"/>
      <c r="DS29" s="1082"/>
      <c r="DT29" s="1082"/>
      <c r="DU29" s="1083"/>
      <c r="DV29" s="1084"/>
      <c r="DW29" s="1085"/>
      <c r="DX29" s="1085"/>
      <c r="DY29" s="1085"/>
      <c r="DZ29" s="1086"/>
      <c r="EA29" s="246"/>
    </row>
    <row r="30" spans="1:131" s="247" customFormat="1" ht="26.25" customHeight="1" x14ac:dyDescent="0.15">
      <c r="A30" s="266">
        <v>3</v>
      </c>
      <c r="B30" s="1129" t="s">
        <v>399</v>
      </c>
      <c r="C30" s="1130"/>
      <c r="D30" s="1130"/>
      <c r="E30" s="1130"/>
      <c r="F30" s="1130"/>
      <c r="G30" s="1130"/>
      <c r="H30" s="1130"/>
      <c r="I30" s="1130"/>
      <c r="J30" s="1130"/>
      <c r="K30" s="1130"/>
      <c r="L30" s="1130"/>
      <c r="M30" s="1130"/>
      <c r="N30" s="1130"/>
      <c r="O30" s="1130"/>
      <c r="P30" s="1131"/>
      <c r="Q30" s="1135">
        <v>752</v>
      </c>
      <c r="R30" s="1136"/>
      <c r="S30" s="1136"/>
      <c r="T30" s="1136"/>
      <c r="U30" s="1136"/>
      <c r="V30" s="1136">
        <v>737</v>
      </c>
      <c r="W30" s="1136"/>
      <c r="X30" s="1136"/>
      <c r="Y30" s="1136"/>
      <c r="Z30" s="1136"/>
      <c r="AA30" s="1136">
        <v>15</v>
      </c>
      <c r="AB30" s="1136"/>
      <c r="AC30" s="1136"/>
      <c r="AD30" s="1136"/>
      <c r="AE30" s="1137"/>
      <c r="AF30" s="1111">
        <v>15</v>
      </c>
      <c r="AG30" s="1112"/>
      <c r="AH30" s="1112"/>
      <c r="AI30" s="1112"/>
      <c r="AJ30" s="1113"/>
      <c r="AK30" s="1069">
        <v>144</v>
      </c>
      <c r="AL30" s="1060"/>
      <c r="AM30" s="1060"/>
      <c r="AN30" s="1060"/>
      <c r="AO30" s="1060"/>
      <c r="AP30" s="1060" t="s">
        <v>578</v>
      </c>
      <c r="AQ30" s="1060"/>
      <c r="AR30" s="1060"/>
      <c r="AS30" s="1060"/>
      <c r="AT30" s="1060"/>
      <c r="AU30" s="1060" t="s">
        <v>578</v>
      </c>
      <c r="AV30" s="1060"/>
      <c r="AW30" s="1060"/>
      <c r="AX30" s="1060"/>
      <c r="AY30" s="1060"/>
      <c r="AZ30" s="1138" t="s">
        <v>578</v>
      </c>
      <c r="BA30" s="1134"/>
      <c r="BB30" s="1134"/>
      <c r="BC30" s="1134"/>
      <c r="BD30" s="1134"/>
      <c r="BE30" s="1124"/>
      <c r="BF30" s="1124"/>
      <c r="BG30" s="1124"/>
      <c r="BH30" s="1124"/>
      <c r="BI30" s="1125"/>
      <c r="BJ30" s="252"/>
      <c r="BK30" s="252"/>
      <c r="BL30" s="252"/>
      <c r="BM30" s="252"/>
      <c r="BN30" s="252"/>
      <c r="BO30" s="265"/>
      <c r="BP30" s="265"/>
      <c r="BQ30" s="262">
        <v>24</v>
      </c>
      <c r="BR30" s="263"/>
      <c r="BS30" s="1106"/>
      <c r="BT30" s="1107"/>
      <c r="BU30" s="1107"/>
      <c r="BV30" s="1107"/>
      <c r="BW30" s="1107"/>
      <c r="BX30" s="1107"/>
      <c r="BY30" s="1107"/>
      <c r="BZ30" s="1107"/>
      <c r="CA30" s="1107"/>
      <c r="CB30" s="1107"/>
      <c r="CC30" s="1107"/>
      <c r="CD30" s="1107"/>
      <c r="CE30" s="1107"/>
      <c r="CF30" s="1107"/>
      <c r="CG30" s="1108"/>
      <c r="CH30" s="1081"/>
      <c r="CI30" s="1082"/>
      <c r="CJ30" s="1082"/>
      <c r="CK30" s="1082"/>
      <c r="CL30" s="1083"/>
      <c r="CM30" s="1081"/>
      <c r="CN30" s="1082"/>
      <c r="CO30" s="1082"/>
      <c r="CP30" s="1082"/>
      <c r="CQ30" s="1083"/>
      <c r="CR30" s="1081"/>
      <c r="CS30" s="1082"/>
      <c r="CT30" s="1082"/>
      <c r="CU30" s="1082"/>
      <c r="CV30" s="1083"/>
      <c r="CW30" s="1081"/>
      <c r="CX30" s="1082"/>
      <c r="CY30" s="1082"/>
      <c r="CZ30" s="1082"/>
      <c r="DA30" s="1083"/>
      <c r="DB30" s="1081"/>
      <c r="DC30" s="1082"/>
      <c r="DD30" s="1082"/>
      <c r="DE30" s="1082"/>
      <c r="DF30" s="1083"/>
      <c r="DG30" s="1081"/>
      <c r="DH30" s="1082"/>
      <c r="DI30" s="1082"/>
      <c r="DJ30" s="1082"/>
      <c r="DK30" s="1083"/>
      <c r="DL30" s="1081"/>
      <c r="DM30" s="1082"/>
      <c r="DN30" s="1082"/>
      <c r="DO30" s="1082"/>
      <c r="DP30" s="1083"/>
      <c r="DQ30" s="1081"/>
      <c r="DR30" s="1082"/>
      <c r="DS30" s="1082"/>
      <c r="DT30" s="1082"/>
      <c r="DU30" s="1083"/>
      <c r="DV30" s="1084"/>
      <c r="DW30" s="1085"/>
      <c r="DX30" s="1085"/>
      <c r="DY30" s="1085"/>
      <c r="DZ30" s="1086"/>
      <c r="EA30" s="246"/>
    </row>
    <row r="31" spans="1:131" s="247" customFormat="1" ht="26.25" customHeight="1" x14ac:dyDescent="0.15">
      <c r="A31" s="266">
        <v>4</v>
      </c>
      <c r="B31" s="1129" t="s">
        <v>400</v>
      </c>
      <c r="C31" s="1130"/>
      <c r="D31" s="1130"/>
      <c r="E31" s="1130"/>
      <c r="F31" s="1130"/>
      <c r="G31" s="1130"/>
      <c r="H31" s="1130"/>
      <c r="I31" s="1130"/>
      <c r="J31" s="1130"/>
      <c r="K31" s="1130"/>
      <c r="L31" s="1130"/>
      <c r="M31" s="1130"/>
      <c r="N31" s="1130"/>
      <c r="O31" s="1130"/>
      <c r="P31" s="1131"/>
      <c r="Q31" s="1135">
        <v>137</v>
      </c>
      <c r="R31" s="1136"/>
      <c r="S31" s="1136"/>
      <c r="T31" s="1136"/>
      <c r="U31" s="1136"/>
      <c r="V31" s="1136">
        <v>137</v>
      </c>
      <c r="W31" s="1136"/>
      <c r="X31" s="1136"/>
      <c r="Y31" s="1136"/>
      <c r="Z31" s="1136"/>
      <c r="AA31" s="1136" t="s">
        <v>578</v>
      </c>
      <c r="AB31" s="1136"/>
      <c r="AC31" s="1136"/>
      <c r="AD31" s="1136"/>
      <c r="AE31" s="1137"/>
      <c r="AF31" s="1111" t="s">
        <v>127</v>
      </c>
      <c r="AG31" s="1112"/>
      <c r="AH31" s="1112"/>
      <c r="AI31" s="1112"/>
      <c r="AJ31" s="1113"/>
      <c r="AK31" s="1069">
        <v>135</v>
      </c>
      <c r="AL31" s="1060"/>
      <c r="AM31" s="1060"/>
      <c r="AN31" s="1060"/>
      <c r="AO31" s="1060"/>
      <c r="AP31" s="1060">
        <v>225</v>
      </c>
      <c r="AQ31" s="1060"/>
      <c r="AR31" s="1060"/>
      <c r="AS31" s="1060"/>
      <c r="AT31" s="1060"/>
      <c r="AU31" s="1060">
        <v>224</v>
      </c>
      <c r="AV31" s="1060"/>
      <c r="AW31" s="1060"/>
      <c r="AX31" s="1060"/>
      <c r="AY31" s="1060"/>
      <c r="AZ31" s="1134" t="s">
        <v>578</v>
      </c>
      <c r="BA31" s="1134"/>
      <c r="BB31" s="1134"/>
      <c r="BC31" s="1134"/>
      <c r="BD31" s="1134"/>
      <c r="BE31" s="1124"/>
      <c r="BF31" s="1124"/>
      <c r="BG31" s="1124"/>
      <c r="BH31" s="1124"/>
      <c r="BI31" s="1125"/>
      <c r="BJ31" s="252"/>
      <c r="BK31" s="252"/>
      <c r="BL31" s="252"/>
      <c r="BM31" s="252"/>
      <c r="BN31" s="252"/>
      <c r="BO31" s="265"/>
      <c r="BP31" s="265"/>
      <c r="BQ31" s="262">
        <v>25</v>
      </c>
      <c r="BR31" s="263"/>
      <c r="BS31" s="1106"/>
      <c r="BT31" s="1107"/>
      <c r="BU31" s="1107"/>
      <c r="BV31" s="1107"/>
      <c r="BW31" s="1107"/>
      <c r="BX31" s="1107"/>
      <c r="BY31" s="1107"/>
      <c r="BZ31" s="1107"/>
      <c r="CA31" s="1107"/>
      <c r="CB31" s="1107"/>
      <c r="CC31" s="1107"/>
      <c r="CD31" s="1107"/>
      <c r="CE31" s="1107"/>
      <c r="CF31" s="1107"/>
      <c r="CG31" s="1108"/>
      <c r="CH31" s="1081"/>
      <c r="CI31" s="1082"/>
      <c r="CJ31" s="1082"/>
      <c r="CK31" s="1082"/>
      <c r="CL31" s="1083"/>
      <c r="CM31" s="1081"/>
      <c r="CN31" s="1082"/>
      <c r="CO31" s="1082"/>
      <c r="CP31" s="1082"/>
      <c r="CQ31" s="1083"/>
      <c r="CR31" s="1081"/>
      <c r="CS31" s="1082"/>
      <c r="CT31" s="1082"/>
      <c r="CU31" s="1082"/>
      <c r="CV31" s="1083"/>
      <c r="CW31" s="1081"/>
      <c r="CX31" s="1082"/>
      <c r="CY31" s="1082"/>
      <c r="CZ31" s="1082"/>
      <c r="DA31" s="1083"/>
      <c r="DB31" s="1081"/>
      <c r="DC31" s="1082"/>
      <c r="DD31" s="1082"/>
      <c r="DE31" s="1082"/>
      <c r="DF31" s="1083"/>
      <c r="DG31" s="1081"/>
      <c r="DH31" s="1082"/>
      <c r="DI31" s="1082"/>
      <c r="DJ31" s="1082"/>
      <c r="DK31" s="1083"/>
      <c r="DL31" s="1081"/>
      <c r="DM31" s="1082"/>
      <c r="DN31" s="1082"/>
      <c r="DO31" s="1082"/>
      <c r="DP31" s="1083"/>
      <c r="DQ31" s="1081"/>
      <c r="DR31" s="1082"/>
      <c r="DS31" s="1082"/>
      <c r="DT31" s="1082"/>
      <c r="DU31" s="1083"/>
      <c r="DV31" s="1084"/>
      <c r="DW31" s="1085"/>
      <c r="DX31" s="1085"/>
      <c r="DY31" s="1085"/>
      <c r="DZ31" s="1086"/>
      <c r="EA31" s="246"/>
    </row>
    <row r="32" spans="1:131" s="247" customFormat="1" ht="26.25" customHeight="1" x14ac:dyDescent="0.15">
      <c r="A32" s="266">
        <v>5</v>
      </c>
      <c r="B32" s="1129" t="s">
        <v>401</v>
      </c>
      <c r="C32" s="1130"/>
      <c r="D32" s="1130"/>
      <c r="E32" s="1130"/>
      <c r="F32" s="1130"/>
      <c r="G32" s="1130"/>
      <c r="H32" s="1130"/>
      <c r="I32" s="1130"/>
      <c r="J32" s="1130"/>
      <c r="K32" s="1130"/>
      <c r="L32" s="1130"/>
      <c r="M32" s="1130"/>
      <c r="N32" s="1130"/>
      <c r="O32" s="1130"/>
      <c r="P32" s="1131"/>
      <c r="Q32" s="1135">
        <v>940</v>
      </c>
      <c r="R32" s="1136"/>
      <c r="S32" s="1136"/>
      <c r="T32" s="1136"/>
      <c r="U32" s="1136"/>
      <c r="V32" s="1136">
        <v>895</v>
      </c>
      <c r="W32" s="1136"/>
      <c r="X32" s="1136"/>
      <c r="Y32" s="1136"/>
      <c r="Z32" s="1136"/>
      <c r="AA32" s="1136">
        <v>45</v>
      </c>
      <c r="AB32" s="1136"/>
      <c r="AC32" s="1136"/>
      <c r="AD32" s="1136"/>
      <c r="AE32" s="1137"/>
      <c r="AF32" s="1111">
        <v>950</v>
      </c>
      <c r="AG32" s="1112"/>
      <c r="AH32" s="1112"/>
      <c r="AI32" s="1112"/>
      <c r="AJ32" s="1113"/>
      <c r="AK32" s="1069">
        <v>68</v>
      </c>
      <c r="AL32" s="1060"/>
      <c r="AM32" s="1060"/>
      <c r="AN32" s="1060"/>
      <c r="AO32" s="1060"/>
      <c r="AP32" s="1060">
        <v>2542</v>
      </c>
      <c r="AQ32" s="1060"/>
      <c r="AR32" s="1060"/>
      <c r="AS32" s="1060"/>
      <c r="AT32" s="1060"/>
      <c r="AU32" s="1060">
        <v>10</v>
      </c>
      <c r="AV32" s="1060"/>
      <c r="AW32" s="1060"/>
      <c r="AX32" s="1060"/>
      <c r="AY32" s="1060"/>
      <c r="AZ32" s="1134" t="s">
        <v>578</v>
      </c>
      <c r="BA32" s="1134"/>
      <c r="BB32" s="1134"/>
      <c r="BC32" s="1134"/>
      <c r="BD32" s="1134"/>
      <c r="BE32" s="1124" t="s">
        <v>402</v>
      </c>
      <c r="BF32" s="1124"/>
      <c r="BG32" s="1124"/>
      <c r="BH32" s="1124"/>
      <c r="BI32" s="1125"/>
      <c r="BJ32" s="252"/>
      <c r="BK32" s="252"/>
      <c r="BL32" s="252"/>
      <c r="BM32" s="252"/>
      <c r="BN32" s="252"/>
      <c r="BO32" s="265"/>
      <c r="BP32" s="265"/>
      <c r="BQ32" s="262">
        <v>26</v>
      </c>
      <c r="BR32" s="263"/>
      <c r="BS32" s="1106"/>
      <c r="BT32" s="1107"/>
      <c r="BU32" s="1107"/>
      <c r="BV32" s="1107"/>
      <c r="BW32" s="1107"/>
      <c r="BX32" s="1107"/>
      <c r="BY32" s="1107"/>
      <c r="BZ32" s="1107"/>
      <c r="CA32" s="1107"/>
      <c r="CB32" s="1107"/>
      <c r="CC32" s="1107"/>
      <c r="CD32" s="1107"/>
      <c r="CE32" s="1107"/>
      <c r="CF32" s="1107"/>
      <c r="CG32" s="1108"/>
      <c r="CH32" s="1081"/>
      <c r="CI32" s="1082"/>
      <c r="CJ32" s="1082"/>
      <c r="CK32" s="1082"/>
      <c r="CL32" s="1083"/>
      <c r="CM32" s="1081"/>
      <c r="CN32" s="1082"/>
      <c r="CO32" s="1082"/>
      <c r="CP32" s="1082"/>
      <c r="CQ32" s="1083"/>
      <c r="CR32" s="1081"/>
      <c r="CS32" s="1082"/>
      <c r="CT32" s="1082"/>
      <c r="CU32" s="1082"/>
      <c r="CV32" s="1083"/>
      <c r="CW32" s="1081"/>
      <c r="CX32" s="1082"/>
      <c r="CY32" s="1082"/>
      <c r="CZ32" s="1082"/>
      <c r="DA32" s="1083"/>
      <c r="DB32" s="1081"/>
      <c r="DC32" s="1082"/>
      <c r="DD32" s="1082"/>
      <c r="DE32" s="1082"/>
      <c r="DF32" s="1083"/>
      <c r="DG32" s="1081"/>
      <c r="DH32" s="1082"/>
      <c r="DI32" s="1082"/>
      <c r="DJ32" s="1082"/>
      <c r="DK32" s="1083"/>
      <c r="DL32" s="1081"/>
      <c r="DM32" s="1082"/>
      <c r="DN32" s="1082"/>
      <c r="DO32" s="1082"/>
      <c r="DP32" s="1083"/>
      <c r="DQ32" s="1081"/>
      <c r="DR32" s="1082"/>
      <c r="DS32" s="1082"/>
      <c r="DT32" s="1082"/>
      <c r="DU32" s="1083"/>
      <c r="DV32" s="1084"/>
      <c r="DW32" s="1085"/>
      <c r="DX32" s="1085"/>
      <c r="DY32" s="1085"/>
      <c r="DZ32" s="1086"/>
      <c r="EA32" s="246"/>
    </row>
    <row r="33" spans="1:131" s="247" customFormat="1" ht="26.25" customHeight="1" x14ac:dyDescent="0.15">
      <c r="A33" s="266">
        <v>6</v>
      </c>
      <c r="B33" s="1129" t="s">
        <v>403</v>
      </c>
      <c r="C33" s="1130"/>
      <c r="D33" s="1130"/>
      <c r="E33" s="1130"/>
      <c r="F33" s="1130"/>
      <c r="G33" s="1130"/>
      <c r="H33" s="1130"/>
      <c r="I33" s="1130"/>
      <c r="J33" s="1130"/>
      <c r="K33" s="1130"/>
      <c r="L33" s="1130"/>
      <c r="M33" s="1130"/>
      <c r="N33" s="1130"/>
      <c r="O33" s="1130"/>
      <c r="P33" s="1131"/>
      <c r="Q33" s="1135">
        <v>7721</v>
      </c>
      <c r="R33" s="1136"/>
      <c r="S33" s="1136"/>
      <c r="T33" s="1136"/>
      <c r="U33" s="1136"/>
      <c r="V33" s="1136">
        <v>8979</v>
      </c>
      <c r="W33" s="1136"/>
      <c r="X33" s="1136"/>
      <c r="Y33" s="1136"/>
      <c r="Z33" s="1136"/>
      <c r="AA33" s="1136">
        <f>Q33-V33</f>
        <v>-1258</v>
      </c>
      <c r="AB33" s="1136"/>
      <c r="AC33" s="1136"/>
      <c r="AD33" s="1136"/>
      <c r="AE33" s="1137"/>
      <c r="AF33" s="1111">
        <v>60</v>
      </c>
      <c r="AG33" s="1112"/>
      <c r="AH33" s="1112"/>
      <c r="AI33" s="1112"/>
      <c r="AJ33" s="1113"/>
      <c r="AK33" s="1069">
        <v>965</v>
      </c>
      <c r="AL33" s="1060"/>
      <c r="AM33" s="1060"/>
      <c r="AN33" s="1060"/>
      <c r="AO33" s="1060"/>
      <c r="AP33" s="1060">
        <v>10338</v>
      </c>
      <c r="AQ33" s="1060"/>
      <c r="AR33" s="1060"/>
      <c r="AS33" s="1060"/>
      <c r="AT33" s="1060"/>
      <c r="AU33" s="1060">
        <v>6051</v>
      </c>
      <c r="AV33" s="1060"/>
      <c r="AW33" s="1060"/>
      <c r="AX33" s="1060"/>
      <c r="AY33" s="1060"/>
      <c r="AZ33" s="1134" t="s">
        <v>578</v>
      </c>
      <c r="BA33" s="1134"/>
      <c r="BB33" s="1134"/>
      <c r="BC33" s="1134"/>
      <c r="BD33" s="1134"/>
      <c r="BE33" s="1124" t="s">
        <v>402</v>
      </c>
      <c r="BF33" s="1124"/>
      <c r="BG33" s="1124"/>
      <c r="BH33" s="1124"/>
      <c r="BI33" s="1125"/>
      <c r="BJ33" s="252"/>
      <c r="BK33" s="252"/>
      <c r="BL33" s="252"/>
      <c r="BM33" s="252"/>
      <c r="BN33" s="252"/>
      <c r="BO33" s="265"/>
      <c r="BP33" s="265"/>
      <c r="BQ33" s="262">
        <v>27</v>
      </c>
      <c r="BR33" s="263"/>
      <c r="BS33" s="1106"/>
      <c r="BT33" s="1107"/>
      <c r="BU33" s="1107"/>
      <c r="BV33" s="1107"/>
      <c r="BW33" s="1107"/>
      <c r="BX33" s="1107"/>
      <c r="BY33" s="1107"/>
      <c r="BZ33" s="1107"/>
      <c r="CA33" s="1107"/>
      <c r="CB33" s="1107"/>
      <c r="CC33" s="1107"/>
      <c r="CD33" s="1107"/>
      <c r="CE33" s="1107"/>
      <c r="CF33" s="1107"/>
      <c r="CG33" s="1108"/>
      <c r="CH33" s="1081"/>
      <c r="CI33" s="1082"/>
      <c r="CJ33" s="1082"/>
      <c r="CK33" s="1082"/>
      <c r="CL33" s="1083"/>
      <c r="CM33" s="1081"/>
      <c r="CN33" s="1082"/>
      <c r="CO33" s="1082"/>
      <c r="CP33" s="1082"/>
      <c r="CQ33" s="1083"/>
      <c r="CR33" s="1081"/>
      <c r="CS33" s="1082"/>
      <c r="CT33" s="1082"/>
      <c r="CU33" s="1082"/>
      <c r="CV33" s="1083"/>
      <c r="CW33" s="1081"/>
      <c r="CX33" s="1082"/>
      <c r="CY33" s="1082"/>
      <c r="CZ33" s="1082"/>
      <c r="DA33" s="1083"/>
      <c r="DB33" s="1081"/>
      <c r="DC33" s="1082"/>
      <c r="DD33" s="1082"/>
      <c r="DE33" s="1082"/>
      <c r="DF33" s="1083"/>
      <c r="DG33" s="1081"/>
      <c r="DH33" s="1082"/>
      <c r="DI33" s="1082"/>
      <c r="DJ33" s="1082"/>
      <c r="DK33" s="1083"/>
      <c r="DL33" s="1081"/>
      <c r="DM33" s="1082"/>
      <c r="DN33" s="1082"/>
      <c r="DO33" s="1082"/>
      <c r="DP33" s="1083"/>
      <c r="DQ33" s="1081"/>
      <c r="DR33" s="1082"/>
      <c r="DS33" s="1082"/>
      <c r="DT33" s="1082"/>
      <c r="DU33" s="1083"/>
      <c r="DV33" s="1084"/>
      <c r="DW33" s="1085"/>
      <c r="DX33" s="1085"/>
      <c r="DY33" s="1085"/>
      <c r="DZ33" s="1086"/>
      <c r="EA33" s="246"/>
    </row>
    <row r="34" spans="1:131" s="247" customFormat="1" ht="26.25" customHeight="1" x14ac:dyDescent="0.15">
      <c r="A34" s="266">
        <v>7</v>
      </c>
      <c r="B34" s="1129" t="s">
        <v>404</v>
      </c>
      <c r="C34" s="1130"/>
      <c r="D34" s="1130"/>
      <c r="E34" s="1130"/>
      <c r="F34" s="1130"/>
      <c r="G34" s="1130"/>
      <c r="H34" s="1130"/>
      <c r="I34" s="1130"/>
      <c r="J34" s="1130"/>
      <c r="K34" s="1130"/>
      <c r="L34" s="1130"/>
      <c r="M34" s="1130"/>
      <c r="N34" s="1130"/>
      <c r="O34" s="1130"/>
      <c r="P34" s="1131"/>
      <c r="Q34" s="1135">
        <v>278</v>
      </c>
      <c r="R34" s="1136"/>
      <c r="S34" s="1136"/>
      <c r="T34" s="1136"/>
      <c r="U34" s="1136"/>
      <c r="V34" s="1136">
        <v>312</v>
      </c>
      <c r="W34" s="1136"/>
      <c r="X34" s="1136"/>
      <c r="Y34" s="1136"/>
      <c r="Z34" s="1136"/>
      <c r="AA34" s="1136">
        <f>Q34-V34</f>
        <v>-34</v>
      </c>
      <c r="AB34" s="1136"/>
      <c r="AC34" s="1136"/>
      <c r="AD34" s="1136"/>
      <c r="AE34" s="1137"/>
      <c r="AF34" s="1111">
        <v>46</v>
      </c>
      <c r="AG34" s="1112"/>
      <c r="AH34" s="1112"/>
      <c r="AI34" s="1112"/>
      <c r="AJ34" s="1113"/>
      <c r="AK34" s="1069">
        <v>57</v>
      </c>
      <c r="AL34" s="1060"/>
      <c r="AM34" s="1060"/>
      <c r="AN34" s="1060"/>
      <c r="AO34" s="1060"/>
      <c r="AP34" s="1060">
        <v>587</v>
      </c>
      <c r="AQ34" s="1060"/>
      <c r="AR34" s="1060"/>
      <c r="AS34" s="1060"/>
      <c r="AT34" s="1060"/>
      <c r="AU34" s="1060">
        <v>21</v>
      </c>
      <c r="AV34" s="1060"/>
      <c r="AW34" s="1060"/>
      <c r="AX34" s="1060"/>
      <c r="AY34" s="1060"/>
      <c r="AZ34" s="1134" t="s">
        <v>578</v>
      </c>
      <c r="BA34" s="1134"/>
      <c r="BB34" s="1134"/>
      <c r="BC34" s="1134"/>
      <c r="BD34" s="1134"/>
      <c r="BE34" s="1124" t="s">
        <v>405</v>
      </c>
      <c r="BF34" s="1124"/>
      <c r="BG34" s="1124"/>
      <c r="BH34" s="1124"/>
      <c r="BI34" s="1125"/>
      <c r="BJ34" s="252"/>
      <c r="BK34" s="252"/>
      <c r="BL34" s="252"/>
      <c r="BM34" s="252"/>
      <c r="BN34" s="252"/>
      <c r="BO34" s="265"/>
      <c r="BP34" s="265"/>
      <c r="BQ34" s="262">
        <v>28</v>
      </c>
      <c r="BR34" s="263"/>
      <c r="BS34" s="1106"/>
      <c r="BT34" s="1107"/>
      <c r="BU34" s="1107"/>
      <c r="BV34" s="1107"/>
      <c r="BW34" s="1107"/>
      <c r="BX34" s="1107"/>
      <c r="BY34" s="1107"/>
      <c r="BZ34" s="1107"/>
      <c r="CA34" s="1107"/>
      <c r="CB34" s="1107"/>
      <c r="CC34" s="1107"/>
      <c r="CD34" s="1107"/>
      <c r="CE34" s="1107"/>
      <c r="CF34" s="1107"/>
      <c r="CG34" s="1108"/>
      <c r="CH34" s="1081"/>
      <c r="CI34" s="1082"/>
      <c r="CJ34" s="1082"/>
      <c r="CK34" s="1082"/>
      <c r="CL34" s="1083"/>
      <c r="CM34" s="1081"/>
      <c r="CN34" s="1082"/>
      <c r="CO34" s="1082"/>
      <c r="CP34" s="1082"/>
      <c r="CQ34" s="1083"/>
      <c r="CR34" s="1081"/>
      <c r="CS34" s="1082"/>
      <c r="CT34" s="1082"/>
      <c r="CU34" s="1082"/>
      <c r="CV34" s="1083"/>
      <c r="CW34" s="1081"/>
      <c r="CX34" s="1082"/>
      <c r="CY34" s="1082"/>
      <c r="CZ34" s="1082"/>
      <c r="DA34" s="1083"/>
      <c r="DB34" s="1081"/>
      <c r="DC34" s="1082"/>
      <c r="DD34" s="1082"/>
      <c r="DE34" s="1082"/>
      <c r="DF34" s="1083"/>
      <c r="DG34" s="1081"/>
      <c r="DH34" s="1082"/>
      <c r="DI34" s="1082"/>
      <c r="DJ34" s="1082"/>
      <c r="DK34" s="1083"/>
      <c r="DL34" s="1081"/>
      <c r="DM34" s="1082"/>
      <c r="DN34" s="1082"/>
      <c r="DO34" s="1082"/>
      <c r="DP34" s="1083"/>
      <c r="DQ34" s="1081"/>
      <c r="DR34" s="1082"/>
      <c r="DS34" s="1082"/>
      <c r="DT34" s="1082"/>
      <c r="DU34" s="1083"/>
      <c r="DV34" s="1084"/>
      <c r="DW34" s="1085"/>
      <c r="DX34" s="1085"/>
      <c r="DY34" s="1085"/>
      <c r="DZ34" s="1086"/>
      <c r="EA34" s="246"/>
    </row>
    <row r="35" spans="1:131" s="247" customFormat="1" ht="26.25" customHeight="1" x14ac:dyDescent="0.15">
      <c r="A35" s="266">
        <v>8</v>
      </c>
      <c r="B35" s="1129" t="s">
        <v>406</v>
      </c>
      <c r="C35" s="1130"/>
      <c r="D35" s="1130"/>
      <c r="E35" s="1130"/>
      <c r="F35" s="1130"/>
      <c r="G35" s="1130"/>
      <c r="H35" s="1130"/>
      <c r="I35" s="1130"/>
      <c r="J35" s="1130"/>
      <c r="K35" s="1130"/>
      <c r="L35" s="1130"/>
      <c r="M35" s="1130"/>
      <c r="N35" s="1130"/>
      <c r="O35" s="1130"/>
      <c r="P35" s="1131"/>
      <c r="Q35" s="1135">
        <v>2442</v>
      </c>
      <c r="R35" s="1136"/>
      <c r="S35" s="1136"/>
      <c r="T35" s="1136"/>
      <c r="U35" s="1136"/>
      <c r="V35" s="1136">
        <v>2360</v>
      </c>
      <c r="W35" s="1136"/>
      <c r="X35" s="1136"/>
      <c r="Y35" s="1136"/>
      <c r="Z35" s="1136"/>
      <c r="AA35" s="1136">
        <v>82</v>
      </c>
      <c r="AB35" s="1136"/>
      <c r="AC35" s="1136"/>
      <c r="AD35" s="1136"/>
      <c r="AE35" s="1137"/>
      <c r="AF35" s="1111">
        <v>88</v>
      </c>
      <c r="AG35" s="1112"/>
      <c r="AH35" s="1112"/>
      <c r="AI35" s="1112"/>
      <c r="AJ35" s="1113"/>
      <c r="AK35" s="1069">
        <v>1013</v>
      </c>
      <c r="AL35" s="1060"/>
      <c r="AM35" s="1060"/>
      <c r="AN35" s="1060"/>
      <c r="AO35" s="1060"/>
      <c r="AP35" s="1060">
        <v>15476</v>
      </c>
      <c r="AQ35" s="1060"/>
      <c r="AR35" s="1060"/>
      <c r="AS35" s="1060"/>
      <c r="AT35" s="1060"/>
      <c r="AU35" s="1060">
        <v>11127</v>
      </c>
      <c r="AV35" s="1060"/>
      <c r="AW35" s="1060"/>
      <c r="AX35" s="1060"/>
      <c r="AY35" s="1060"/>
      <c r="AZ35" s="1134" t="s">
        <v>578</v>
      </c>
      <c r="BA35" s="1134"/>
      <c r="BB35" s="1134"/>
      <c r="BC35" s="1134"/>
      <c r="BD35" s="1134"/>
      <c r="BE35" s="1124" t="s">
        <v>405</v>
      </c>
      <c r="BF35" s="1124"/>
      <c r="BG35" s="1124"/>
      <c r="BH35" s="1124"/>
      <c r="BI35" s="1125"/>
      <c r="BJ35" s="252"/>
      <c r="BK35" s="252"/>
      <c r="BL35" s="252"/>
      <c r="BM35" s="252"/>
      <c r="BN35" s="252"/>
      <c r="BO35" s="265"/>
      <c r="BP35" s="265"/>
      <c r="BQ35" s="262">
        <v>29</v>
      </c>
      <c r="BR35" s="263"/>
      <c r="BS35" s="1106"/>
      <c r="BT35" s="1107"/>
      <c r="BU35" s="1107"/>
      <c r="BV35" s="1107"/>
      <c r="BW35" s="1107"/>
      <c r="BX35" s="1107"/>
      <c r="BY35" s="1107"/>
      <c r="BZ35" s="1107"/>
      <c r="CA35" s="1107"/>
      <c r="CB35" s="1107"/>
      <c r="CC35" s="1107"/>
      <c r="CD35" s="1107"/>
      <c r="CE35" s="1107"/>
      <c r="CF35" s="1107"/>
      <c r="CG35" s="1108"/>
      <c r="CH35" s="1081"/>
      <c r="CI35" s="1082"/>
      <c r="CJ35" s="1082"/>
      <c r="CK35" s="1082"/>
      <c r="CL35" s="1083"/>
      <c r="CM35" s="1081"/>
      <c r="CN35" s="1082"/>
      <c r="CO35" s="1082"/>
      <c r="CP35" s="1082"/>
      <c r="CQ35" s="1083"/>
      <c r="CR35" s="1081"/>
      <c r="CS35" s="1082"/>
      <c r="CT35" s="1082"/>
      <c r="CU35" s="1082"/>
      <c r="CV35" s="1083"/>
      <c r="CW35" s="1081"/>
      <c r="CX35" s="1082"/>
      <c r="CY35" s="1082"/>
      <c r="CZ35" s="1082"/>
      <c r="DA35" s="1083"/>
      <c r="DB35" s="1081"/>
      <c r="DC35" s="1082"/>
      <c r="DD35" s="1082"/>
      <c r="DE35" s="1082"/>
      <c r="DF35" s="1083"/>
      <c r="DG35" s="1081"/>
      <c r="DH35" s="1082"/>
      <c r="DI35" s="1082"/>
      <c r="DJ35" s="1082"/>
      <c r="DK35" s="1083"/>
      <c r="DL35" s="1081"/>
      <c r="DM35" s="1082"/>
      <c r="DN35" s="1082"/>
      <c r="DO35" s="1082"/>
      <c r="DP35" s="1083"/>
      <c r="DQ35" s="1081"/>
      <c r="DR35" s="1082"/>
      <c r="DS35" s="1082"/>
      <c r="DT35" s="1082"/>
      <c r="DU35" s="1083"/>
      <c r="DV35" s="1084"/>
      <c r="DW35" s="1085"/>
      <c r="DX35" s="1085"/>
      <c r="DY35" s="1085"/>
      <c r="DZ35" s="1086"/>
      <c r="EA35" s="246"/>
    </row>
    <row r="36" spans="1:131" s="247" customFormat="1" ht="26.25" customHeight="1" x14ac:dyDescent="0.15">
      <c r="A36" s="266">
        <v>9</v>
      </c>
      <c r="B36" s="1129"/>
      <c r="C36" s="1130"/>
      <c r="D36" s="1130"/>
      <c r="E36" s="1130"/>
      <c r="F36" s="1130"/>
      <c r="G36" s="1130"/>
      <c r="H36" s="1130"/>
      <c r="I36" s="1130"/>
      <c r="J36" s="1130"/>
      <c r="K36" s="1130"/>
      <c r="L36" s="1130"/>
      <c r="M36" s="1130"/>
      <c r="N36" s="1130"/>
      <c r="O36" s="1130"/>
      <c r="P36" s="1131"/>
      <c r="Q36" s="1135"/>
      <c r="R36" s="1136"/>
      <c r="S36" s="1136"/>
      <c r="T36" s="1136"/>
      <c r="U36" s="1136"/>
      <c r="V36" s="1136"/>
      <c r="W36" s="1136"/>
      <c r="X36" s="1136"/>
      <c r="Y36" s="1136"/>
      <c r="Z36" s="1136"/>
      <c r="AA36" s="1136"/>
      <c r="AB36" s="1136"/>
      <c r="AC36" s="1136"/>
      <c r="AD36" s="1136"/>
      <c r="AE36" s="1137"/>
      <c r="AF36" s="1111"/>
      <c r="AG36" s="1112"/>
      <c r="AH36" s="1112"/>
      <c r="AI36" s="1112"/>
      <c r="AJ36" s="1113"/>
      <c r="AK36" s="1069"/>
      <c r="AL36" s="1060"/>
      <c r="AM36" s="1060"/>
      <c r="AN36" s="1060"/>
      <c r="AO36" s="1060"/>
      <c r="AP36" s="1060"/>
      <c r="AQ36" s="1060"/>
      <c r="AR36" s="1060"/>
      <c r="AS36" s="1060"/>
      <c r="AT36" s="1060"/>
      <c r="AU36" s="1060"/>
      <c r="AV36" s="1060"/>
      <c r="AW36" s="1060"/>
      <c r="AX36" s="1060"/>
      <c r="AY36" s="1060"/>
      <c r="AZ36" s="1134"/>
      <c r="BA36" s="1134"/>
      <c r="BB36" s="1134"/>
      <c r="BC36" s="1134"/>
      <c r="BD36" s="1134"/>
      <c r="BE36" s="1124"/>
      <c r="BF36" s="1124"/>
      <c r="BG36" s="1124"/>
      <c r="BH36" s="1124"/>
      <c r="BI36" s="1125"/>
      <c r="BJ36" s="252"/>
      <c r="BK36" s="252"/>
      <c r="BL36" s="252"/>
      <c r="BM36" s="252"/>
      <c r="BN36" s="252"/>
      <c r="BO36" s="265"/>
      <c r="BP36" s="265"/>
      <c r="BQ36" s="262">
        <v>30</v>
      </c>
      <c r="BR36" s="263"/>
      <c r="BS36" s="1106"/>
      <c r="BT36" s="1107"/>
      <c r="BU36" s="1107"/>
      <c r="BV36" s="1107"/>
      <c r="BW36" s="1107"/>
      <c r="BX36" s="1107"/>
      <c r="BY36" s="1107"/>
      <c r="BZ36" s="1107"/>
      <c r="CA36" s="1107"/>
      <c r="CB36" s="1107"/>
      <c r="CC36" s="1107"/>
      <c r="CD36" s="1107"/>
      <c r="CE36" s="1107"/>
      <c r="CF36" s="1107"/>
      <c r="CG36" s="1108"/>
      <c r="CH36" s="1081"/>
      <c r="CI36" s="1082"/>
      <c r="CJ36" s="1082"/>
      <c r="CK36" s="1082"/>
      <c r="CL36" s="1083"/>
      <c r="CM36" s="1081"/>
      <c r="CN36" s="1082"/>
      <c r="CO36" s="1082"/>
      <c r="CP36" s="1082"/>
      <c r="CQ36" s="1083"/>
      <c r="CR36" s="1081"/>
      <c r="CS36" s="1082"/>
      <c r="CT36" s="1082"/>
      <c r="CU36" s="1082"/>
      <c r="CV36" s="1083"/>
      <c r="CW36" s="1081"/>
      <c r="CX36" s="1082"/>
      <c r="CY36" s="1082"/>
      <c r="CZ36" s="1082"/>
      <c r="DA36" s="1083"/>
      <c r="DB36" s="1081"/>
      <c r="DC36" s="1082"/>
      <c r="DD36" s="1082"/>
      <c r="DE36" s="1082"/>
      <c r="DF36" s="1083"/>
      <c r="DG36" s="1081"/>
      <c r="DH36" s="1082"/>
      <c r="DI36" s="1082"/>
      <c r="DJ36" s="1082"/>
      <c r="DK36" s="1083"/>
      <c r="DL36" s="1081"/>
      <c r="DM36" s="1082"/>
      <c r="DN36" s="1082"/>
      <c r="DO36" s="1082"/>
      <c r="DP36" s="1083"/>
      <c r="DQ36" s="1081"/>
      <c r="DR36" s="1082"/>
      <c r="DS36" s="1082"/>
      <c r="DT36" s="1082"/>
      <c r="DU36" s="1083"/>
      <c r="DV36" s="1084"/>
      <c r="DW36" s="1085"/>
      <c r="DX36" s="1085"/>
      <c r="DY36" s="1085"/>
      <c r="DZ36" s="1086"/>
      <c r="EA36" s="246"/>
    </row>
    <row r="37" spans="1:131" s="247" customFormat="1" ht="26.25" customHeight="1" x14ac:dyDescent="0.15">
      <c r="A37" s="266">
        <v>10</v>
      </c>
      <c r="B37" s="1129"/>
      <c r="C37" s="1130"/>
      <c r="D37" s="1130"/>
      <c r="E37" s="1130"/>
      <c r="F37" s="1130"/>
      <c r="G37" s="1130"/>
      <c r="H37" s="1130"/>
      <c r="I37" s="1130"/>
      <c r="J37" s="1130"/>
      <c r="K37" s="1130"/>
      <c r="L37" s="1130"/>
      <c r="M37" s="1130"/>
      <c r="N37" s="1130"/>
      <c r="O37" s="1130"/>
      <c r="P37" s="1131"/>
      <c r="Q37" s="1135"/>
      <c r="R37" s="1136"/>
      <c r="S37" s="1136"/>
      <c r="T37" s="1136"/>
      <c r="U37" s="1136"/>
      <c r="V37" s="1136"/>
      <c r="W37" s="1136"/>
      <c r="X37" s="1136"/>
      <c r="Y37" s="1136"/>
      <c r="Z37" s="1136"/>
      <c r="AA37" s="1136"/>
      <c r="AB37" s="1136"/>
      <c r="AC37" s="1136"/>
      <c r="AD37" s="1136"/>
      <c r="AE37" s="1137"/>
      <c r="AF37" s="1111"/>
      <c r="AG37" s="1112"/>
      <c r="AH37" s="1112"/>
      <c r="AI37" s="1112"/>
      <c r="AJ37" s="1113"/>
      <c r="AK37" s="1069"/>
      <c r="AL37" s="1060"/>
      <c r="AM37" s="1060"/>
      <c r="AN37" s="1060"/>
      <c r="AO37" s="1060"/>
      <c r="AP37" s="1060"/>
      <c r="AQ37" s="1060"/>
      <c r="AR37" s="1060"/>
      <c r="AS37" s="1060"/>
      <c r="AT37" s="1060"/>
      <c r="AU37" s="1060"/>
      <c r="AV37" s="1060"/>
      <c r="AW37" s="1060"/>
      <c r="AX37" s="1060"/>
      <c r="AY37" s="1060"/>
      <c r="AZ37" s="1134"/>
      <c r="BA37" s="1134"/>
      <c r="BB37" s="1134"/>
      <c r="BC37" s="1134"/>
      <c r="BD37" s="1134"/>
      <c r="BE37" s="1124"/>
      <c r="BF37" s="1124"/>
      <c r="BG37" s="1124"/>
      <c r="BH37" s="1124"/>
      <c r="BI37" s="1125"/>
      <c r="BJ37" s="252"/>
      <c r="BK37" s="252"/>
      <c r="BL37" s="252"/>
      <c r="BM37" s="252"/>
      <c r="BN37" s="252"/>
      <c r="BO37" s="265"/>
      <c r="BP37" s="265"/>
      <c r="BQ37" s="262">
        <v>31</v>
      </c>
      <c r="BR37" s="263"/>
      <c r="BS37" s="1106"/>
      <c r="BT37" s="1107"/>
      <c r="BU37" s="1107"/>
      <c r="BV37" s="1107"/>
      <c r="BW37" s="1107"/>
      <c r="BX37" s="1107"/>
      <c r="BY37" s="1107"/>
      <c r="BZ37" s="1107"/>
      <c r="CA37" s="1107"/>
      <c r="CB37" s="1107"/>
      <c r="CC37" s="1107"/>
      <c r="CD37" s="1107"/>
      <c r="CE37" s="1107"/>
      <c r="CF37" s="1107"/>
      <c r="CG37" s="1108"/>
      <c r="CH37" s="1081"/>
      <c r="CI37" s="1082"/>
      <c r="CJ37" s="1082"/>
      <c r="CK37" s="1082"/>
      <c r="CL37" s="1083"/>
      <c r="CM37" s="1081"/>
      <c r="CN37" s="1082"/>
      <c r="CO37" s="1082"/>
      <c r="CP37" s="1082"/>
      <c r="CQ37" s="1083"/>
      <c r="CR37" s="1081"/>
      <c r="CS37" s="1082"/>
      <c r="CT37" s="1082"/>
      <c r="CU37" s="1082"/>
      <c r="CV37" s="1083"/>
      <c r="CW37" s="1081"/>
      <c r="CX37" s="1082"/>
      <c r="CY37" s="1082"/>
      <c r="CZ37" s="1082"/>
      <c r="DA37" s="1083"/>
      <c r="DB37" s="1081"/>
      <c r="DC37" s="1082"/>
      <c r="DD37" s="1082"/>
      <c r="DE37" s="1082"/>
      <c r="DF37" s="1083"/>
      <c r="DG37" s="1081"/>
      <c r="DH37" s="1082"/>
      <c r="DI37" s="1082"/>
      <c r="DJ37" s="1082"/>
      <c r="DK37" s="1083"/>
      <c r="DL37" s="1081"/>
      <c r="DM37" s="1082"/>
      <c r="DN37" s="1082"/>
      <c r="DO37" s="1082"/>
      <c r="DP37" s="1083"/>
      <c r="DQ37" s="1081"/>
      <c r="DR37" s="1082"/>
      <c r="DS37" s="1082"/>
      <c r="DT37" s="1082"/>
      <c r="DU37" s="1083"/>
      <c r="DV37" s="1084"/>
      <c r="DW37" s="1085"/>
      <c r="DX37" s="1085"/>
      <c r="DY37" s="1085"/>
      <c r="DZ37" s="1086"/>
      <c r="EA37" s="246"/>
    </row>
    <row r="38" spans="1:131" s="247" customFormat="1" ht="26.25" customHeight="1" x14ac:dyDescent="0.15">
      <c r="A38" s="266">
        <v>11</v>
      </c>
      <c r="B38" s="1129"/>
      <c r="C38" s="1130"/>
      <c r="D38" s="1130"/>
      <c r="E38" s="1130"/>
      <c r="F38" s="1130"/>
      <c r="G38" s="1130"/>
      <c r="H38" s="1130"/>
      <c r="I38" s="1130"/>
      <c r="J38" s="1130"/>
      <c r="K38" s="1130"/>
      <c r="L38" s="1130"/>
      <c r="M38" s="1130"/>
      <c r="N38" s="1130"/>
      <c r="O38" s="1130"/>
      <c r="P38" s="1131"/>
      <c r="Q38" s="1135"/>
      <c r="R38" s="1136"/>
      <c r="S38" s="1136"/>
      <c r="T38" s="1136"/>
      <c r="U38" s="1136"/>
      <c r="V38" s="1136"/>
      <c r="W38" s="1136"/>
      <c r="X38" s="1136"/>
      <c r="Y38" s="1136"/>
      <c r="Z38" s="1136"/>
      <c r="AA38" s="1136"/>
      <c r="AB38" s="1136"/>
      <c r="AC38" s="1136"/>
      <c r="AD38" s="1136"/>
      <c r="AE38" s="1137"/>
      <c r="AF38" s="1111"/>
      <c r="AG38" s="1112"/>
      <c r="AH38" s="1112"/>
      <c r="AI38" s="1112"/>
      <c r="AJ38" s="1113"/>
      <c r="AK38" s="1069"/>
      <c r="AL38" s="1060"/>
      <c r="AM38" s="1060"/>
      <c r="AN38" s="1060"/>
      <c r="AO38" s="1060"/>
      <c r="AP38" s="1060"/>
      <c r="AQ38" s="1060"/>
      <c r="AR38" s="1060"/>
      <c r="AS38" s="1060"/>
      <c r="AT38" s="1060"/>
      <c r="AU38" s="1060"/>
      <c r="AV38" s="1060"/>
      <c r="AW38" s="1060"/>
      <c r="AX38" s="1060"/>
      <c r="AY38" s="1060"/>
      <c r="AZ38" s="1134"/>
      <c r="BA38" s="1134"/>
      <c r="BB38" s="1134"/>
      <c r="BC38" s="1134"/>
      <c r="BD38" s="1134"/>
      <c r="BE38" s="1124"/>
      <c r="BF38" s="1124"/>
      <c r="BG38" s="1124"/>
      <c r="BH38" s="1124"/>
      <c r="BI38" s="1125"/>
      <c r="BJ38" s="252"/>
      <c r="BK38" s="252"/>
      <c r="BL38" s="252"/>
      <c r="BM38" s="252"/>
      <c r="BN38" s="252"/>
      <c r="BO38" s="265"/>
      <c r="BP38" s="265"/>
      <c r="BQ38" s="262">
        <v>32</v>
      </c>
      <c r="BR38" s="263"/>
      <c r="BS38" s="1106"/>
      <c r="BT38" s="1107"/>
      <c r="BU38" s="1107"/>
      <c r="BV38" s="1107"/>
      <c r="BW38" s="1107"/>
      <c r="BX38" s="1107"/>
      <c r="BY38" s="1107"/>
      <c r="BZ38" s="1107"/>
      <c r="CA38" s="1107"/>
      <c r="CB38" s="1107"/>
      <c r="CC38" s="1107"/>
      <c r="CD38" s="1107"/>
      <c r="CE38" s="1107"/>
      <c r="CF38" s="1107"/>
      <c r="CG38" s="1108"/>
      <c r="CH38" s="1081"/>
      <c r="CI38" s="1082"/>
      <c r="CJ38" s="1082"/>
      <c r="CK38" s="1082"/>
      <c r="CL38" s="1083"/>
      <c r="CM38" s="1081"/>
      <c r="CN38" s="1082"/>
      <c r="CO38" s="1082"/>
      <c r="CP38" s="1082"/>
      <c r="CQ38" s="1083"/>
      <c r="CR38" s="1081"/>
      <c r="CS38" s="1082"/>
      <c r="CT38" s="1082"/>
      <c r="CU38" s="1082"/>
      <c r="CV38" s="1083"/>
      <c r="CW38" s="1081"/>
      <c r="CX38" s="1082"/>
      <c r="CY38" s="1082"/>
      <c r="CZ38" s="1082"/>
      <c r="DA38" s="1083"/>
      <c r="DB38" s="1081"/>
      <c r="DC38" s="1082"/>
      <c r="DD38" s="1082"/>
      <c r="DE38" s="1082"/>
      <c r="DF38" s="1083"/>
      <c r="DG38" s="1081"/>
      <c r="DH38" s="1082"/>
      <c r="DI38" s="1082"/>
      <c r="DJ38" s="1082"/>
      <c r="DK38" s="1083"/>
      <c r="DL38" s="1081"/>
      <c r="DM38" s="1082"/>
      <c r="DN38" s="1082"/>
      <c r="DO38" s="1082"/>
      <c r="DP38" s="1083"/>
      <c r="DQ38" s="1081"/>
      <c r="DR38" s="1082"/>
      <c r="DS38" s="1082"/>
      <c r="DT38" s="1082"/>
      <c r="DU38" s="1083"/>
      <c r="DV38" s="1084"/>
      <c r="DW38" s="1085"/>
      <c r="DX38" s="1085"/>
      <c r="DY38" s="1085"/>
      <c r="DZ38" s="1086"/>
      <c r="EA38" s="246"/>
    </row>
    <row r="39" spans="1:131" s="247" customFormat="1" ht="26.25" customHeight="1" x14ac:dyDescent="0.15">
      <c r="A39" s="266">
        <v>12</v>
      </c>
      <c r="B39" s="1129"/>
      <c r="C39" s="1130"/>
      <c r="D39" s="1130"/>
      <c r="E39" s="1130"/>
      <c r="F39" s="1130"/>
      <c r="G39" s="1130"/>
      <c r="H39" s="1130"/>
      <c r="I39" s="1130"/>
      <c r="J39" s="1130"/>
      <c r="K39" s="1130"/>
      <c r="L39" s="1130"/>
      <c r="M39" s="1130"/>
      <c r="N39" s="1130"/>
      <c r="O39" s="1130"/>
      <c r="P39" s="1131"/>
      <c r="Q39" s="1135"/>
      <c r="R39" s="1136"/>
      <c r="S39" s="1136"/>
      <c r="T39" s="1136"/>
      <c r="U39" s="1136"/>
      <c r="V39" s="1136"/>
      <c r="W39" s="1136"/>
      <c r="X39" s="1136"/>
      <c r="Y39" s="1136"/>
      <c r="Z39" s="1136"/>
      <c r="AA39" s="1136"/>
      <c r="AB39" s="1136"/>
      <c r="AC39" s="1136"/>
      <c r="AD39" s="1136"/>
      <c r="AE39" s="1137"/>
      <c r="AF39" s="1111"/>
      <c r="AG39" s="1112"/>
      <c r="AH39" s="1112"/>
      <c r="AI39" s="1112"/>
      <c r="AJ39" s="1113"/>
      <c r="AK39" s="1069"/>
      <c r="AL39" s="1060"/>
      <c r="AM39" s="1060"/>
      <c r="AN39" s="1060"/>
      <c r="AO39" s="1060"/>
      <c r="AP39" s="1060"/>
      <c r="AQ39" s="1060"/>
      <c r="AR39" s="1060"/>
      <c r="AS39" s="1060"/>
      <c r="AT39" s="1060"/>
      <c r="AU39" s="1060"/>
      <c r="AV39" s="1060"/>
      <c r="AW39" s="1060"/>
      <c r="AX39" s="1060"/>
      <c r="AY39" s="1060"/>
      <c r="AZ39" s="1134"/>
      <c r="BA39" s="1134"/>
      <c r="BB39" s="1134"/>
      <c r="BC39" s="1134"/>
      <c r="BD39" s="1134"/>
      <c r="BE39" s="1124"/>
      <c r="BF39" s="1124"/>
      <c r="BG39" s="1124"/>
      <c r="BH39" s="1124"/>
      <c r="BI39" s="1125"/>
      <c r="BJ39" s="252"/>
      <c r="BK39" s="252"/>
      <c r="BL39" s="252"/>
      <c r="BM39" s="252"/>
      <c r="BN39" s="252"/>
      <c r="BO39" s="265"/>
      <c r="BP39" s="265"/>
      <c r="BQ39" s="262">
        <v>33</v>
      </c>
      <c r="BR39" s="263"/>
      <c r="BS39" s="1106"/>
      <c r="BT39" s="1107"/>
      <c r="BU39" s="1107"/>
      <c r="BV39" s="1107"/>
      <c r="BW39" s="1107"/>
      <c r="BX39" s="1107"/>
      <c r="BY39" s="1107"/>
      <c r="BZ39" s="1107"/>
      <c r="CA39" s="1107"/>
      <c r="CB39" s="1107"/>
      <c r="CC39" s="1107"/>
      <c r="CD39" s="1107"/>
      <c r="CE39" s="1107"/>
      <c r="CF39" s="1107"/>
      <c r="CG39" s="1108"/>
      <c r="CH39" s="1081"/>
      <c r="CI39" s="1082"/>
      <c r="CJ39" s="1082"/>
      <c r="CK39" s="1082"/>
      <c r="CL39" s="1083"/>
      <c r="CM39" s="1081"/>
      <c r="CN39" s="1082"/>
      <c r="CO39" s="1082"/>
      <c r="CP39" s="1082"/>
      <c r="CQ39" s="1083"/>
      <c r="CR39" s="1081"/>
      <c r="CS39" s="1082"/>
      <c r="CT39" s="1082"/>
      <c r="CU39" s="1082"/>
      <c r="CV39" s="1083"/>
      <c r="CW39" s="1081"/>
      <c r="CX39" s="1082"/>
      <c r="CY39" s="1082"/>
      <c r="CZ39" s="1082"/>
      <c r="DA39" s="1083"/>
      <c r="DB39" s="1081"/>
      <c r="DC39" s="1082"/>
      <c r="DD39" s="1082"/>
      <c r="DE39" s="1082"/>
      <c r="DF39" s="1083"/>
      <c r="DG39" s="1081"/>
      <c r="DH39" s="1082"/>
      <c r="DI39" s="1082"/>
      <c r="DJ39" s="1082"/>
      <c r="DK39" s="1083"/>
      <c r="DL39" s="1081"/>
      <c r="DM39" s="1082"/>
      <c r="DN39" s="1082"/>
      <c r="DO39" s="1082"/>
      <c r="DP39" s="1083"/>
      <c r="DQ39" s="1081"/>
      <c r="DR39" s="1082"/>
      <c r="DS39" s="1082"/>
      <c r="DT39" s="1082"/>
      <c r="DU39" s="1083"/>
      <c r="DV39" s="1084"/>
      <c r="DW39" s="1085"/>
      <c r="DX39" s="1085"/>
      <c r="DY39" s="1085"/>
      <c r="DZ39" s="1086"/>
      <c r="EA39" s="246"/>
    </row>
    <row r="40" spans="1:131" s="247" customFormat="1" ht="26.25" customHeight="1" x14ac:dyDescent="0.15">
      <c r="A40" s="261">
        <v>13</v>
      </c>
      <c r="B40" s="1129"/>
      <c r="C40" s="1130"/>
      <c r="D40" s="1130"/>
      <c r="E40" s="1130"/>
      <c r="F40" s="1130"/>
      <c r="G40" s="1130"/>
      <c r="H40" s="1130"/>
      <c r="I40" s="1130"/>
      <c r="J40" s="1130"/>
      <c r="K40" s="1130"/>
      <c r="L40" s="1130"/>
      <c r="M40" s="1130"/>
      <c r="N40" s="1130"/>
      <c r="O40" s="1130"/>
      <c r="P40" s="1131"/>
      <c r="Q40" s="1135"/>
      <c r="R40" s="1136"/>
      <c r="S40" s="1136"/>
      <c r="T40" s="1136"/>
      <c r="U40" s="1136"/>
      <c r="V40" s="1136"/>
      <c r="W40" s="1136"/>
      <c r="X40" s="1136"/>
      <c r="Y40" s="1136"/>
      <c r="Z40" s="1136"/>
      <c r="AA40" s="1136"/>
      <c r="AB40" s="1136"/>
      <c r="AC40" s="1136"/>
      <c r="AD40" s="1136"/>
      <c r="AE40" s="1137"/>
      <c r="AF40" s="1111"/>
      <c r="AG40" s="1112"/>
      <c r="AH40" s="1112"/>
      <c r="AI40" s="1112"/>
      <c r="AJ40" s="1113"/>
      <c r="AK40" s="1069"/>
      <c r="AL40" s="1060"/>
      <c r="AM40" s="1060"/>
      <c r="AN40" s="1060"/>
      <c r="AO40" s="1060"/>
      <c r="AP40" s="1060"/>
      <c r="AQ40" s="1060"/>
      <c r="AR40" s="1060"/>
      <c r="AS40" s="1060"/>
      <c r="AT40" s="1060"/>
      <c r="AU40" s="1060"/>
      <c r="AV40" s="1060"/>
      <c r="AW40" s="1060"/>
      <c r="AX40" s="1060"/>
      <c r="AY40" s="1060"/>
      <c r="AZ40" s="1134"/>
      <c r="BA40" s="1134"/>
      <c r="BB40" s="1134"/>
      <c r="BC40" s="1134"/>
      <c r="BD40" s="1134"/>
      <c r="BE40" s="1124"/>
      <c r="BF40" s="1124"/>
      <c r="BG40" s="1124"/>
      <c r="BH40" s="1124"/>
      <c r="BI40" s="1125"/>
      <c r="BJ40" s="252"/>
      <c r="BK40" s="252"/>
      <c r="BL40" s="252"/>
      <c r="BM40" s="252"/>
      <c r="BN40" s="252"/>
      <c r="BO40" s="265"/>
      <c r="BP40" s="265"/>
      <c r="BQ40" s="262">
        <v>34</v>
      </c>
      <c r="BR40" s="263"/>
      <c r="BS40" s="1106"/>
      <c r="BT40" s="1107"/>
      <c r="BU40" s="1107"/>
      <c r="BV40" s="1107"/>
      <c r="BW40" s="1107"/>
      <c r="BX40" s="1107"/>
      <c r="BY40" s="1107"/>
      <c r="BZ40" s="1107"/>
      <c r="CA40" s="1107"/>
      <c r="CB40" s="1107"/>
      <c r="CC40" s="1107"/>
      <c r="CD40" s="1107"/>
      <c r="CE40" s="1107"/>
      <c r="CF40" s="1107"/>
      <c r="CG40" s="1108"/>
      <c r="CH40" s="1081"/>
      <c r="CI40" s="1082"/>
      <c r="CJ40" s="1082"/>
      <c r="CK40" s="1082"/>
      <c r="CL40" s="1083"/>
      <c r="CM40" s="1081"/>
      <c r="CN40" s="1082"/>
      <c r="CO40" s="1082"/>
      <c r="CP40" s="1082"/>
      <c r="CQ40" s="1083"/>
      <c r="CR40" s="1081"/>
      <c r="CS40" s="1082"/>
      <c r="CT40" s="1082"/>
      <c r="CU40" s="1082"/>
      <c r="CV40" s="1083"/>
      <c r="CW40" s="1081"/>
      <c r="CX40" s="1082"/>
      <c r="CY40" s="1082"/>
      <c r="CZ40" s="1082"/>
      <c r="DA40" s="1083"/>
      <c r="DB40" s="1081"/>
      <c r="DC40" s="1082"/>
      <c r="DD40" s="1082"/>
      <c r="DE40" s="1082"/>
      <c r="DF40" s="1083"/>
      <c r="DG40" s="1081"/>
      <c r="DH40" s="1082"/>
      <c r="DI40" s="1082"/>
      <c r="DJ40" s="1082"/>
      <c r="DK40" s="1083"/>
      <c r="DL40" s="1081"/>
      <c r="DM40" s="1082"/>
      <c r="DN40" s="1082"/>
      <c r="DO40" s="1082"/>
      <c r="DP40" s="1083"/>
      <c r="DQ40" s="1081"/>
      <c r="DR40" s="1082"/>
      <c r="DS40" s="1082"/>
      <c r="DT40" s="1082"/>
      <c r="DU40" s="1083"/>
      <c r="DV40" s="1084"/>
      <c r="DW40" s="1085"/>
      <c r="DX40" s="1085"/>
      <c r="DY40" s="1085"/>
      <c r="DZ40" s="1086"/>
      <c r="EA40" s="246"/>
    </row>
    <row r="41" spans="1:131" s="247" customFormat="1" ht="26.25" customHeight="1" x14ac:dyDescent="0.15">
      <c r="A41" s="261">
        <v>14</v>
      </c>
      <c r="B41" s="1129"/>
      <c r="C41" s="1130"/>
      <c r="D41" s="1130"/>
      <c r="E41" s="1130"/>
      <c r="F41" s="1130"/>
      <c r="G41" s="1130"/>
      <c r="H41" s="1130"/>
      <c r="I41" s="1130"/>
      <c r="J41" s="1130"/>
      <c r="K41" s="1130"/>
      <c r="L41" s="1130"/>
      <c r="M41" s="1130"/>
      <c r="N41" s="1130"/>
      <c r="O41" s="1130"/>
      <c r="P41" s="1131"/>
      <c r="Q41" s="1135"/>
      <c r="R41" s="1136"/>
      <c r="S41" s="1136"/>
      <c r="T41" s="1136"/>
      <c r="U41" s="1136"/>
      <c r="V41" s="1136"/>
      <c r="W41" s="1136"/>
      <c r="X41" s="1136"/>
      <c r="Y41" s="1136"/>
      <c r="Z41" s="1136"/>
      <c r="AA41" s="1136"/>
      <c r="AB41" s="1136"/>
      <c r="AC41" s="1136"/>
      <c r="AD41" s="1136"/>
      <c r="AE41" s="1137"/>
      <c r="AF41" s="1111"/>
      <c r="AG41" s="1112"/>
      <c r="AH41" s="1112"/>
      <c r="AI41" s="1112"/>
      <c r="AJ41" s="1113"/>
      <c r="AK41" s="1069"/>
      <c r="AL41" s="1060"/>
      <c r="AM41" s="1060"/>
      <c r="AN41" s="1060"/>
      <c r="AO41" s="1060"/>
      <c r="AP41" s="1060"/>
      <c r="AQ41" s="1060"/>
      <c r="AR41" s="1060"/>
      <c r="AS41" s="1060"/>
      <c r="AT41" s="1060"/>
      <c r="AU41" s="1060"/>
      <c r="AV41" s="1060"/>
      <c r="AW41" s="1060"/>
      <c r="AX41" s="1060"/>
      <c r="AY41" s="1060"/>
      <c r="AZ41" s="1134"/>
      <c r="BA41" s="1134"/>
      <c r="BB41" s="1134"/>
      <c r="BC41" s="1134"/>
      <c r="BD41" s="1134"/>
      <c r="BE41" s="1124"/>
      <c r="BF41" s="1124"/>
      <c r="BG41" s="1124"/>
      <c r="BH41" s="1124"/>
      <c r="BI41" s="1125"/>
      <c r="BJ41" s="252"/>
      <c r="BK41" s="252"/>
      <c r="BL41" s="252"/>
      <c r="BM41" s="252"/>
      <c r="BN41" s="252"/>
      <c r="BO41" s="265"/>
      <c r="BP41" s="265"/>
      <c r="BQ41" s="262">
        <v>35</v>
      </c>
      <c r="BR41" s="263"/>
      <c r="BS41" s="1106"/>
      <c r="BT41" s="1107"/>
      <c r="BU41" s="1107"/>
      <c r="BV41" s="1107"/>
      <c r="BW41" s="1107"/>
      <c r="BX41" s="1107"/>
      <c r="BY41" s="1107"/>
      <c r="BZ41" s="1107"/>
      <c r="CA41" s="1107"/>
      <c r="CB41" s="1107"/>
      <c r="CC41" s="1107"/>
      <c r="CD41" s="1107"/>
      <c r="CE41" s="1107"/>
      <c r="CF41" s="1107"/>
      <c r="CG41" s="1108"/>
      <c r="CH41" s="1081"/>
      <c r="CI41" s="1082"/>
      <c r="CJ41" s="1082"/>
      <c r="CK41" s="1082"/>
      <c r="CL41" s="1083"/>
      <c r="CM41" s="1081"/>
      <c r="CN41" s="1082"/>
      <c r="CO41" s="1082"/>
      <c r="CP41" s="1082"/>
      <c r="CQ41" s="1083"/>
      <c r="CR41" s="1081"/>
      <c r="CS41" s="1082"/>
      <c r="CT41" s="1082"/>
      <c r="CU41" s="1082"/>
      <c r="CV41" s="1083"/>
      <c r="CW41" s="1081"/>
      <c r="CX41" s="1082"/>
      <c r="CY41" s="1082"/>
      <c r="CZ41" s="1082"/>
      <c r="DA41" s="1083"/>
      <c r="DB41" s="1081"/>
      <c r="DC41" s="1082"/>
      <c r="DD41" s="1082"/>
      <c r="DE41" s="1082"/>
      <c r="DF41" s="1083"/>
      <c r="DG41" s="1081"/>
      <c r="DH41" s="1082"/>
      <c r="DI41" s="1082"/>
      <c r="DJ41" s="1082"/>
      <c r="DK41" s="1083"/>
      <c r="DL41" s="1081"/>
      <c r="DM41" s="1082"/>
      <c r="DN41" s="1082"/>
      <c r="DO41" s="1082"/>
      <c r="DP41" s="1083"/>
      <c r="DQ41" s="1081"/>
      <c r="DR41" s="1082"/>
      <c r="DS41" s="1082"/>
      <c r="DT41" s="1082"/>
      <c r="DU41" s="1083"/>
      <c r="DV41" s="1084"/>
      <c r="DW41" s="1085"/>
      <c r="DX41" s="1085"/>
      <c r="DY41" s="1085"/>
      <c r="DZ41" s="1086"/>
      <c r="EA41" s="246"/>
    </row>
    <row r="42" spans="1:131" s="247" customFormat="1" ht="26.25" customHeight="1" x14ac:dyDescent="0.15">
      <c r="A42" s="261">
        <v>15</v>
      </c>
      <c r="B42" s="1129"/>
      <c r="C42" s="1130"/>
      <c r="D42" s="1130"/>
      <c r="E42" s="1130"/>
      <c r="F42" s="1130"/>
      <c r="G42" s="1130"/>
      <c r="H42" s="1130"/>
      <c r="I42" s="1130"/>
      <c r="J42" s="1130"/>
      <c r="K42" s="1130"/>
      <c r="L42" s="1130"/>
      <c r="M42" s="1130"/>
      <c r="N42" s="1130"/>
      <c r="O42" s="1130"/>
      <c r="P42" s="1131"/>
      <c r="Q42" s="1135"/>
      <c r="R42" s="1136"/>
      <c r="S42" s="1136"/>
      <c r="T42" s="1136"/>
      <c r="U42" s="1136"/>
      <c r="V42" s="1136"/>
      <c r="W42" s="1136"/>
      <c r="X42" s="1136"/>
      <c r="Y42" s="1136"/>
      <c r="Z42" s="1136"/>
      <c r="AA42" s="1136"/>
      <c r="AB42" s="1136"/>
      <c r="AC42" s="1136"/>
      <c r="AD42" s="1136"/>
      <c r="AE42" s="1137"/>
      <c r="AF42" s="1111"/>
      <c r="AG42" s="1112"/>
      <c r="AH42" s="1112"/>
      <c r="AI42" s="1112"/>
      <c r="AJ42" s="1113"/>
      <c r="AK42" s="1069"/>
      <c r="AL42" s="1060"/>
      <c r="AM42" s="1060"/>
      <c r="AN42" s="1060"/>
      <c r="AO42" s="1060"/>
      <c r="AP42" s="1060"/>
      <c r="AQ42" s="1060"/>
      <c r="AR42" s="1060"/>
      <c r="AS42" s="1060"/>
      <c r="AT42" s="1060"/>
      <c r="AU42" s="1060"/>
      <c r="AV42" s="1060"/>
      <c r="AW42" s="1060"/>
      <c r="AX42" s="1060"/>
      <c r="AY42" s="1060"/>
      <c r="AZ42" s="1134"/>
      <c r="BA42" s="1134"/>
      <c r="BB42" s="1134"/>
      <c r="BC42" s="1134"/>
      <c r="BD42" s="1134"/>
      <c r="BE42" s="1124"/>
      <c r="BF42" s="1124"/>
      <c r="BG42" s="1124"/>
      <c r="BH42" s="1124"/>
      <c r="BI42" s="1125"/>
      <c r="BJ42" s="252"/>
      <c r="BK42" s="252"/>
      <c r="BL42" s="252"/>
      <c r="BM42" s="252"/>
      <c r="BN42" s="252"/>
      <c r="BO42" s="265"/>
      <c r="BP42" s="265"/>
      <c r="BQ42" s="262">
        <v>36</v>
      </c>
      <c r="BR42" s="263"/>
      <c r="BS42" s="1106"/>
      <c r="BT42" s="1107"/>
      <c r="BU42" s="1107"/>
      <c r="BV42" s="1107"/>
      <c r="BW42" s="1107"/>
      <c r="BX42" s="1107"/>
      <c r="BY42" s="1107"/>
      <c r="BZ42" s="1107"/>
      <c r="CA42" s="1107"/>
      <c r="CB42" s="1107"/>
      <c r="CC42" s="1107"/>
      <c r="CD42" s="1107"/>
      <c r="CE42" s="1107"/>
      <c r="CF42" s="1107"/>
      <c r="CG42" s="1108"/>
      <c r="CH42" s="1081"/>
      <c r="CI42" s="1082"/>
      <c r="CJ42" s="1082"/>
      <c r="CK42" s="1082"/>
      <c r="CL42" s="1083"/>
      <c r="CM42" s="1081"/>
      <c r="CN42" s="1082"/>
      <c r="CO42" s="1082"/>
      <c r="CP42" s="1082"/>
      <c r="CQ42" s="1083"/>
      <c r="CR42" s="1081"/>
      <c r="CS42" s="1082"/>
      <c r="CT42" s="1082"/>
      <c r="CU42" s="1082"/>
      <c r="CV42" s="1083"/>
      <c r="CW42" s="1081"/>
      <c r="CX42" s="1082"/>
      <c r="CY42" s="1082"/>
      <c r="CZ42" s="1082"/>
      <c r="DA42" s="1083"/>
      <c r="DB42" s="1081"/>
      <c r="DC42" s="1082"/>
      <c r="DD42" s="1082"/>
      <c r="DE42" s="1082"/>
      <c r="DF42" s="1083"/>
      <c r="DG42" s="1081"/>
      <c r="DH42" s="1082"/>
      <c r="DI42" s="1082"/>
      <c r="DJ42" s="1082"/>
      <c r="DK42" s="1083"/>
      <c r="DL42" s="1081"/>
      <c r="DM42" s="1082"/>
      <c r="DN42" s="1082"/>
      <c r="DO42" s="1082"/>
      <c r="DP42" s="1083"/>
      <c r="DQ42" s="1081"/>
      <c r="DR42" s="1082"/>
      <c r="DS42" s="1082"/>
      <c r="DT42" s="1082"/>
      <c r="DU42" s="1083"/>
      <c r="DV42" s="1084"/>
      <c r="DW42" s="1085"/>
      <c r="DX42" s="1085"/>
      <c r="DY42" s="1085"/>
      <c r="DZ42" s="1086"/>
      <c r="EA42" s="246"/>
    </row>
    <row r="43" spans="1:131" s="247" customFormat="1" ht="26.25" customHeight="1" x14ac:dyDescent="0.15">
      <c r="A43" s="261">
        <v>16</v>
      </c>
      <c r="B43" s="1129"/>
      <c r="C43" s="1130"/>
      <c r="D43" s="1130"/>
      <c r="E43" s="1130"/>
      <c r="F43" s="1130"/>
      <c r="G43" s="1130"/>
      <c r="H43" s="1130"/>
      <c r="I43" s="1130"/>
      <c r="J43" s="1130"/>
      <c r="K43" s="1130"/>
      <c r="L43" s="1130"/>
      <c r="M43" s="1130"/>
      <c r="N43" s="1130"/>
      <c r="O43" s="1130"/>
      <c r="P43" s="1131"/>
      <c r="Q43" s="1135"/>
      <c r="R43" s="1136"/>
      <c r="S43" s="1136"/>
      <c r="T43" s="1136"/>
      <c r="U43" s="1136"/>
      <c r="V43" s="1136"/>
      <c r="W43" s="1136"/>
      <c r="X43" s="1136"/>
      <c r="Y43" s="1136"/>
      <c r="Z43" s="1136"/>
      <c r="AA43" s="1136"/>
      <c r="AB43" s="1136"/>
      <c r="AC43" s="1136"/>
      <c r="AD43" s="1136"/>
      <c r="AE43" s="1137"/>
      <c r="AF43" s="1111"/>
      <c r="AG43" s="1112"/>
      <c r="AH43" s="1112"/>
      <c r="AI43" s="1112"/>
      <c r="AJ43" s="1113"/>
      <c r="AK43" s="1069"/>
      <c r="AL43" s="1060"/>
      <c r="AM43" s="1060"/>
      <c r="AN43" s="1060"/>
      <c r="AO43" s="1060"/>
      <c r="AP43" s="1060"/>
      <c r="AQ43" s="1060"/>
      <c r="AR43" s="1060"/>
      <c r="AS43" s="1060"/>
      <c r="AT43" s="1060"/>
      <c r="AU43" s="1060"/>
      <c r="AV43" s="1060"/>
      <c r="AW43" s="1060"/>
      <c r="AX43" s="1060"/>
      <c r="AY43" s="1060"/>
      <c r="AZ43" s="1134"/>
      <c r="BA43" s="1134"/>
      <c r="BB43" s="1134"/>
      <c r="BC43" s="1134"/>
      <c r="BD43" s="1134"/>
      <c r="BE43" s="1124"/>
      <c r="BF43" s="1124"/>
      <c r="BG43" s="1124"/>
      <c r="BH43" s="1124"/>
      <c r="BI43" s="1125"/>
      <c r="BJ43" s="252"/>
      <c r="BK43" s="252"/>
      <c r="BL43" s="252"/>
      <c r="BM43" s="252"/>
      <c r="BN43" s="252"/>
      <c r="BO43" s="265"/>
      <c r="BP43" s="265"/>
      <c r="BQ43" s="262">
        <v>37</v>
      </c>
      <c r="BR43" s="263"/>
      <c r="BS43" s="1106"/>
      <c r="BT43" s="1107"/>
      <c r="BU43" s="1107"/>
      <c r="BV43" s="1107"/>
      <c r="BW43" s="1107"/>
      <c r="BX43" s="1107"/>
      <c r="BY43" s="1107"/>
      <c r="BZ43" s="1107"/>
      <c r="CA43" s="1107"/>
      <c r="CB43" s="1107"/>
      <c r="CC43" s="1107"/>
      <c r="CD43" s="1107"/>
      <c r="CE43" s="1107"/>
      <c r="CF43" s="1107"/>
      <c r="CG43" s="1108"/>
      <c r="CH43" s="1081"/>
      <c r="CI43" s="1082"/>
      <c r="CJ43" s="1082"/>
      <c r="CK43" s="1082"/>
      <c r="CL43" s="1083"/>
      <c r="CM43" s="1081"/>
      <c r="CN43" s="1082"/>
      <c r="CO43" s="1082"/>
      <c r="CP43" s="1082"/>
      <c r="CQ43" s="1083"/>
      <c r="CR43" s="1081"/>
      <c r="CS43" s="1082"/>
      <c r="CT43" s="1082"/>
      <c r="CU43" s="1082"/>
      <c r="CV43" s="1083"/>
      <c r="CW43" s="1081"/>
      <c r="CX43" s="1082"/>
      <c r="CY43" s="1082"/>
      <c r="CZ43" s="1082"/>
      <c r="DA43" s="1083"/>
      <c r="DB43" s="1081"/>
      <c r="DC43" s="1082"/>
      <c r="DD43" s="1082"/>
      <c r="DE43" s="1082"/>
      <c r="DF43" s="1083"/>
      <c r="DG43" s="1081"/>
      <c r="DH43" s="1082"/>
      <c r="DI43" s="1082"/>
      <c r="DJ43" s="1082"/>
      <c r="DK43" s="1083"/>
      <c r="DL43" s="1081"/>
      <c r="DM43" s="1082"/>
      <c r="DN43" s="1082"/>
      <c r="DO43" s="1082"/>
      <c r="DP43" s="1083"/>
      <c r="DQ43" s="1081"/>
      <c r="DR43" s="1082"/>
      <c r="DS43" s="1082"/>
      <c r="DT43" s="1082"/>
      <c r="DU43" s="1083"/>
      <c r="DV43" s="1084"/>
      <c r="DW43" s="1085"/>
      <c r="DX43" s="1085"/>
      <c r="DY43" s="1085"/>
      <c r="DZ43" s="1086"/>
      <c r="EA43" s="246"/>
    </row>
    <row r="44" spans="1:131" s="247" customFormat="1" ht="26.25" customHeight="1" x14ac:dyDescent="0.15">
      <c r="A44" s="261">
        <v>17</v>
      </c>
      <c r="B44" s="1129"/>
      <c r="C44" s="1130"/>
      <c r="D44" s="1130"/>
      <c r="E44" s="1130"/>
      <c r="F44" s="1130"/>
      <c r="G44" s="1130"/>
      <c r="H44" s="1130"/>
      <c r="I44" s="1130"/>
      <c r="J44" s="1130"/>
      <c r="K44" s="1130"/>
      <c r="L44" s="1130"/>
      <c r="M44" s="1130"/>
      <c r="N44" s="1130"/>
      <c r="O44" s="1130"/>
      <c r="P44" s="1131"/>
      <c r="Q44" s="1135"/>
      <c r="R44" s="1136"/>
      <c r="S44" s="1136"/>
      <c r="T44" s="1136"/>
      <c r="U44" s="1136"/>
      <c r="V44" s="1136"/>
      <c r="W44" s="1136"/>
      <c r="X44" s="1136"/>
      <c r="Y44" s="1136"/>
      <c r="Z44" s="1136"/>
      <c r="AA44" s="1136"/>
      <c r="AB44" s="1136"/>
      <c r="AC44" s="1136"/>
      <c r="AD44" s="1136"/>
      <c r="AE44" s="1137"/>
      <c r="AF44" s="1111"/>
      <c r="AG44" s="1112"/>
      <c r="AH44" s="1112"/>
      <c r="AI44" s="1112"/>
      <c r="AJ44" s="1113"/>
      <c r="AK44" s="1069"/>
      <c r="AL44" s="1060"/>
      <c r="AM44" s="1060"/>
      <c r="AN44" s="1060"/>
      <c r="AO44" s="1060"/>
      <c r="AP44" s="1060"/>
      <c r="AQ44" s="1060"/>
      <c r="AR44" s="1060"/>
      <c r="AS44" s="1060"/>
      <c r="AT44" s="1060"/>
      <c r="AU44" s="1060"/>
      <c r="AV44" s="1060"/>
      <c r="AW44" s="1060"/>
      <c r="AX44" s="1060"/>
      <c r="AY44" s="1060"/>
      <c r="AZ44" s="1134"/>
      <c r="BA44" s="1134"/>
      <c r="BB44" s="1134"/>
      <c r="BC44" s="1134"/>
      <c r="BD44" s="1134"/>
      <c r="BE44" s="1124"/>
      <c r="BF44" s="1124"/>
      <c r="BG44" s="1124"/>
      <c r="BH44" s="1124"/>
      <c r="BI44" s="1125"/>
      <c r="BJ44" s="252"/>
      <c r="BK44" s="252"/>
      <c r="BL44" s="252"/>
      <c r="BM44" s="252"/>
      <c r="BN44" s="252"/>
      <c r="BO44" s="265"/>
      <c r="BP44" s="265"/>
      <c r="BQ44" s="262">
        <v>38</v>
      </c>
      <c r="BR44" s="263"/>
      <c r="BS44" s="1106"/>
      <c r="BT44" s="1107"/>
      <c r="BU44" s="1107"/>
      <c r="BV44" s="1107"/>
      <c r="BW44" s="1107"/>
      <c r="BX44" s="1107"/>
      <c r="BY44" s="1107"/>
      <c r="BZ44" s="1107"/>
      <c r="CA44" s="1107"/>
      <c r="CB44" s="1107"/>
      <c r="CC44" s="1107"/>
      <c r="CD44" s="1107"/>
      <c r="CE44" s="1107"/>
      <c r="CF44" s="1107"/>
      <c r="CG44" s="1108"/>
      <c r="CH44" s="1081"/>
      <c r="CI44" s="1082"/>
      <c r="CJ44" s="1082"/>
      <c r="CK44" s="1082"/>
      <c r="CL44" s="1083"/>
      <c r="CM44" s="1081"/>
      <c r="CN44" s="1082"/>
      <c r="CO44" s="1082"/>
      <c r="CP44" s="1082"/>
      <c r="CQ44" s="1083"/>
      <c r="CR44" s="1081"/>
      <c r="CS44" s="1082"/>
      <c r="CT44" s="1082"/>
      <c r="CU44" s="1082"/>
      <c r="CV44" s="1083"/>
      <c r="CW44" s="1081"/>
      <c r="CX44" s="1082"/>
      <c r="CY44" s="1082"/>
      <c r="CZ44" s="1082"/>
      <c r="DA44" s="1083"/>
      <c r="DB44" s="1081"/>
      <c r="DC44" s="1082"/>
      <c r="DD44" s="1082"/>
      <c r="DE44" s="1082"/>
      <c r="DF44" s="1083"/>
      <c r="DG44" s="1081"/>
      <c r="DH44" s="1082"/>
      <c r="DI44" s="1082"/>
      <c r="DJ44" s="1082"/>
      <c r="DK44" s="1083"/>
      <c r="DL44" s="1081"/>
      <c r="DM44" s="1082"/>
      <c r="DN44" s="1082"/>
      <c r="DO44" s="1082"/>
      <c r="DP44" s="1083"/>
      <c r="DQ44" s="1081"/>
      <c r="DR44" s="1082"/>
      <c r="DS44" s="1082"/>
      <c r="DT44" s="1082"/>
      <c r="DU44" s="1083"/>
      <c r="DV44" s="1084"/>
      <c r="DW44" s="1085"/>
      <c r="DX44" s="1085"/>
      <c r="DY44" s="1085"/>
      <c r="DZ44" s="1086"/>
      <c r="EA44" s="246"/>
    </row>
    <row r="45" spans="1:131" s="247" customFormat="1" ht="26.25" customHeight="1" x14ac:dyDescent="0.15">
      <c r="A45" s="261">
        <v>18</v>
      </c>
      <c r="B45" s="1129"/>
      <c r="C45" s="1130"/>
      <c r="D45" s="1130"/>
      <c r="E45" s="1130"/>
      <c r="F45" s="1130"/>
      <c r="G45" s="1130"/>
      <c r="H45" s="1130"/>
      <c r="I45" s="1130"/>
      <c r="J45" s="1130"/>
      <c r="K45" s="1130"/>
      <c r="L45" s="1130"/>
      <c r="M45" s="1130"/>
      <c r="N45" s="1130"/>
      <c r="O45" s="1130"/>
      <c r="P45" s="1131"/>
      <c r="Q45" s="1135"/>
      <c r="R45" s="1136"/>
      <c r="S45" s="1136"/>
      <c r="T45" s="1136"/>
      <c r="U45" s="1136"/>
      <c r="V45" s="1136"/>
      <c r="W45" s="1136"/>
      <c r="X45" s="1136"/>
      <c r="Y45" s="1136"/>
      <c r="Z45" s="1136"/>
      <c r="AA45" s="1136"/>
      <c r="AB45" s="1136"/>
      <c r="AC45" s="1136"/>
      <c r="AD45" s="1136"/>
      <c r="AE45" s="1137"/>
      <c r="AF45" s="1111"/>
      <c r="AG45" s="1112"/>
      <c r="AH45" s="1112"/>
      <c r="AI45" s="1112"/>
      <c r="AJ45" s="1113"/>
      <c r="AK45" s="1069"/>
      <c r="AL45" s="1060"/>
      <c r="AM45" s="1060"/>
      <c r="AN45" s="1060"/>
      <c r="AO45" s="1060"/>
      <c r="AP45" s="1060"/>
      <c r="AQ45" s="1060"/>
      <c r="AR45" s="1060"/>
      <c r="AS45" s="1060"/>
      <c r="AT45" s="1060"/>
      <c r="AU45" s="1060"/>
      <c r="AV45" s="1060"/>
      <c r="AW45" s="1060"/>
      <c r="AX45" s="1060"/>
      <c r="AY45" s="1060"/>
      <c r="AZ45" s="1134"/>
      <c r="BA45" s="1134"/>
      <c r="BB45" s="1134"/>
      <c r="BC45" s="1134"/>
      <c r="BD45" s="1134"/>
      <c r="BE45" s="1124"/>
      <c r="BF45" s="1124"/>
      <c r="BG45" s="1124"/>
      <c r="BH45" s="1124"/>
      <c r="BI45" s="1125"/>
      <c r="BJ45" s="252"/>
      <c r="BK45" s="252"/>
      <c r="BL45" s="252"/>
      <c r="BM45" s="252"/>
      <c r="BN45" s="252"/>
      <c r="BO45" s="265"/>
      <c r="BP45" s="265"/>
      <c r="BQ45" s="262">
        <v>39</v>
      </c>
      <c r="BR45" s="263"/>
      <c r="BS45" s="1106"/>
      <c r="BT45" s="1107"/>
      <c r="BU45" s="1107"/>
      <c r="BV45" s="1107"/>
      <c r="BW45" s="1107"/>
      <c r="BX45" s="1107"/>
      <c r="BY45" s="1107"/>
      <c r="BZ45" s="1107"/>
      <c r="CA45" s="1107"/>
      <c r="CB45" s="1107"/>
      <c r="CC45" s="1107"/>
      <c r="CD45" s="1107"/>
      <c r="CE45" s="1107"/>
      <c r="CF45" s="1107"/>
      <c r="CG45" s="1108"/>
      <c r="CH45" s="1081"/>
      <c r="CI45" s="1082"/>
      <c r="CJ45" s="1082"/>
      <c r="CK45" s="1082"/>
      <c r="CL45" s="1083"/>
      <c r="CM45" s="1081"/>
      <c r="CN45" s="1082"/>
      <c r="CO45" s="1082"/>
      <c r="CP45" s="1082"/>
      <c r="CQ45" s="1083"/>
      <c r="CR45" s="1081"/>
      <c r="CS45" s="1082"/>
      <c r="CT45" s="1082"/>
      <c r="CU45" s="1082"/>
      <c r="CV45" s="1083"/>
      <c r="CW45" s="1081"/>
      <c r="CX45" s="1082"/>
      <c r="CY45" s="1082"/>
      <c r="CZ45" s="1082"/>
      <c r="DA45" s="1083"/>
      <c r="DB45" s="1081"/>
      <c r="DC45" s="1082"/>
      <c r="DD45" s="1082"/>
      <c r="DE45" s="1082"/>
      <c r="DF45" s="1083"/>
      <c r="DG45" s="1081"/>
      <c r="DH45" s="1082"/>
      <c r="DI45" s="1082"/>
      <c r="DJ45" s="1082"/>
      <c r="DK45" s="1083"/>
      <c r="DL45" s="1081"/>
      <c r="DM45" s="1082"/>
      <c r="DN45" s="1082"/>
      <c r="DO45" s="1082"/>
      <c r="DP45" s="1083"/>
      <c r="DQ45" s="1081"/>
      <c r="DR45" s="1082"/>
      <c r="DS45" s="1082"/>
      <c r="DT45" s="1082"/>
      <c r="DU45" s="1083"/>
      <c r="DV45" s="1084"/>
      <c r="DW45" s="1085"/>
      <c r="DX45" s="1085"/>
      <c r="DY45" s="1085"/>
      <c r="DZ45" s="1086"/>
      <c r="EA45" s="246"/>
    </row>
    <row r="46" spans="1:131" s="247" customFormat="1" ht="26.25" customHeight="1" x14ac:dyDescent="0.15">
      <c r="A46" s="261">
        <v>19</v>
      </c>
      <c r="B46" s="1129"/>
      <c r="C46" s="1130"/>
      <c r="D46" s="1130"/>
      <c r="E46" s="1130"/>
      <c r="F46" s="1130"/>
      <c r="G46" s="1130"/>
      <c r="H46" s="1130"/>
      <c r="I46" s="1130"/>
      <c r="J46" s="1130"/>
      <c r="K46" s="1130"/>
      <c r="L46" s="1130"/>
      <c r="M46" s="1130"/>
      <c r="N46" s="1130"/>
      <c r="O46" s="1130"/>
      <c r="P46" s="1131"/>
      <c r="Q46" s="1135"/>
      <c r="R46" s="1136"/>
      <c r="S46" s="1136"/>
      <c r="T46" s="1136"/>
      <c r="U46" s="1136"/>
      <c r="V46" s="1136"/>
      <c r="W46" s="1136"/>
      <c r="X46" s="1136"/>
      <c r="Y46" s="1136"/>
      <c r="Z46" s="1136"/>
      <c r="AA46" s="1136"/>
      <c r="AB46" s="1136"/>
      <c r="AC46" s="1136"/>
      <c r="AD46" s="1136"/>
      <c r="AE46" s="1137"/>
      <c r="AF46" s="1111"/>
      <c r="AG46" s="1112"/>
      <c r="AH46" s="1112"/>
      <c r="AI46" s="1112"/>
      <c r="AJ46" s="1113"/>
      <c r="AK46" s="1069"/>
      <c r="AL46" s="1060"/>
      <c r="AM46" s="1060"/>
      <c r="AN46" s="1060"/>
      <c r="AO46" s="1060"/>
      <c r="AP46" s="1060"/>
      <c r="AQ46" s="1060"/>
      <c r="AR46" s="1060"/>
      <c r="AS46" s="1060"/>
      <c r="AT46" s="1060"/>
      <c r="AU46" s="1060"/>
      <c r="AV46" s="1060"/>
      <c r="AW46" s="1060"/>
      <c r="AX46" s="1060"/>
      <c r="AY46" s="1060"/>
      <c r="AZ46" s="1134"/>
      <c r="BA46" s="1134"/>
      <c r="BB46" s="1134"/>
      <c r="BC46" s="1134"/>
      <c r="BD46" s="1134"/>
      <c r="BE46" s="1124"/>
      <c r="BF46" s="1124"/>
      <c r="BG46" s="1124"/>
      <c r="BH46" s="1124"/>
      <c r="BI46" s="1125"/>
      <c r="BJ46" s="252"/>
      <c r="BK46" s="252"/>
      <c r="BL46" s="252"/>
      <c r="BM46" s="252"/>
      <c r="BN46" s="252"/>
      <c r="BO46" s="265"/>
      <c r="BP46" s="265"/>
      <c r="BQ46" s="262">
        <v>40</v>
      </c>
      <c r="BR46" s="263"/>
      <c r="BS46" s="1106"/>
      <c r="BT46" s="1107"/>
      <c r="BU46" s="1107"/>
      <c r="BV46" s="1107"/>
      <c r="BW46" s="1107"/>
      <c r="BX46" s="1107"/>
      <c r="BY46" s="1107"/>
      <c r="BZ46" s="1107"/>
      <c r="CA46" s="1107"/>
      <c r="CB46" s="1107"/>
      <c r="CC46" s="1107"/>
      <c r="CD46" s="1107"/>
      <c r="CE46" s="1107"/>
      <c r="CF46" s="1107"/>
      <c r="CG46" s="1108"/>
      <c r="CH46" s="1081"/>
      <c r="CI46" s="1082"/>
      <c r="CJ46" s="1082"/>
      <c r="CK46" s="1082"/>
      <c r="CL46" s="1083"/>
      <c r="CM46" s="1081"/>
      <c r="CN46" s="1082"/>
      <c r="CO46" s="1082"/>
      <c r="CP46" s="1082"/>
      <c r="CQ46" s="1083"/>
      <c r="CR46" s="1081"/>
      <c r="CS46" s="1082"/>
      <c r="CT46" s="1082"/>
      <c r="CU46" s="1082"/>
      <c r="CV46" s="1083"/>
      <c r="CW46" s="1081"/>
      <c r="CX46" s="1082"/>
      <c r="CY46" s="1082"/>
      <c r="CZ46" s="1082"/>
      <c r="DA46" s="1083"/>
      <c r="DB46" s="1081"/>
      <c r="DC46" s="1082"/>
      <c r="DD46" s="1082"/>
      <c r="DE46" s="1082"/>
      <c r="DF46" s="1083"/>
      <c r="DG46" s="1081"/>
      <c r="DH46" s="1082"/>
      <c r="DI46" s="1082"/>
      <c r="DJ46" s="1082"/>
      <c r="DK46" s="1083"/>
      <c r="DL46" s="1081"/>
      <c r="DM46" s="1082"/>
      <c r="DN46" s="1082"/>
      <c r="DO46" s="1082"/>
      <c r="DP46" s="1083"/>
      <c r="DQ46" s="1081"/>
      <c r="DR46" s="1082"/>
      <c r="DS46" s="1082"/>
      <c r="DT46" s="1082"/>
      <c r="DU46" s="1083"/>
      <c r="DV46" s="1084"/>
      <c r="DW46" s="1085"/>
      <c r="DX46" s="1085"/>
      <c r="DY46" s="1085"/>
      <c r="DZ46" s="1086"/>
      <c r="EA46" s="246"/>
    </row>
    <row r="47" spans="1:131" s="247" customFormat="1" ht="26.25" customHeight="1" x14ac:dyDescent="0.15">
      <c r="A47" s="261">
        <v>20</v>
      </c>
      <c r="B47" s="1129"/>
      <c r="C47" s="1130"/>
      <c r="D47" s="1130"/>
      <c r="E47" s="1130"/>
      <c r="F47" s="1130"/>
      <c r="G47" s="1130"/>
      <c r="H47" s="1130"/>
      <c r="I47" s="1130"/>
      <c r="J47" s="1130"/>
      <c r="K47" s="1130"/>
      <c r="L47" s="1130"/>
      <c r="M47" s="1130"/>
      <c r="N47" s="1130"/>
      <c r="O47" s="1130"/>
      <c r="P47" s="1131"/>
      <c r="Q47" s="1135"/>
      <c r="R47" s="1136"/>
      <c r="S47" s="1136"/>
      <c r="T47" s="1136"/>
      <c r="U47" s="1136"/>
      <c r="V47" s="1136"/>
      <c r="W47" s="1136"/>
      <c r="X47" s="1136"/>
      <c r="Y47" s="1136"/>
      <c r="Z47" s="1136"/>
      <c r="AA47" s="1136"/>
      <c r="AB47" s="1136"/>
      <c r="AC47" s="1136"/>
      <c r="AD47" s="1136"/>
      <c r="AE47" s="1137"/>
      <c r="AF47" s="1111"/>
      <c r="AG47" s="1112"/>
      <c r="AH47" s="1112"/>
      <c r="AI47" s="1112"/>
      <c r="AJ47" s="1113"/>
      <c r="AK47" s="1069"/>
      <c r="AL47" s="1060"/>
      <c r="AM47" s="1060"/>
      <c r="AN47" s="1060"/>
      <c r="AO47" s="1060"/>
      <c r="AP47" s="1060"/>
      <c r="AQ47" s="1060"/>
      <c r="AR47" s="1060"/>
      <c r="AS47" s="1060"/>
      <c r="AT47" s="1060"/>
      <c r="AU47" s="1060"/>
      <c r="AV47" s="1060"/>
      <c r="AW47" s="1060"/>
      <c r="AX47" s="1060"/>
      <c r="AY47" s="1060"/>
      <c r="AZ47" s="1134"/>
      <c r="BA47" s="1134"/>
      <c r="BB47" s="1134"/>
      <c r="BC47" s="1134"/>
      <c r="BD47" s="1134"/>
      <c r="BE47" s="1124"/>
      <c r="BF47" s="1124"/>
      <c r="BG47" s="1124"/>
      <c r="BH47" s="1124"/>
      <c r="BI47" s="1125"/>
      <c r="BJ47" s="252"/>
      <c r="BK47" s="252"/>
      <c r="BL47" s="252"/>
      <c r="BM47" s="252"/>
      <c r="BN47" s="252"/>
      <c r="BO47" s="265"/>
      <c r="BP47" s="265"/>
      <c r="BQ47" s="262">
        <v>41</v>
      </c>
      <c r="BR47" s="263"/>
      <c r="BS47" s="1106"/>
      <c r="BT47" s="1107"/>
      <c r="BU47" s="1107"/>
      <c r="BV47" s="1107"/>
      <c r="BW47" s="1107"/>
      <c r="BX47" s="1107"/>
      <c r="BY47" s="1107"/>
      <c r="BZ47" s="1107"/>
      <c r="CA47" s="1107"/>
      <c r="CB47" s="1107"/>
      <c r="CC47" s="1107"/>
      <c r="CD47" s="1107"/>
      <c r="CE47" s="1107"/>
      <c r="CF47" s="1107"/>
      <c r="CG47" s="1108"/>
      <c r="CH47" s="1081"/>
      <c r="CI47" s="1082"/>
      <c r="CJ47" s="1082"/>
      <c r="CK47" s="1082"/>
      <c r="CL47" s="1083"/>
      <c r="CM47" s="1081"/>
      <c r="CN47" s="1082"/>
      <c r="CO47" s="1082"/>
      <c r="CP47" s="1082"/>
      <c r="CQ47" s="1083"/>
      <c r="CR47" s="1081"/>
      <c r="CS47" s="1082"/>
      <c r="CT47" s="1082"/>
      <c r="CU47" s="1082"/>
      <c r="CV47" s="1083"/>
      <c r="CW47" s="1081"/>
      <c r="CX47" s="1082"/>
      <c r="CY47" s="1082"/>
      <c r="CZ47" s="1082"/>
      <c r="DA47" s="1083"/>
      <c r="DB47" s="1081"/>
      <c r="DC47" s="1082"/>
      <c r="DD47" s="1082"/>
      <c r="DE47" s="1082"/>
      <c r="DF47" s="1083"/>
      <c r="DG47" s="1081"/>
      <c r="DH47" s="1082"/>
      <c r="DI47" s="1082"/>
      <c r="DJ47" s="1082"/>
      <c r="DK47" s="1083"/>
      <c r="DL47" s="1081"/>
      <c r="DM47" s="1082"/>
      <c r="DN47" s="1082"/>
      <c r="DO47" s="1082"/>
      <c r="DP47" s="1083"/>
      <c r="DQ47" s="1081"/>
      <c r="DR47" s="1082"/>
      <c r="DS47" s="1082"/>
      <c r="DT47" s="1082"/>
      <c r="DU47" s="1083"/>
      <c r="DV47" s="1084"/>
      <c r="DW47" s="1085"/>
      <c r="DX47" s="1085"/>
      <c r="DY47" s="1085"/>
      <c r="DZ47" s="1086"/>
      <c r="EA47" s="246"/>
    </row>
    <row r="48" spans="1:131" s="247" customFormat="1" ht="26.25" customHeight="1" x14ac:dyDescent="0.15">
      <c r="A48" s="261">
        <v>21</v>
      </c>
      <c r="B48" s="1129"/>
      <c r="C48" s="1130"/>
      <c r="D48" s="1130"/>
      <c r="E48" s="1130"/>
      <c r="F48" s="1130"/>
      <c r="G48" s="1130"/>
      <c r="H48" s="1130"/>
      <c r="I48" s="1130"/>
      <c r="J48" s="1130"/>
      <c r="K48" s="1130"/>
      <c r="L48" s="1130"/>
      <c r="M48" s="1130"/>
      <c r="N48" s="1130"/>
      <c r="O48" s="1130"/>
      <c r="P48" s="1131"/>
      <c r="Q48" s="1135"/>
      <c r="R48" s="1136"/>
      <c r="S48" s="1136"/>
      <c r="T48" s="1136"/>
      <c r="U48" s="1136"/>
      <c r="V48" s="1136"/>
      <c r="W48" s="1136"/>
      <c r="X48" s="1136"/>
      <c r="Y48" s="1136"/>
      <c r="Z48" s="1136"/>
      <c r="AA48" s="1136"/>
      <c r="AB48" s="1136"/>
      <c r="AC48" s="1136"/>
      <c r="AD48" s="1136"/>
      <c r="AE48" s="1137"/>
      <c r="AF48" s="1111"/>
      <c r="AG48" s="1112"/>
      <c r="AH48" s="1112"/>
      <c r="AI48" s="1112"/>
      <c r="AJ48" s="1113"/>
      <c r="AK48" s="1069"/>
      <c r="AL48" s="1060"/>
      <c r="AM48" s="1060"/>
      <c r="AN48" s="1060"/>
      <c r="AO48" s="1060"/>
      <c r="AP48" s="1060"/>
      <c r="AQ48" s="1060"/>
      <c r="AR48" s="1060"/>
      <c r="AS48" s="1060"/>
      <c r="AT48" s="1060"/>
      <c r="AU48" s="1060"/>
      <c r="AV48" s="1060"/>
      <c r="AW48" s="1060"/>
      <c r="AX48" s="1060"/>
      <c r="AY48" s="1060"/>
      <c r="AZ48" s="1134"/>
      <c r="BA48" s="1134"/>
      <c r="BB48" s="1134"/>
      <c r="BC48" s="1134"/>
      <c r="BD48" s="1134"/>
      <c r="BE48" s="1124"/>
      <c r="BF48" s="1124"/>
      <c r="BG48" s="1124"/>
      <c r="BH48" s="1124"/>
      <c r="BI48" s="1125"/>
      <c r="BJ48" s="252"/>
      <c r="BK48" s="252"/>
      <c r="BL48" s="252"/>
      <c r="BM48" s="252"/>
      <c r="BN48" s="252"/>
      <c r="BO48" s="265"/>
      <c r="BP48" s="265"/>
      <c r="BQ48" s="262">
        <v>42</v>
      </c>
      <c r="BR48" s="263"/>
      <c r="BS48" s="1106"/>
      <c r="BT48" s="1107"/>
      <c r="BU48" s="1107"/>
      <c r="BV48" s="1107"/>
      <c r="BW48" s="1107"/>
      <c r="BX48" s="1107"/>
      <c r="BY48" s="1107"/>
      <c r="BZ48" s="1107"/>
      <c r="CA48" s="1107"/>
      <c r="CB48" s="1107"/>
      <c r="CC48" s="1107"/>
      <c r="CD48" s="1107"/>
      <c r="CE48" s="1107"/>
      <c r="CF48" s="1107"/>
      <c r="CG48" s="1108"/>
      <c r="CH48" s="1081"/>
      <c r="CI48" s="1082"/>
      <c r="CJ48" s="1082"/>
      <c r="CK48" s="1082"/>
      <c r="CL48" s="1083"/>
      <c r="CM48" s="1081"/>
      <c r="CN48" s="1082"/>
      <c r="CO48" s="1082"/>
      <c r="CP48" s="1082"/>
      <c r="CQ48" s="1083"/>
      <c r="CR48" s="1081"/>
      <c r="CS48" s="1082"/>
      <c r="CT48" s="1082"/>
      <c r="CU48" s="1082"/>
      <c r="CV48" s="1083"/>
      <c r="CW48" s="1081"/>
      <c r="CX48" s="1082"/>
      <c r="CY48" s="1082"/>
      <c r="CZ48" s="1082"/>
      <c r="DA48" s="1083"/>
      <c r="DB48" s="1081"/>
      <c r="DC48" s="1082"/>
      <c r="DD48" s="1082"/>
      <c r="DE48" s="1082"/>
      <c r="DF48" s="1083"/>
      <c r="DG48" s="1081"/>
      <c r="DH48" s="1082"/>
      <c r="DI48" s="1082"/>
      <c r="DJ48" s="1082"/>
      <c r="DK48" s="1083"/>
      <c r="DL48" s="1081"/>
      <c r="DM48" s="1082"/>
      <c r="DN48" s="1082"/>
      <c r="DO48" s="1082"/>
      <c r="DP48" s="1083"/>
      <c r="DQ48" s="1081"/>
      <c r="DR48" s="1082"/>
      <c r="DS48" s="1082"/>
      <c r="DT48" s="1082"/>
      <c r="DU48" s="1083"/>
      <c r="DV48" s="1084"/>
      <c r="DW48" s="1085"/>
      <c r="DX48" s="1085"/>
      <c r="DY48" s="1085"/>
      <c r="DZ48" s="1086"/>
      <c r="EA48" s="246"/>
    </row>
    <row r="49" spans="1:131" s="247" customFormat="1" ht="26.25" customHeight="1" x14ac:dyDescent="0.15">
      <c r="A49" s="261">
        <v>22</v>
      </c>
      <c r="B49" s="1129"/>
      <c r="C49" s="1130"/>
      <c r="D49" s="1130"/>
      <c r="E49" s="1130"/>
      <c r="F49" s="1130"/>
      <c r="G49" s="1130"/>
      <c r="H49" s="1130"/>
      <c r="I49" s="1130"/>
      <c r="J49" s="1130"/>
      <c r="K49" s="1130"/>
      <c r="L49" s="1130"/>
      <c r="M49" s="1130"/>
      <c r="N49" s="1130"/>
      <c r="O49" s="1130"/>
      <c r="P49" s="1131"/>
      <c r="Q49" s="1135"/>
      <c r="R49" s="1136"/>
      <c r="S49" s="1136"/>
      <c r="T49" s="1136"/>
      <c r="U49" s="1136"/>
      <c r="V49" s="1136"/>
      <c r="W49" s="1136"/>
      <c r="X49" s="1136"/>
      <c r="Y49" s="1136"/>
      <c r="Z49" s="1136"/>
      <c r="AA49" s="1136"/>
      <c r="AB49" s="1136"/>
      <c r="AC49" s="1136"/>
      <c r="AD49" s="1136"/>
      <c r="AE49" s="1137"/>
      <c r="AF49" s="1111"/>
      <c r="AG49" s="1112"/>
      <c r="AH49" s="1112"/>
      <c r="AI49" s="1112"/>
      <c r="AJ49" s="1113"/>
      <c r="AK49" s="1069"/>
      <c r="AL49" s="1060"/>
      <c r="AM49" s="1060"/>
      <c r="AN49" s="1060"/>
      <c r="AO49" s="1060"/>
      <c r="AP49" s="1060"/>
      <c r="AQ49" s="1060"/>
      <c r="AR49" s="1060"/>
      <c r="AS49" s="1060"/>
      <c r="AT49" s="1060"/>
      <c r="AU49" s="1060"/>
      <c r="AV49" s="1060"/>
      <c r="AW49" s="1060"/>
      <c r="AX49" s="1060"/>
      <c r="AY49" s="1060"/>
      <c r="AZ49" s="1134"/>
      <c r="BA49" s="1134"/>
      <c r="BB49" s="1134"/>
      <c r="BC49" s="1134"/>
      <c r="BD49" s="1134"/>
      <c r="BE49" s="1124"/>
      <c r="BF49" s="1124"/>
      <c r="BG49" s="1124"/>
      <c r="BH49" s="1124"/>
      <c r="BI49" s="1125"/>
      <c r="BJ49" s="252"/>
      <c r="BK49" s="252"/>
      <c r="BL49" s="252"/>
      <c r="BM49" s="252"/>
      <c r="BN49" s="252"/>
      <c r="BO49" s="265"/>
      <c r="BP49" s="265"/>
      <c r="BQ49" s="262">
        <v>43</v>
      </c>
      <c r="BR49" s="263"/>
      <c r="BS49" s="1106"/>
      <c r="BT49" s="1107"/>
      <c r="BU49" s="1107"/>
      <c r="BV49" s="1107"/>
      <c r="BW49" s="1107"/>
      <c r="BX49" s="1107"/>
      <c r="BY49" s="1107"/>
      <c r="BZ49" s="1107"/>
      <c r="CA49" s="1107"/>
      <c r="CB49" s="1107"/>
      <c r="CC49" s="1107"/>
      <c r="CD49" s="1107"/>
      <c r="CE49" s="1107"/>
      <c r="CF49" s="1107"/>
      <c r="CG49" s="1108"/>
      <c r="CH49" s="1081"/>
      <c r="CI49" s="1082"/>
      <c r="CJ49" s="1082"/>
      <c r="CK49" s="1082"/>
      <c r="CL49" s="1083"/>
      <c r="CM49" s="1081"/>
      <c r="CN49" s="1082"/>
      <c r="CO49" s="1082"/>
      <c r="CP49" s="1082"/>
      <c r="CQ49" s="1083"/>
      <c r="CR49" s="1081"/>
      <c r="CS49" s="1082"/>
      <c r="CT49" s="1082"/>
      <c r="CU49" s="1082"/>
      <c r="CV49" s="1083"/>
      <c r="CW49" s="1081"/>
      <c r="CX49" s="1082"/>
      <c r="CY49" s="1082"/>
      <c r="CZ49" s="1082"/>
      <c r="DA49" s="1083"/>
      <c r="DB49" s="1081"/>
      <c r="DC49" s="1082"/>
      <c r="DD49" s="1082"/>
      <c r="DE49" s="1082"/>
      <c r="DF49" s="1083"/>
      <c r="DG49" s="1081"/>
      <c r="DH49" s="1082"/>
      <c r="DI49" s="1082"/>
      <c r="DJ49" s="1082"/>
      <c r="DK49" s="1083"/>
      <c r="DL49" s="1081"/>
      <c r="DM49" s="1082"/>
      <c r="DN49" s="1082"/>
      <c r="DO49" s="1082"/>
      <c r="DP49" s="1083"/>
      <c r="DQ49" s="1081"/>
      <c r="DR49" s="1082"/>
      <c r="DS49" s="1082"/>
      <c r="DT49" s="1082"/>
      <c r="DU49" s="1083"/>
      <c r="DV49" s="1084"/>
      <c r="DW49" s="1085"/>
      <c r="DX49" s="1085"/>
      <c r="DY49" s="1085"/>
      <c r="DZ49" s="1086"/>
      <c r="EA49" s="246"/>
    </row>
    <row r="50" spans="1:131" s="247" customFormat="1" ht="26.25" customHeight="1" x14ac:dyDescent="0.15">
      <c r="A50" s="261">
        <v>23</v>
      </c>
      <c r="B50" s="1129"/>
      <c r="C50" s="1130"/>
      <c r="D50" s="1130"/>
      <c r="E50" s="1130"/>
      <c r="F50" s="1130"/>
      <c r="G50" s="1130"/>
      <c r="H50" s="1130"/>
      <c r="I50" s="1130"/>
      <c r="J50" s="1130"/>
      <c r="K50" s="1130"/>
      <c r="L50" s="1130"/>
      <c r="M50" s="1130"/>
      <c r="N50" s="1130"/>
      <c r="O50" s="1130"/>
      <c r="P50" s="1131"/>
      <c r="Q50" s="1132"/>
      <c r="R50" s="1115"/>
      <c r="S50" s="1115"/>
      <c r="T50" s="1115"/>
      <c r="U50" s="1115"/>
      <c r="V50" s="1115"/>
      <c r="W50" s="1115"/>
      <c r="X50" s="1115"/>
      <c r="Y50" s="1115"/>
      <c r="Z50" s="1115"/>
      <c r="AA50" s="1115"/>
      <c r="AB50" s="1115"/>
      <c r="AC50" s="1115"/>
      <c r="AD50" s="1115"/>
      <c r="AE50" s="1133"/>
      <c r="AF50" s="1111"/>
      <c r="AG50" s="1112"/>
      <c r="AH50" s="1112"/>
      <c r="AI50" s="1112"/>
      <c r="AJ50" s="1113"/>
      <c r="AK50" s="1114"/>
      <c r="AL50" s="1115"/>
      <c r="AM50" s="1115"/>
      <c r="AN50" s="1115"/>
      <c r="AO50" s="1115"/>
      <c r="AP50" s="1115"/>
      <c r="AQ50" s="1115"/>
      <c r="AR50" s="1115"/>
      <c r="AS50" s="1115"/>
      <c r="AT50" s="1115"/>
      <c r="AU50" s="1115"/>
      <c r="AV50" s="1115"/>
      <c r="AW50" s="1115"/>
      <c r="AX50" s="1115"/>
      <c r="AY50" s="1115"/>
      <c r="AZ50" s="1116"/>
      <c r="BA50" s="1116"/>
      <c r="BB50" s="1116"/>
      <c r="BC50" s="1116"/>
      <c r="BD50" s="1116"/>
      <c r="BE50" s="1124"/>
      <c r="BF50" s="1124"/>
      <c r="BG50" s="1124"/>
      <c r="BH50" s="1124"/>
      <c r="BI50" s="1125"/>
      <c r="BJ50" s="252"/>
      <c r="BK50" s="252"/>
      <c r="BL50" s="252"/>
      <c r="BM50" s="252"/>
      <c r="BN50" s="252"/>
      <c r="BO50" s="265"/>
      <c r="BP50" s="265"/>
      <c r="BQ50" s="262">
        <v>44</v>
      </c>
      <c r="BR50" s="263"/>
      <c r="BS50" s="1106"/>
      <c r="BT50" s="1107"/>
      <c r="BU50" s="1107"/>
      <c r="BV50" s="1107"/>
      <c r="BW50" s="1107"/>
      <c r="BX50" s="1107"/>
      <c r="BY50" s="1107"/>
      <c r="BZ50" s="1107"/>
      <c r="CA50" s="1107"/>
      <c r="CB50" s="1107"/>
      <c r="CC50" s="1107"/>
      <c r="CD50" s="1107"/>
      <c r="CE50" s="1107"/>
      <c r="CF50" s="1107"/>
      <c r="CG50" s="1108"/>
      <c r="CH50" s="1081"/>
      <c r="CI50" s="1082"/>
      <c r="CJ50" s="1082"/>
      <c r="CK50" s="1082"/>
      <c r="CL50" s="1083"/>
      <c r="CM50" s="1081"/>
      <c r="CN50" s="1082"/>
      <c r="CO50" s="1082"/>
      <c r="CP50" s="1082"/>
      <c r="CQ50" s="1083"/>
      <c r="CR50" s="1081"/>
      <c r="CS50" s="1082"/>
      <c r="CT50" s="1082"/>
      <c r="CU50" s="1082"/>
      <c r="CV50" s="1083"/>
      <c r="CW50" s="1081"/>
      <c r="CX50" s="1082"/>
      <c r="CY50" s="1082"/>
      <c r="CZ50" s="1082"/>
      <c r="DA50" s="1083"/>
      <c r="DB50" s="1081"/>
      <c r="DC50" s="1082"/>
      <c r="DD50" s="1082"/>
      <c r="DE50" s="1082"/>
      <c r="DF50" s="1083"/>
      <c r="DG50" s="1081"/>
      <c r="DH50" s="1082"/>
      <c r="DI50" s="1082"/>
      <c r="DJ50" s="1082"/>
      <c r="DK50" s="1083"/>
      <c r="DL50" s="1081"/>
      <c r="DM50" s="1082"/>
      <c r="DN50" s="1082"/>
      <c r="DO50" s="1082"/>
      <c r="DP50" s="1083"/>
      <c r="DQ50" s="1081"/>
      <c r="DR50" s="1082"/>
      <c r="DS50" s="1082"/>
      <c r="DT50" s="1082"/>
      <c r="DU50" s="1083"/>
      <c r="DV50" s="1084"/>
      <c r="DW50" s="1085"/>
      <c r="DX50" s="1085"/>
      <c r="DY50" s="1085"/>
      <c r="DZ50" s="1086"/>
      <c r="EA50" s="246"/>
    </row>
    <row r="51" spans="1:131" s="247" customFormat="1" ht="26.25" customHeight="1" x14ac:dyDescent="0.15">
      <c r="A51" s="261">
        <v>24</v>
      </c>
      <c r="B51" s="1129"/>
      <c r="C51" s="1130"/>
      <c r="D51" s="1130"/>
      <c r="E51" s="1130"/>
      <c r="F51" s="1130"/>
      <c r="G51" s="1130"/>
      <c r="H51" s="1130"/>
      <c r="I51" s="1130"/>
      <c r="J51" s="1130"/>
      <c r="K51" s="1130"/>
      <c r="L51" s="1130"/>
      <c r="M51" s="1130"/>
      <c r="N51" s="1130"/>
      <c r="O51" s="1130"/>
      <c r="P51" s="1131"/>
      <c r="Q51" s="1132"/>
      <c r="R51" s="1115"/>
      <c r="S51" s="1115"/>
      <c r="T51" s="1115"/>
      <c r="U51" s="1115"/>
      <c r="V51" s="1115"/>
      <c r="W51" s="1115"/>
      <c r="X51" s="1115"/>
      <c r="Y51" s="1115"/>
      <c r="Z51" s="1115"/>
      <c r="AA51" s="1115"/>
      <c r="AB51" s="1115"/>
      <c r="AC51" s="1115"/>
      <c r="AD51" s="1115"/>
      <c r="AE51" s="1133"/>
      <c r="AF51" s="1111"/>
      <c r="AG51" s="1112"/>
      <c r="AH51" s="1112"/>
      <c r="AI51" s="1112"/>
      <c r="AJ51" s="1113"/>
      <c r="AK51" s="1114"/>
      <c r="AL51" s="1115"/>
      <c r="AM51" s="1115"/>
      <c r="AN51" s="1115"/>
      <c r="AO51" s="1115"/>
      <c r="AP51" s="1115"/>
      <c r="AQ51" s="1115"/>
      <c r="AR51" s="1115"/>
      <c r="AS51" s="1115"/>
      <c r="AT51" s="1115"/>
      <c r="AU51" s="1115"/>
      <c r="AV51" s="1115"/>
      <c r="AW51" s="1115"/>
      <c r="AX51" s="1115"/>
      <c r="AY51" s="1115"/>
      <c r="AZ51" s="1116"/>
      <c r="BA51" s="1116"/>
      <c r="BB51" s="1116"/>
      <c r="BC51" s="1116"/>
      <c r="BD51" s="1116"/>
      <c r="BE51" s="1124"/>
      <c r="BF51" s="1124"/>
      <c r="BG51" s="1124"/>
      <c r="BH51" s="1124"/>
      <c r="BI51" s="1125"/>
      <c r="BJ51" s="252"/>
      <c r="BK51" s="252"/>
      <c r="BL51" s="252"/>
      <c r="BM51" s="252"/>
      <c r="BN51" s="252"/>
      <c r="BO51" s="265"/>
      <c r="BP51" s="265"/>
      <c r="BQ51" s="262">
        <v>45</v>
      </c>
      <c r="BR51" s="263"/>
      <c r="BS51" s="1106"/>
      <c r="BT51" s="1107"/>
      <c r="BU51" s="1107"/>
      <c r="BV51" s="1107"/>
      <c r="BW51" s="1107"/>
      <c r="BX51" s="1107"/>
      <c r="BY51" s="1107"/>
      <c r="BZ51" s="1107"/>
      <c r="CA51" s="1107"/>
      <c r="CB51" s="1107"/>
      <c r="CC51" s="1107"/>
      <c r="CD51" s="1107"/>
      <c r="CE51" s="1107"/>
      <c r="CF51" s="1107"/>
      <c r="CG51" s="1108"/>
      <c r="CH51" s="1081"/>
      <c r="CI51" s="1082"/>
      <c r="CJ51" s="1082"/>
      <c r="CK51" s="1082"/>
      <c r="CL51" s="1083"/>
      <c r="CM51" s="1081"/>
      <c r="CN51" s="1082"/>
      <c r="CO51" s="1082"/>
      <c r="CP51" s="1082"/>
      <c r="CQ51" s="1083"/>
      <c r="CR51" s="1081"/>
      <c r="CS51" s="1082"/>
      <c r="CT51" s="1082"/>
      <c r="CU51" s="1082"/>
      <c r="CV51" s="1083"/>
      <c r="CW51" s="1081"/>
      <c r="CX51" s="1082"/>
      <c r="CY51" s="1082"/>
      <c r="CZ51" s="1082"/>
      <c r="DA51" s="1083"/>
      <c r="DB51" s="1081"/>
      <c r="DC51" s="1082"/>
      <c r="DD51" s="1082"/>
      <c r="DE51" s="1082"/>
      <c r="DF51" s="1083"/>
      <c r="DG51" s="1081"/>
      <c r="DH51" s="1082"/>
      <c r="DI51" s="1082"/>
      <c r="DJ51" s="1082"/>
      <c r="DK51" s="1083"/>
      <c r="DL51" s="1081"/>
      <c r="DM51" s="1082"/>
      <c r="DN51" s="1082"/>
      <c r="DO51" s="1082"/>
      <c r="DP51" s="1083"/>
      <c r="DQ51" s="1081"/>
      <c r="DR51" s="1082"/>
      <c r="DS51" s="1082"/>
      <c r="DT51" s="1082"/>
      <c r="DU51" s="1083"/>
      <c r="DV51" s="1084"/>
      <c r="DW51" s="1085"/>
      <c r="DX51" s="1085"/>
      <c r="DY51" s="1085"/>
      <c r="DZ51" s="1086"/>
      <c r="EA51" s="246"/>
    </row>
    <row r="52" spans="1:131" s="247" customFormat="1" ht="26.25" customHeight="1" x14ac:dyDescent="0.15">
      <c r="A52" s="261">
        <v>25</v>
      </c>
      <c r="B52" s="1129"/>
      <c r="C52" s="1130"/>
      <c r="D52" s="1130"/>
      <c r="E52" s="1130"/>
      <c r="F52" s="1130"/>
      <c r="G52" s="1130"/>
      <c r="H52" s="1130"/>
      <c r="I52" s="1130"/>
      <c r="J52" s="1130"/>
      <c r="K52" s="1130"/>
      <c r="L52" s="1130"/>
      <c r="M52" s="1130"/>
      <c r="N52" s="1130"/>
      <c r="O52" s="1130"/>
      <c r="P52" s="1131"/>
      <c r="Q52" s="1132"/>
      <c r="R52" s="1115"/>
      <c r="S52" s="1115"/>
      <c r="T52" s="1115"/>
      <c r="U52" s="1115"/>
      <c r="V52" s="1115"/>
      <c r="W52" s="1115"/>
      <c r="X52" s="1115"/>
      <c r="Y52" s="1115"/>
      <c r="Z52" s="1115"/>
      <c r="AA52" s="1115"/>
      <c r="AB52" s="1115"/>
      <c r="AC52" s="1115"/>
      <c r="AD52" s="1115"/>
      <c r="AE52" s="1133"/>
      <c r="AF52" s="1111"/>
      <c r="AG52" s="1112"/>
      <c r="AH52" s="1112"/>
      <c r="AI52" s="1112"/>
      <c r="AJ52" s="1113"/>
      <c r="AK52" s="1114"/>
      <c r="AL52" s="1115"/>
      <c r="AM52" s="1115"/>
      <c r="AN52" s="1115"/>
      <c r="AO52" s="1115"/>
      <c r="AP52" s="1115"/>
      <c r="AQ52" s="1115"/>
      <c r="AR52" s="1115"/>
      <c r="AS52" s="1115"/>
      <c r="AT52" s="1115"/>
      <c r="AU52" s="1115"/>
      <c r="AV52" s="1115"/>
      <c r="AW52" s="1115"/>
      <c r="AX52" s="1115"/>
      <c r="AY52" s="1115"/>
      <c r="AZ52" s="1116"/>
      <c r="BA52" s="1116"/>
      <c r="BB52" s="1116"/>
      <c r="BC52" s="1116"/>
      <c r="BD52" s="1116"/>
      <c r="BE52" s="1124"/>
      <c r="BF52" s="1124"/>
      <c r="BG52" s="1124"/>
      <c r="BH52" s="1124"/>
      <c r="BI52" s="1125"/>
      <c r="BJ52" s="252"/>
      <c r="BK52" s="252"/>
      <c r="BL52" s="252"/>
      <c r="BM52" s="252"/>
      <c r="BN52" s="252"/>
      <c r="BO52" s="265"/>
      <c r="BP52" s="265"/>
      <c r="BQ52" s="262">
        <v>46</v>
      </c>
      <c r="BR52" s="263"/>
      <c r="BS52" s="1106"/>
      <c r="BT52" s="1107"/>
      <c r="BU52" s="1107"/>
      <c r="BV52" s="1107"/>
      <c r="BW52" s="1107"/>
      <c r="BX52" s="1107"/>
      <c r="BY52" s="1107"/>
      <c r="BZ52" s="1107"/>
      <c r="CA52" s="1107"/>
      <c r="CB52" s="1107"/>
      <c r="CC52" s="1107"/>
      <c r="CD52" s="1107"/>
      <c r="CE52" s="1107"/>
      <c r="CF52" s="1107"/>
      <c r="CG52" s="1108"/>
      <c r="CH52" s="1081"/>
      <c r="CI52" s="1082"/>
      <c r="CJ52" s="1082"/>
      <c r="CK52" s="1082"/>
      <c r="CL52" s="1083"/>
      <c r="CM52" s="1081"/>
      <c r="CN52" s="1082"/>
      <c r="CO52" s="1082"/>
      <c r="CP52" s="1082"/>
      <c r="CQ52" s="1083"/>
      <c r="CR52" s="1081"/>
      <c r="CS52" s="1082"/>
      <c r="CT52" s="1082"/>
      <c r="CU52" s="1082"/>
      <c r="CV52" s="1083"/>
      <c r="CW52" s="1081"/>
      <c r="CX52" s="1082"/>
      <c r="CY52" s="1082"/>
      <c r="CZ52" s="1082"/>
      <c r="DA52" s="1083"/>
      <c r="DB52" s="1081"/>
      <c r="DC52" s="1082"/>
      <c r="DD52" s="1082"/>
      <c r="DE52" s="1082"/>
      <c r="DF52" s="1083"/>
      <c r="DG52" s="1081"/>
      <c r="DH52" s="1082"/>
      <c r="DI52" s="1082"/>
      <c r="DJ52" s="1082"/>
      <c r="DK52" s="1083"/>
      <c r="DL52" s="1081"/>
      <c r="DM52" s="1082"/>
      <c r="DN52" s="1082"/>
      <c r="DO52" s="1082"/>
      <c r="DP52" s="1083"/>
      <c r="DQ52" s="1081"/>
      <c r="DR52" s="1082"/>
      <c r="DS52" s="1082"/>
      <c r="DT52" s="1082"/>
      <c r="DU52" s="1083"/>
      <c r="DV52" s="1084"/>
      <c r="DW52" s="1085"/>
      <c r="DX52" s="1085"/>
      <c r="DY52" s="1085"/>
      <c r="DZ52" s="1086"/>
      <c r="EA52" s="246"/>
    </row>
    <row r="53" spans="1:131" s="247" customFormat="1" ht="26.25" customHeight="1" x14ac:dyDescent="0.15">
      <c r="A53" s="261">
        <v>26</v>
      </c>
      <c r="B53" s="1129"/>
      <c r="C53" s="1130"/>
      <c r="D53" s="1130"/>
      <c r="E53" s="1130"/>
      <c r="F53" s="1130"/>
      <c r="G53" s="1130"/>
      <c r="H53" s="1130"/>
      <c r="I53" s="1130"/>
      <c r="J53" s="1130"/>
      <c r="K53" s="1130"/>
      <c r="L53" s="1130"/>
      <c r="M53" s="1130"/>
      <c r="N53" s="1130"/>
      <c r="O53" s="1130"/>
      <c r="P53" s="1131"/>
      <c r="Q53" s="1132"/>
      <c r="R53" s="1115"/>
      <c r="S53" s="1115"/>
      <c r="T53" s="1115"/>
      <c r="U53" s="1115"/>
      <c r="V53" s="1115"/>
      <c r="W53" s="1115"/>
      <c r="X53" s="1115"/>
      <c r="Y53" s="1115"/>
      <c r="Z53" s="1115"/>
      <c r="AA53" s="1115"/>
      <c r="AB53" s="1115"/>
      <c r="AC53" s="1115"/>
      <c r="AD53" s="1115"/>
      <c r="AE53" s="1133"/>
      <c r="AF53" s="1111"/>
      <c r="AG53" s="1112"/>
      <c r="AH53" s="1112"/>
      <c r="AI53" s="1112"/>
      <c r="AJ53" s="1113"/>
      <c r="AK53" s="1114"/>
      <c r="AL53" s="1115"/>
      <c r="AM53" s="1115"/>
      <c r="AN53" s="1115"/>
      <c r="AO53" s="1115"/>
      <c r="AP53" s="1115"/>
      <c r="AQ53" s="1115"/>
      <c r="AR53" s="1115"/>
      <c r="AS53" s="1115"/>
      <c r="AT53" s="1115"/>
      <c r="AU53" s="1115"/>
      <c r="AV53" s="1115"/>
      <c r="AW53" s="1115"/>
      <c r="AX53" s="1115"/>
      <c r="AY53" s="1115"/>
      <c r="AZ53" s="1116"/>
      <c r="BA53" s="1116"/>
      <c r="BB53" s="1116"/>
      <c r="BC53" s="1116"/>
      <c r="BD53" s="1116"/>
      <c r="BE53" s="1124"/>
      <c r="BF53" s="1124"/>
      <c r="BG53" s="1124"/>
      <c r="BH53" s="1124"/>
      <c r="BI53" s="1125"/>
      <c r="BJ53" s="252"/>
      <c r="BK53" s="252"/>
      <c r="BL53" s="252"/>
      <c r="BM53" s="252"/>
      <c r="BN53" s="252"/>
      <c r="BO53" s="265"/>
      <c r="BP53" s="265"/>
      <c r="BQ53" s="262">
        <v>47</v>
      </c>
      <c r="BR53" s="263"/>
      <c r="BS53" s="1106"/>
      <c r="BT53" s="1107"/>
      <c r="BU53" s="1107"/>
      <c r="BV53" s="1107"/>
      <c r="BW53" s="1107"/>
      <c r="BX53" s="1107"/>
      <c r="BY53" s="1107"/>
      <c r="BZ53" s="1107"/>
      <c r="CA53" s="1107"/>
      <c r="CB53" s="1107"/>
      <c r="CC53" s="1107"/>
      <c r="CD53" s="1107"/>
      <c r="CE53" s="1107"/>
      <c r="CF53" s="1107"/>
      <c r="CG53" s="1108"/>
      <c r="CH53" s="1081"/>
      <c r="CI53" s="1082"/>
      <c r="CJ53" s="1082"/>
      <c r="CK53" s="1082"/>
      <c r="CL53" s="1083"/>
      <c r="CM53" s="1081"/>
      <c r="CN53" s="1082"/>
      <c r="CO53" s="1082"/>
      <c r="CP53" s="1082"/>
      <c r="CQ53" s="1083"/>
      <c r="CR53" s="1081"/>
      <c r="CS53" s="1082"/>
      <c r="CT53" s="1082"/>
      <c r="CU53" s="1082"/>
      <c r="CV53" s="1083"/>
      <c r="CW53" s="1081"/>
      <c r="CX53" s="1082"/>
      <c r="CY53" s="1082"/>
      <c r="CZ53" s="1082"/>
      <c r="DA53" s="1083"/>
      <c r="DB53" s="1081"/>
      <c r="DC53" s="1082"/>
      <c r="DD53" s="1082"/>
      <c r="DE53" s="1082"/>
      <c r="DF53" s="1083"/>
      <c r="DG53" s="1081"/>
      <c r="DH53" s="1082"/>
      <c r="DI53" s="1082"/>
      <c r="DJ53" s="1082"/>
      <c r="DK53" s="1083"/>
      <c r="DL53" s="1081"/>
      <c r="DM53" s="1082"/>
      <c r="DN53" s="1082"/>
      <c r="DO53" s="1082"/>
      <c r="DP53" s="1083"/>
      <c r="DQ53" s="1081"/>
      <c r="DR53" s="1082"/>
      <c r="DS53" s="1082"/>
      <c r="DT53" s="1082"/>
      <c r="DU53" s="1083"/>
      <c r="DV53" s="1084"/>
      <c r="DW53" s="1085"/>
      <c r="DX53" s="1085"/>
      <c r="DY53" s="1085"/>
      <c r="DZ53" s="1086"/>
      <c r="EA53" s="246"/>
    </row>
    <row r="54" spans="1:131" s="247" customFormat="1" ht="26.25" customHeight="1" x14ac:dyDescent="0.15">
      <c r="A54" s="261">
        <v>27</v>
      </c>
      <c r="B54" s="1129"/>
      <c r="C54" s="1130"/>
      <c r="D54" s="1130"/>
      <c r="E54" s="1130"/>
      <c r="F54" s="1130"/>
      <c r="G54" s="1130"/>
      <c r="H54" s="1130"/>
      <c r="I54" s="1130"/>
      <c r="J54" s="1130"/>
      <c r="K54" s="1130"/>
      <c r="L54" s="1130"/>
      <c r="M54" s="1130"/>
      <c r="N54" s="1130"/>
      <c r="O54" s="1130"/>
      <c r="P54" s="1131"/>
      <c r="Q54" s="1132"/>
      <c r="R54" s="1115"/>
      <c r="S54" s="1115"/>
      <c r="T54" s="1115"/>
      <c r="U54" s="1115"/>
      <c r="V54" s="1115"/>
      <c r="W54" s="1115"/>
      <c r="X54" s="1115"/>
      <c r="Y54" s="1115"/>
      <c r="Z54" s="1115"/>
      <c r="AA54" s="1115"/>
      <c r="AB54" s="1115"/>
      <c r="AC54" s="1115"/>
      <c r="AD54" s="1115"/>
      <c r="AE54" s="1133"/>
      <c r="AF54" s="1111"/>
      <c r="AG54" s="1112"/>
      <c r="AH54" s="1112"/>
      <c r="AI54" s="1112"/>
      <c r="AJ54" s="1113"/>
      <c r="AK54" s="1114"/>
      <c r="AL54" s="1115"/>
      <c r="AM54" s="1115"/>
      <c r="AN54" s="1115"/>
      <c r="AO54" s="1115"/>
      <c r="AP54" s="1115"/>
      <c r="AQ54" s="1115"/>
      <c r="AR54" s="1115"/>
      <c r="AS54" s="1115"/>
      <c r="AT54" s="1115"/>
      <c r="AU54" s="1115"/>
      <c r="AV54" s="1115"/>
      <c r="AW54" s="1115"/>
      <c r="AX54" s="1115"/>
      <c r="AY54" s="1115"/>
      <c r="AZ54" s="1116"/>
      <c r="BA54" s="1116"/>
      <c r="BB54" s="1116"/>
      <c r="BC54" s="1116"/>
      <c r="BD54" s="1116"/>
      <c r="BE54" s="1124"/>
      <c r="BF54" s="1124"/>
      <c r="BG54" s="1124"/>
      <c r="BH54" s="1124"/>
      <c r="BI54" s="1125"/>
      <c r="BJ54" s="252"/>
      <c r="BK54" s="252"/>
      <c r="BL54" s="252"/>
      <c r="BM54" s="252"/>
      <c r="BN54" s="252"/>
      <c r="BO54" s="265"/>
      <c r="BP54" s="265"/>
      <c r="BQ54" s="262">
        <v>48</v>
      </c>
      <c r="BR54" s="263"/>
      <c r="BS54" s="1106"/>
      <c r="BT54" s="1107"/>
      <c r="BU54" s="1107"/>
      <c r="BV54" s="1107"/>
      <c r="BW54" s="1107"/>
      <c r="BX54" s="1107"/>
      <c r="BY54" s="1107"/>
      <c r="BZ54" s="1107"/>
      <c r="CA54" s="1107"/>
      <c r="CB54" s="1107"/>
      <c r="CC54" s="1107"/>
      <c r="CD54" s="1107"/>
      <c r="CE54" s="1107"/>
      <c r="CF54" s="1107"/>
      <c r="CG54" s="1108"/>
      <c r="CH54" s="1081"/>
      <c r="CI54" s="1082"/>
      <c r="CJ54" s="1082"/>
      <c r="CK54" s="1082"/>
      <c r="CL54" s="1083"/>
      <c r="CM54" s="1081"/>
      <c r="CN54" s="1082"/>
      <c r="CO54" s="1082"/>
      <c r="CP54" s="1082"/>
      <c r="CQ54" s="1083"/>
      <c r="CR54" s="1081"/>
      <c r="CS54" s="1082"/>
      <c r="CT54" s="1082"/>
      <c r="CU54" s="1082"/>
      <c r="CV54" s="1083"/>
      <c r="CW54" s="1081"/>
      <c r="CX54" s="1082"/>
      <c r="CY54" s="1082"/>
      <c r="CZ54" s="1082"/>
      <c r="DA54" s="1083"/>
      <c r="DB54" s="1081"/>
      <c r="DC54" s="1082"/>
      <c r="DD54" s="1082"/>
      <c r="DE54" s="1082"/>
      <c r="DF54" s="1083"/>
      <c r="DG54" s="1081"/>
      <c r="DH54" s="1082"/>
      <c r="DI54" s="1082"/>
      <c r="DJ54" s="1082"/>
      <c r="DK54" s="1083"/>
      <c r="DL54" s="1081"/>
      <c r="DM54" s="1082"/>
      <c r="DN54" s="1082"/>
      <c r="DO54" s="1082"/>
      <c r="DP54" s="1083"/>
      <c r="DQ54" s="1081"/>
      <c r="DR54" s="1082"/>
      <c r="DS54" s="1082"/>
      <c r="DT54" s="1082"/>
      <c r="DU54" s="1083"/>
      <c r="DV54" s="1084"/>
      <c r="DW54" s="1085"/>
      <c r="DX54" s="1085"/>
      <c r="DY54" s="1085"/>
      <c r="DZ54" s="1086"/>
      <c r="EA54" s="246"/>
    </row>
    <row r="55" spans="1:131" s="247" customFormat="1" ht="26.25" customHeight="1" x14ac:dyDescent="0.15">
      <c r="A55" s="261">
        <v>28</v>
      </c>
      <c r="B55" s="1129"/>
      <c r="C55" s="1130"/>
      <c r="D55" s="1130"/>
      <c r="E55" s="1130"/>
      <c r="F55" s="1130"/>
      <c r="G55" s="1130"/>
      <c r="H55" s="1130"/>
      <c r="I55" s="1130"/>
      <c r="J55" s="1130"/>
      <c r="K55" s="1130"/>
      <c r="L55" s="1130"/>
      <c r="M55" s="1130"/>
      <c r="N55" s="1130"/>
      <c r="O55" s="1130"/>
      <c r="P55" s="1131"/>
      <c r="Q55" s="1132"/>
      <c r="R55" s="1115"/>
      <c r="S55" s="1115"/>
      <c r="T55" s="1115"/>
      <c r="U55" s="1115"/>
      <c r="V55" s="1115"/>
      <c r="W55" s="1115"/>
      <c r="X55" s="1115"/>
      <c r="Y55" s="1115"/>
      <c r="Z55" s="1115"/>
      <c r="AA55" s="1115"/>
      <c r="AB55" s="1115"/>
      <c r="AC55" s="1115"/>
      <c r="AD55" s="1115"/>
      <c r="AE55" s="1133"/>
      <c r="AF55" s="1111"/>
      <c r="AG55" s="1112"/>
      <c r="AH55" s="1112"/>
      <c r="AI55" s="1112"/>
      <c r="AJ55" s="1113"/>
      <c r="AK55" s="1114"/>
      <c r="AL55" s="1115"/>
      <c r="AM55" s="1115"/>
      <c r="AN55" s="1115"/>
      <c r="AO55" s="1115"/>
      <c r="AP55" s="1115"/>
      <c r="AQ55" s="1115"/>
      <c r="AR55" s="1115"/>
      <c r="AS55" s="1115"/>
      <c r="AT55" s="1115"/>
      <c r="AU55" s="1115"/>
      <c r="AV55" s="1115"/>
      <c r="AW55" s="1115"/>
      <c r="AX55" s="1115"/>
      <c r="AY55" s="1115"/>
      <c r="AZ55" s="1116"/>
      <c r="BA55" s="1116"/>
      <c r="BB55" s="1116"/>
      <c r="BC55" s="1116"/>
      <c r="BD55" s="1116"/>
      <c r="BE55" s="1124"/>
      <c r="BF55" s="1124"/>
      <c r="BG55" s="1124"/>
      <c r="BH55" s="1124"/>
      <c r="BI55" s="1125"/>
      <c r="BJ55" s="252"/>
      <c r="BK55" s="252"/>
      <c r="BL55" s="252"/>
      <c r="BM55" s="252"/>
      <c r="BN55" s="252"/>
      <c r="BO55" s="265"/>
      <c r="BP55" s="265"/>
      <c r="BQ55" s="262">
        <v>49</v>
      </c>
      <c r="BR55" s="263"/>
      <c r="BS55" s="1106"/>
      <c r="BT55" s="1107"/>
      <c r="BU55" s="1107"/>
      <c r="BV55" s="1107"/>
      <c r="BW55" s="1107"/>
      <c r="BX55" s="1107"/>
      <c r="BY55" s="1107"/>
      <c r="BZ55" s="1107"/>
      <c r="CA55" s="1107"/>
      <c r="CB55" s="1107"/>
      <c r="CC55" s="1107"/>
      <c r="CD55" s="1107"/>
      <c r="CE55" s="1107"/>
      <c r="CF55" s="1107"/>
      <c r="CG55" s="1108"/>
      <c r="CH55" s="1081"/>
      <c r="CI55" s="1082"/>
      <c r="CJ55" s="1082"/>
      <c r="CK55" s="1082"/>
      <c r="CL55" s="1083"/>
      <c r="CM55" s="1081"/>
      <c r="CN55" s="1082"/>
      <c r="CO55" s="1082"/>
      <c r="CP55" s="1082"/>
      <c r="CQ55" s="1083"/>
      <c r="CR55" s="1081"/>
      <c r="CS55" s="1082"/>
      <c r="CT55" s="1082"/>
      <c r="CU55" s="1082"/>
      <c r="CV55" s="1083"/>
      <c r="CW55" s="1081"/>
      <c r="CX55" s="1082"/>
      <c r="CY55" s="1082"/>
      <c r="CZ55" s="1082"/>
      <c r="DA55" s="1083"/>
      <c r="DB55" s="1081"/>
      <c r="DC55" s="1082"/>
      <c r="DD55" s="1082"/>
      <c r="DE55" s="1082"/>
      <c r="DF55" s="1083"/>
      <c r="DG55" s="1081"/>
      <c r="DH55" s="1082"/>
      <c r="DI55" s="1082"/>
      <c r="DJ55" s="1082"/>
      <c r="DK55" s="1083"/>
      <c r="DL55" s="1081"/>
      <c r="DM55" s="1082"/>
      <c r="DN55" s="1082"/>
      <c r="DO55" s="1082"/>
      <c r="DP55" s="1083"/>
      <c r="DQ55" s="1081"/>
      <c r="DR55" s="1082"/>
      <c r="DS55" s="1082"/>
      <c r="DT55" s="1082"/>
      <c r="DU55" s="1083"/>
      <c r="DV55" s="1084"/>
      <c r="DW55" s="1085"/>
      <c r="DX55" s="1085"/>
      <c r="DY55" s="1085"/>
      <c r="DZ55" s="1086"/>
      <c r="EA55" s="246"/>
    </row>
    <row r="56" spans="1:131" s="247" customFormat="1" ht="26.25" customHeight="1" x14ac:dyDescent="0.15">
      <c r="A56" s="261">
        <v>29</v>
      </c>
      <c r="B56" s="1129"/>
      <c r="C56" s="1130"/>
      <c r="D56" s="1130"/>
      <c r="E56" s="1130"/>
      <c r="F56" s="1130"/>
      <c r="G56" s="1130"/>
      <c r="H56" s="1130"/>
      <c r="I56" s="1130"/>
      <c r="J56" s="1130"/>
      <c r="K56" s="1130"/>
      <c r="L56" s="1130"/>
      <c r="M56" s="1130"/>
      <c r="N56" s="1130"/>
      <c r="O56" s="1130"/>
      <c r="P56" s="1131"/>
      <c r="Q56" s="1132"/>
      <c r="R56" s="1115"/>
      <c r="S56" s="1115"/>
      <c r="T56" s="1115"/>
      <c r="U56" s="1115"/>
      <c r="V56" s="1115"/>
      <c r="W56" s="1115"/>
      <c r="X56" s="1115"/>
      <c r="Y56" s="1115"/>
      <c r="Z56" s="1115"/>
      <c r="AA56" s="1115"/>
      <c r="AB56" s="1115"/>
      <c r="AC56" s="1115"/>
      <c r="AD56" s="1115"/>
      <c r="AE56" s="1133"/>
      <c r="AF56" s="1111"/>
      <c r="AG56" s="1112"/>
      <c r="AH56" s="1112"/>
      <c r="AI56" s="1112"/>
      <c r="AJ56" s="1113"/>
      <c r="AK56" s="1114"/>
      <c r="AL56" s="1115"/>
      <c r="AM56" s="1115"/>
      <c r="AN56" s="1115"/>
      <c r="AO56" s="1115"/>
      <c r="AP56" s="1115"/>
      <c r="AQ56" s="1115"/>
      <c r="AR56" s="1115"/>
      <c r="AS56" s="1115"/>
      <c r="AT56" s="1115"/>
      <c r="AU56" s="1115"/>
      <c r="AV56" s="1115"/>
      <c r="AW56" s="1115"/>
      <c r="AX56" s="1115"/>
      <c r="AY56" s="1115"/>
      <c r="AZ56" s="1116"/>
      <c r="BA56" s="1116"/>
      <c r="BB56" s="1116"/>
      <c r="BC56" s="1116"/>
      <c r="BD56" s="1116"/>
      <c r="BE56" s="1124"/>
      <c r="BF56" s="1124"/>
      <c r="BG56" s="1124"/>
      <c r="BH56" s="1124"/>
      <c r="BI56" s="1125"/>
      <c r="BJ56" s="252"/>
      <c r="BK56" s="252"/>
      <c r="BL56" s="252"/>
      <c r="BM56" s="252"/>
      <c r="BN56" s="252"/>
      <c r="BO56" s="265"/>
      <c r="BP56" s="265"/>
      <c r="BQ56" s="262">
        <v>50</v>
      </c>
      <c r="BR56" s="263"/>
      <c r="BS56" s="1106"/>
      <c r="BT56" s="1107"/>
      <c r="BU56" s="1107"/>
      <c r="BV56" s="1107"/>
      <c r="BW56" s="1107"/>
      <c r="BX56" s="1107"/>
      <c r="BY56" s="1107"/>
      <c r="BZ56" s="1107"/>
      <c r="CA56" s="1107"/>
      <c r="CB56" s="1107"/>
      <c r="CC56" s="1107"/>
      <c r="CD56" s="1107"/>
      <c r="CE56" s="1107"/>
      <c r="CF56" s="1107"/>
      <c r="CG56" s="1108"/>
      <c r="CH56" s="1081"/>
      <c r="CI56" s="1082"/>
      <c r="CJ56" s="1082"/>
      <c r="CK56" s="1082"/>
      <c r="CL56" s="1083"/>
      <c r="CM56" s="1081"/>
      <c r="CN56" s="1082"/>
      <c r="CO56" s="1082"/>
      <c r="CP56" s="1082"/>
      <c r="CQ56" s="1083"/>
      <c r="CR56" s="1081"/>
      <c r="CS56" s="1082"/>
      <c r="CT56" s="1082"/>
      <c r="CU56" s="1082"/>
      <c r="CV56" s="1083"/>
      <c r="CW56" s="1081"/>
      <c r="CX56" s="1082"/>
      <c r="CY56" s="1082"/>
      <c r="CZ56" s="1082"/>
      <c r="DA56" s="1083"/>
      <c r="DB56" s="1081"/>
      <c r="DC56" s="1082"/>
      <c r="DD56" s="1082"/>
      <c r="DE56" s="1082"/>
      <c r="DF56" s="1083"/>
      <c r="DG56" s="1081"/>
      <c r="DH56" s="1082"/>
      <c r="DI56" s="1082"/>
      <c r="DJ56" s="1082"/>
      <c r="DK56" s="1083"/>
      <c r="DL56" s="1081"/>
      <c r="DM56" s="1082"/>
      <c r="DN56" s="1082"/>
      <c r="DO56" s="1082"/>
      <c r="DP56" s="1083"/>
      <c r="DQ56" s="1081"/>
      <c r="DR56" s="1082"/>
      <c r="DS56" s="1082"/>
      <c r="DT56" s="1082"/>
      <c r="DU56" s="1083"/>
      <c r="DV56" s="1084"/>
      <c r="DW56" s="1085"/>
      <c r="DX56" s="1085"/>
      <c r="DY56" s="1085"/>
      <c r="DZ56" s="1086"/>
      <c r="EA56" s="246"/>
    </row>
    <row r="57" spans="1:131" s="247" customFormat="1" ht="26.25" customHeight="1" x14ac:dyDescent="0.15">
      <c r="A57" s="261">
        <v>30</v>
      </c>
      <c r="B57" s="1129"/>
      <c r="C57" s="1130"/>
      <c r="D57" s="1130"/>
      <c r="E57" s="1130"/>
      <c r="F57" s="1130"/>
      <c r="G57" s="1130"/>
      <c r="H57" s="1130"/>
      <c r="I57" s="1130"/>
      <c r="J57" s="1130"/>
      <c r="K57" s="1130"/>
      <c r="L57" s="1130"/>
      <c r="M57" s="1130"/>
      <c r="N57" s="1130"/>
      <c r="O57" s="1130"/>
      <c r="P57" s="1131"/>
      <c r="Q57" s="1132"/>
      <c r="R57" s="1115"/>
      <c r="S57" s="1115"/>
      <c r="T57" s="1115"/>
      <c r="U57" s="1115"/>
      <c r="V57" s="1115"/>
      <c r="W57" s="1115"/>
      <c r="X57" s="1115"/>
      <c r="Y57" s="1115"/>
      <c r="Z57" s="1115"/>
      <c r="AA57" s="1115"/>
      <c r="AB57" s="1115"/>
      <c r="AC57" s="1115"/>
      <c r="AD57" s="1115"/>
      <c r="AE57" s="1133"/>
      <c r="AF57" s="1111"/>
      <c r="AG57" s="1112"/>
      <c r="AH57" s="1112"/>
      <c r="AI57" s="1112"/>
      <c r="AJ57" s="1113"/>
      <c r="AK57" s="1114"/>
      <c r="AL57" s="1115"/>
      <c r="AM57" s="1115"/>
      <c r="AN57" s="1115"/>
      <c r="AO57" s="1115"/>
      <c r="AP57" s="1115"/>
      <c r="AQ57" s="1115"/>
      <c r="AR57" s="1115"/>
      <c r="AS57" s="1115"/>
      <c r="AT57" s="1115"/>
      <c r="AU57" s="1115"/>
      <c r="AV57" s="1115"/>
      <c r="AW57" s="1115"/>
      <c r="AX57" s="1115"/>
      <c r="AY57" s="1115"/>
      <c r="AZ57" s="1116"/>
      <c r="BA57" s="1116"/>
      <c r="BB57" s="1116"/>
      <c r="BC57" s="1116"/>
      <c r="BD57" s="1116"/>
      <c r="BE57" s="1124"/>
      <c r="BF57" s="1124"/>
      <c r="BG57" s="1124"/>
      <c r="BH57" s="1124"/>
      <c r="BI57" s="1125"/>
      <c r="BJ57" s="252"/>
      <c r="BK57" s="252"/>
      <c r="BL57" s="252"/>
      <c r="BM57" s="252"/>
      <c r="BN57" s="252"/>
      <c r="BO57" s="265"/>
      <c r="BP57" s="265"/>
      <c r="BQ57" s="262">
        <v>51</v>
      </c>
      <c r="BR57" s="263"/>
      <c r="BS57" s="1106"/>
      <c r="BT57" s="1107"/>
      <c r="BU57" s="1107"/>
      <c r="BV57" s="1107"/>
      <c r="BW57" s="1107"/>
      <c r="BX57" s="1107"/>
      <c r="BY57" s="1107"/>
      <c r="BZ57" s="1107"/>
      <c r="CA57" s="1107"/>
      <c r="CB57" s="1107"/>
      <c r="CC57" s="1107"/>
      <c r="CD57" s="1107"/>
      <c r="CE57" s="1107"/>
      <c r="CF57" s="1107"/>
      <c r="CG57" s="1108"/>
      <c r="CH57" s="1081"/>
      <c r="CI57" s="1082"/>
      <c r="CJ57" s="1082"/>
      <c r="CK57" s="1082"/>
      <c r="CL57" s="1083"/>
      <c r="CM57" s="1081"/>
      <c r="CN57" s="1082"/>
      <c r="CO57" s="1082"/>
      <c r="CP57" s="1082"/>
      <c r="CQ57" s="1083"/>
      <c r="CR57" s="1081"/>
      <c r="CS57" s="1082"/>
      <c r="CT57" s="1082"/>
      <c r="CU57" s="1082"/>
      <c r="CV57" s="1083"/>
      <c r="CW57" s="1081"/>
      <c r="CX57" s="1082"/>
      <c r="CY57" s="1082"/>
      <c r="CZ57" s="1082"/>
      <c r="DA57" s="1083"/>
      <c r="DB57" s="1081"/>
      <c r="DC57" s="1082"/>
      <c r="DD57" s="1082"/>
      <c r="DE57" s="1082"/>
      <c r="DF57" s="1083"/>
      <c r="DG57" s="1081"/>
      <c r="DH57" s="1082"/>
      <c r="DI57" s="1082"/>
      <c r="DJ57" s="1082"/>
      <c r="DK57" s="1083"/>
      <c r="DL57" s="1081"/>
      <c r="DM57" s="1082"/>
      <c r="DN57" s="1082"/>
      <c r="DO57" s="1082"/>
      <c r="DP57" s="1083"/>
      <c r="DQ57" s="1081"/>
      <c r="DR57" s="1082"/>
      <c r="DS57" s="1082"/>
      <c r="DT57" s="1082"/>
      <c r="DU57" s="1083"/>
      <c r="DV57" s="1084"/>
      <c r="DW57" s="1085"/>
      <c r="DX57" s="1085"/>
      <c r="DY57" s="1085"/>
      <c r="DZ57" s="1086"/>
      <c r="EA57" s="246"/>
    </row>
    <row r="58" spans="1:131" s="247" customFormat="1" ht="26.25" customHeight="1" x14ac:dyDescent="0.15">
      <c r="A58" s="261">
        <v>31</v>
      </c>
      <c r="B58" s="1129"/>
      <c r="C58" s="1130"/>
      <c r="D58" s="1130"/>
      <c r="E58" s="1130"/>
      <c r="F58" s="1130"/>
      <c r="G58" s="1130"/>
      <c r="H58" s="1130"/>
      <c r="I58" s="1130"/>
      <c r="J58" s="1130"/>
      <c r="K58" s="1130"/>
      <c r="L58" s="1130"/>
      <c r="M58" s="1130"/>
      <c r="N58" s="1130"/>
      <c r="O58" s="1130"/>
      <c r="P58" s="1131"/>
      <c r="Q58" s="1132"/>
      <c r="R58" s="1115"/>
      <c r="S58" s="1115"/>
      <c r="T58" s="1115"/>
      <c r="U58" s="1115"/>
      <c r="V58" s="1115"/>
      <c r="W58" s="1115"/>
      <c r="X58" s="1115"/>
      <c r="Y58" s="1115"/>
      <c r="Z58" s="1115"/>
      <c r="AA58" s="1115"/>
      <c r="AB58" s="1115"/>
      <c r="AC58" s="1115"/>
      <c r="AD58" s="1115"/>
      <c r="AE58" s="1133"/>
      <c r="AF58" s="1111"/>
      <c r="AG58" s="1112"/>
      <c r="AH58" s="1112"/>
      <c r="AI58" s="1112"/>
      <c r="AJ58" s="1113"/>
      <c r="AK58" s="1114"/>
      <c r="AL58" s="1115"/>
      <c r="AM58" s="1115"/>
      <c r="AN58" s="1115"/>
      <c r="AO58" s="1115"/>
      <c r="AP58" s="1115"/>
      <c r="AQ58" s="1115"/>
      <c r="AR58" s="1115"/>
      <c r="AS58" s="1115"/>
      <c r="AT58" s="1115"/>
      <c r="AU58" s="1115"/>
      <c r="AV58" s="1115"/>
      <c r="AW58" s="1115"/>
      <c r="AX58" s="1115"/>
      <c r="AY58" s="1115"/>
      <c r="AZ58" s="1116"/>
      <c r="BA58" s="1116"/>
      <c r="BB58" s="1116"/>
      <c r="BC58" s="1116"/>
      <c r="BD58" s="1116"/>
      <c r="BE58" s="1124"/>
      <c r="BF58" s="1124"/>
      <c r="BG58" s="1124"/>
      <c r="BH58" s="1124"/>
      <c r="BI58" s="1125"/>
      <c r="BJ58" s="252"/>
      <c r="BK58" s="252"/>
      <c r="BL58" s="252"/>
      <c r="BM58" s="252"/>
      <c r="BN58" s="252"/>
      <c r="BO58" s="265"/>
      <c r="BP58" s="265"/>
      <c r="BQ58" s="262">
        <v>52</v>
      </c>
      <c r="BR58" s="263"/>
      <c r="BS58" s="1106"/>
      <c r="BT58" s="1107"/>
      <c r="BU58" s="1107"/>
      <c r="BV58" s="1107"/>
      <c r="BW58" s="1107"/>
      <c r="BX58" s="1107"/>
      <c r="BY58" s="1107"/>
      <c r="BZ58" s="1107"/>
      <c r="CA58" s="1107"/>
      <c r="CB58" s="1107"/>
      <c r="CC58" s="1107"/>
      <c r="CD58" s="1107"/>
      <c r="CE58" s="1107"/>
      <c r="CF58" s="1107"/>
      <c r="CG58" s="1108"/>
      <c r="CH58" s="1081"/>
      <c r="CI58" s="1082"/>
      <c r="CJ58" s="1082"/>
      <c r="CK58" s="1082"/>
      <c r="CL58" s="1083"/>
      <c r="CM58" s="1081"/>
      <c r="CN58" s="1082"/>
      <c r="CO58" s="1082"/>
      <c r="CP58" s="1082"/>
      <c r="CQ58" s="1083"/>
      <c r="CR58" s="1081"/>
      <c r="CS58" s="1082"/>
      <c r="CT58" s="1082"/>
      <c r="CU58" s="1082"/>
      <c r="CV58" s="1083"/>
      <c r="CW58" s="1081"/>
      <c r="CX58" s="1082"/>
      <c r="CY58" s="1082"/>
      <c r="CZ58" s="1082"/>
      <c r="DA58" s="1083"/>
      <c r="DB58" s="1081"/>
      <c r="DC58" s="1082"/>
      <c r="DD58" s="1082"/>
      <c r="DE58" s="1082"/>
      <c r="DF58" s="1083"/>
      <c r="DG58" s="1081"/>
      <c r="DH58" s="1082"/>
      <c r="DI58" s="1082"/>
      <c r="DJ58" s="1082"/>
      <c r="DK58" s="1083"/>
      <c r="DL58" s="1081"/>
      <c r="DM58" s="1082"/>
      <c r="DN58" s="1082"/>
      <c r="DO58" s="1082"/>
      <c r="DP58" s="1083"/>
      <c r="DQ58" s="1081"/>
      <c r="DR58" s="1082"/>
      <c r="DS58" s="1082"/>
      <c r="DT58" s="1082"/>
      <c r="DU58" s="1083"/>
      <c r="DV58" s="1084"/>
      <c r="DW58" s="1085"/>
      <c r="DX58" s="1085"/>
      <c r="DY58" s="1085"/>
      <c r="DZ58" s="1086"/>
      <c r="EA58" s="246"/>
    </row>
    <row r="59" spans="1:131" s="247" customFormat="1" ht="26.25" customHeight="1" x14ac:dyDescent="0.15">
      <c r="A59" s="261">
        <v>32</v>
      </c>
      <c r="B59" s="1129"/>
      <c r="C59" s="1130"/>
      <c r="D59" s="1130"/>
      <c r="E59" s="1130"/>
      <c r="F59" s="1130"/>
      <c r="G59" s="1130"/>
      <c r="H59" s="1130"/>
      <c r="I59" s="1130"/>
      <c r="J59" s="1130"/>
      <c r="K59" s="1130"/>
      <c r="L59" s="1130"/>
      <c r="M59" s="1130"/>
      <c r="N59" s="1130"/>
      <c r="O59" s="1130"/>
      <c r="P59" s="1131"/>
      <c r="Q59" s="1132"/>
      <c r="R59" s="1115"/>
      <c r="S59" s="1115"/>
      <c r="T59" s="1115"/>
      <c r="U59" s="1115"/>
      <c r="V59" s="1115"/>
      <c r="W59" s="1115"/>
      <c r="X59" s="1115"/>
      <c r="Y59" s="1115"/>
      <c r="Z59" s="1115"/>
      <c r="AA59" s="1115"/>
      <c r="AB59" s="1115"/>
      <c r="AC59" s="1115"/>
      <c r="AD59" s="1115"/>
      <c r="AE59" s="1133"/>
      <c r="AF59" s="1111"/>
      <c r="AG59" s="1112"/>
      <c r="AH59" s="1112"/>
      <c r="AI59" s="1112"/>
      <c r="AJ59" s="1113"/>
      <c r="AK59" s="1114"/>
      <c r="AL59" s="1115"/>
      <c r="AM59" s="1115"/>
      <c r="AN59" s="1115"/>
      <c r="AO59" s="1115"/>
      <c r="AP59" s="1115"/>
      <c r="AQ59" s="1115"/>
      <c r="AR59" s="1115"/>
      <c r="AS59" s="1115"/>
      <c r="AT59" s="1115"/>
      <c r="AU59" s="1115"/>
      <c r="AV59" s="1115"/>
      <c r="AW59" s="1115"/>
      <c r="AX59" s="1115"/>
      <c r="AY59" s="1115"/>
      <c r="AZ59" s="1116"/>
      <c r="BA59" s="1116"/>
      <c r="BB59" s="1116"/>
      <c r="BC59" s="1116"/>
      <c r="BD59" s="1116"/>
      <c r="BE59" s="1124"/>
      <c r="BF59" s="1124"/>
      <c r="BG59" s="1124"/>
      <c r="BH59" s="1124"/>
      <c r="BI59" s="1125"/>
      <c r="BJ59" s="252"/>
      <c r="BK59" s="252"/>
      <c r="BL59" s="252"/>
      <c r="BM59" s="252"/>
      <c r="BN59" s="252"/>
      <c r="BO59" s="265"/>
      <c r="BP59" s="265"/>
      <c r="BQ59" s="262">
        <v>53</v>
      </c>
      <c r="BR59" s="263"/>
      <c r="BS59" s="1106"/>
      <c r="BT59" s="1107"/>
      <c r="BU59" s="1107"/>
      <c r="BV59" s="1107"/>
      <c r="BW59" s="1107"/>
      <c r="BX59" s="1107"/>
      <c r="BY59" s="1107"/>
      <c r="BZ59" s="1107"/>
      <c r="CA59" s="1107"/>
      <c r="CB59" s="1107"/>
      <c r="CC59" s="1107"/>
      <c r="CD59" s="1107"/>
      <c r="CE59" s="1107"/>
      <c r="CF59" s="1107"/>
      <c r="CG59" s="1108"/>
      <c r="CH59" s="1081"/>
      <c r="CI59" s="1082"/>
      <c r="CJ59" s="1082"/>
      <c r="CK59" s="1082"/>
      <c r="CL59" s="1083"/>
      <c r="CM59" s="1081"/>
      <c r="CN59" s="1082"/>
      <c r="CO59" s="1082"/>
      <c r="CP59" s="1082"/>
      <c r="CQ59" s="1083"/>
      <c r="CR59" s="1081"/>
      <c r="CS59" s="1082"/>
      <c r="CT59" s="1082"/>
      <c r="CU59" s="1082"/>
      <c r="CV59" s="1083"/>
      <c r="CW59" s="1081"/>
      <c r="CX59" s="1082"/>
      <c r="CY59" s="1082"/>
      <c r="CZ59" s="1082"/>
      <c r="DA59" s="1083"/>
      <c r="DB59" s="1081"/>
      <c r="DC59" s="1082"/>
      <c r="DD59" s="1082"/>
      <c r="DE59" s="1082"/>
      <c r="DF59" s="1083"/>
      <c r="DG59" s="1081"/>
      <c r="DH59" s="1082"/>
      <c r="DI59" s="1082"/>
      <c r="DJ59" s="1082"/>
      <c r="DK59" s="1083"/>
      <c r="DL59" s="1081"/>
      <c r="DM59" s="1082"/>
      <c r="DN59" s="1082"/>
      <c r="DO59" s="1082"/>
      <c r="DP59" s="1083"/>
      <c r="DQ59" s="1081"/>
      <c r="DR59" s="1082"/>
      <c r="DS59" s="1082"/>
      <c r="DT59" s="1082"/>
      <c r="DU59" s="1083"/>
      <c r="DV59" s="1084"/>
      <c r="DW59" s="1085"/>
      <c r="DX59" s="1085"/>
      <c r="DY59" s="1085"/>
      <c r="DZ59" s="1086"/>
      <c r="EA59" s="246"/>
    </row>
    <row r="60" spans="1:131" s="247" customFormat="1" ht="26.25" customHeight="1" x14ac:dyDescent="0.15">
      <c r="A60" s="261">
        <v>33</v>
      </c>
      <c r="B60" s="1129"/>
      <c r="C60" s="1130"/>
      <c r="D60" s="1130"/>
      <c r="E60" s="1130"/>
      <c r="F60" s="1130"/>
      <c r="G60" s="1130"/>
      <c r="H60" s="1130"/>
      <c r="I60" s="1130"/>
      <c r="J60" s="1130"/>
      <c r="K60" s="1130"/>
      <c r="L60" s="1130"/>
      <c r="M60" s="1130"/>
      <c r="N60" s="1130"/>
      <c r="O60" s="1130"/>
      <c r="P60" s="1131"/>
      <c r="Q60" s="1132"/>
      <c r="R60" s="1115"/>
      <c r="S60" s="1115"/>
      <c r="T60" s="1115"/>
      <c r="U60" s="1115"/>
      <c r="V60" s="1115"/>
      <c r="W60" s="1115"/>
      <c r="X60" s="1115"/>
      <c r="Y60" s="1115"/>
      <c r="Z60" s="1115"/>
      <c r="AA60" s="1115"/>
      <c r="AB60" s="1115"/>
      <c r="AC60" s="1115"/>
      <c r="AD60" s="1115"/>
      <c r="AE60" s="1133"/>
      <c r="AF60" s="1111"/>
      <c r="AG60" s="1112"/>
      <c r="AH60" s="1112"/>
      <c r="AI60" s="1112"/>
      <c r="AJ60" s="1113"/>
      <c r="AK60" s="1114"/>
      <c r="AL60" s="1115"/>
      <c r="AM60" s="1115"/>
      <c r="AN60" s="1115"/>
      <c r="AO60" s="1115"/>
      <c r="AP60" s="1115"/>
      <c r="AQ60" s="1115"/>
      <c r="AR60" s="1115"/>
      <c r="AS60" s="1115"/>
      <c r="AT60" s="1115"/>
      <c r="AU60" s="1115"/>
      <c r="AV60" s="1115"/>
      <c r="AW60" s="1115"/>
      <c r="AX60" s="1115"/>
      <c r="AY60" s="1115"/>
      <c r="AZ60" s="1116"/>
      <c r="BA60" s="1116"/>
      <c r="BB60" s="1116"/>
      <c r="BC60" s="1116"/>
      <c r="BD60" s="1116"/>
      <c r="BE60" s="1124"/>
      <c r="BF60" s="1124"/>
      <c r="BG60" s="1124"/>
      <c r="BH60" s="1124"/>
      <c r="BI60" s="1125"/>
      <c r="BJ60" s="252"/>
      <c r="BK60" s="252"/>
      <c r="BL60" s="252"/>
      <c r="BM60" s="252"/>
      <c r="BN60" s="252"/>
      <c r="BO60" s="265"/>
      <c r="BP60" s="265"/>
      <c r="BQ60" s="262">
        <v>54</v>
      </c>
      <c r="BR60" s="263"/>
      <c r="BS60" s="1106"/>
      <c r="BT60" s="1107"/>
      <c r="BU60" s="1107"/>
      <c r="BV60" s="1107"/>
      <c r="BW60" s="1107"/>
      <c r="BX60" s="1107"/>
      <c r="BY60" s="1107"/>
      <c r="BZ60" s="1107"/>
      <c r="CA60" s="1107"/>
      <c r="CB60" s="1107"/>
      <c r="CC60" s="1107"/>
      <c r="CD60" s="1107"/>
      <c r="CE60" s="1107"/>
      <c r="CF60" s="1107"/>
      <c r="CG60" s="1108"/>
      <c r="CH60" s="1081"/>
      <c r="CI60" s="1082"/>
      <c r="CJ60" s="1082"/>
      <c r="CK60" s="1082"/>
      <c r="CL60" s="1083"/>
      <c r="CM60" s="1081"/>
      <c r="CN60" s="1082"/>
      <c r="CO60" s="1082"/>
      <c r="CP60" s="1082"/>
      <c r="CQ60" s="1083"/>
      <c r="CR60" s="1081"/>
      <c r="CS60" s="1082"/>
      <c r="CT60" s="1082"/>
      <c r="CU60" s="1082"/>
      <c r="CV60" s="1083"/>
      <c r="CW60" s="1081"/>
      <c r="CX60" s="1082"/>
      <c r="CY60" s="1082"/>
      <c r="CZ60" s="1082"/>
      <c r="DA60" s="1083"/>
      <c r="DB60" s="1081"/>
      <c r="DC60" s="1082"/>
      <c r="DD60" s="1082"/>
      <c r="DE60" s="1082"/>
      <c r="DF60" s="1083"/>
      <c r="DG60" s="1081"/>
      <c r="DH60" s="1082"/>
      <c r="DI60" s="1082"/>
      <c r="DJ60" s="1082"/>
      <c r="DK60" s="1083"/>
      <c r="DL60" s="1081"/>
      <c r="DM60" s="1082"/>
      <c r="DN60" s="1082"/>
      <c r="DO60" s="1082"/>
      <c r="DP60" s="1083"/>
      <c r="DQ60" s="1081"/>
      <c r="DR60" s="1082"/>
      <c r="DS60" s="1082"/>
      <c r="DT60" s="1082"/>
      <c r="DU60" s="1083"/>
      <c r="DV60" s="1084"/>
      <c r="DW60" s="1085"/>
      <c r="DX60" s="1085"/>
      <c r="DY60" s="1085"/>
      <c r="DZ60" s="1086"/>
      <c r="EA60" s="246"/>
    </row>
    <row r="61" spans="1:131" s="247" customFormat="1" ht="26.25" customHeight="1" thickBot="1" x14ac:dyDescent="0.2">
      <c r="A61" s="261">
        <v>34</v>
      </c>
      <c r="B61" s="1129"/>
      <c r="C61" s="1130"/>
      <c r="D61" s="1130"/>
      <c r="E61" s="1130"/>
      <c r="F61" s="1130"/>
      <c r="G61" s="1130"/>
      <c r="H61" s="1130"/>
      <c r="I61" s="1130"/>
      <c r="J61" s="1130"/>
      <c r="K61" s="1130"/>
      <c r="L61" s="1130"/>
      <c r="M61" s="1130"/>
      <c r="N61" s="1130"/>
      <c r="O61" s="1130"/>
      <c r="P61" s="1131"/>
      <c r="Q61" s="1132"/>
      <c r="R61" s="1115"/>
      <c r="S61" s="1115"/>
      <c r="T61" s="1115"/>
      <c r="U61" s="1115"/>
      <c r="V61" s="1115"/>
      <c r="W61" s="1115"/>
      <c r="X61" s="1115"/>
      <c r="Y61" s="1115"/>
      <c r="Z61" s="1115"/>
      <c r="AA61" s="1115"/>
      <c r="AB61" s="1115"/>
      <c r="AC61" s="1115"/>
      <c r="AD61" s="1115"/>
      <c r="AE61" s="1133"/>
      <c r="AF61" s="1111"/>
      <c r="AG61" s="1112"/>
      <c r="AH61" s="1112"/>
      <c r="AI61" s="1112"/>
      <c r="AJ61" s="1113"/>
      <c r="AK61" s="1114"/>
      <c r="AL61" s="1115"/>
      <c r="AM61" s="1115"/>
      <c r="AN61" s="1115"/>
      <c r="AO61" s="1115"/>
      <c r="AP61" s="1115"/>
      <c r="AQ61" s="1115"/>
      <c r="AR61" s="1115"/>
      <c r="AS61" s="1115"/>
      <c r="AT61" s="1115"/>
      <c r="AU61" s="1115"/>
      <c r="AV61" s="1115"/>
      <c r="AW61" s="1115"/>
      <c r="AX61" s="1115"/>
      <c r="AY61" s="1115"/>
      <c r="AZ61" s="1116"/>
      <c r="BA61" s="1116"/>
      <c r="BB61" s="1116"/>
      <c r="BC61" s="1116"/>
      <c r="BD61" s="1116"/>
      <c r="BE61" s="1124"/>
      <c r="BF61" s="1124"/>
      <c r="BG61" s="1124"/>
      <c r="BH61" s="1124"/>
      <c r="BI61" s="1125"/>
      <c r="BJ61" s="252"/>
      <c r="BK61" s="252"/>
      <c r="BL61" s="252"/>
      <c r="BM61" s="252"/>
      <c r="BN61" s="252"/>
      <c r="BO61" s="265"/>
      <c r="BP61" s="265"/>
      <c r="BQ61" s="262">
        <v>55</v>
      </c>
      <c r="BR61" s="263"/>
      <c r="BS61" s="1106"/>
      <c r="BT61" s="1107"/>
      <c r="BU61" s="1107"/>
      <c r="BV61" s="1107"/>
      <c r="BW61" s="1107"/>
      <c r="BX61" s="1107"/>
      <c r="BY61" s="1107"/>
      <c r="BZ61" s="1107"/>
      <c r="CA61" s="1107"/>
      <c r="CB61" s="1107"/>
      <c r="CC61" s="1107"/>
      <c r="CD61" s="1107"/>
      <c r="CE61" s="1107"/>
      <c r="CF61" s="1107"/>
      <c r="CG61" s="1108"/>
      <c r="CH61" s="1081"/>
      <c r="CI61" s="1082"/>
      <c r="CJ61" s="1082"/>
      <c r="CK61" s="1082"/>
      <c r="CL61" s="1083"/>
      <c r="CM61" s="1081"/>
      <c r="CN61" s="1082"/>
      <c r="CO61" s="1082"/>
      <c r="CP61" s="1082"/>
      <c r="CQ61" s="1083"/>
      <c r="CR61" s="1081"/>
      <c r="CS61" s="1082"/>
      <c r="CT61" s="1082"/>
      <c r="CU61" s="1082"/>
      <c r="CV61" s="1083"/>
      <c r="CW61" s="1081"/>
      <c r="CX61" s="1082"/>
      <c r="CY61" s="1082"/>
      <c r="CZ61" s="1082"/>
      <c r="DA61" s="1083"/>
      <c r="DB61" s="1081"/>
      <c r="DC61" s="1082"/>
      <c r="DD61" s="1082"/>
      <c r="DE61" s="1082"/>
      <c r="DF61" s="1083"/>
      <c r="DG61" s="1081"/>
      <c r="DH61" s="1082"/>
      <c r="DI61" s="1082"/>
      <c r="DJ61" s="1082"/>
      <c r="DK61" s="1083"/>
      <c r="DL61" s="1081"/>
      <c r="DM61" s="1082"/>
      <c r="DN61" s="1082"/>
      <c r="DO61" s="1082"/>
      <c r="DP61" s="1083"/>
      <c r="DQ61" s="1081"/>
      <c r="DR61" s="1082"/>
      <c r="DS61" s="1082"/>
      <c r="DT61" s="1082"/>
      <c r="DU61" s="1083"/>
      <c r="DV61" s="1084"/>
      <c r="DW61" s="1085"/>
      <c r="DX61" s="1085"/>
      <c r="DY61" s="1085"/>
      <c r="DZ61" s="1086"/>
      <c r="EA61" s="246"/>
    </row>
    <row r="62" spans="1:131" s="247" customFormat="1" ht="26.25" customHeight="1" x14ac:dyDescent="0.15">
      <c r="A62" s="261">
        <v>35</v>
      </c>
      <c r="B62" s="1129"/>
      <c r="C62" s="1130"/>
      <c r="D62" s="1130"/>
      <c r="E62" s="1130"/>
      <c r="F62" s="1130"/>
      <c r="G62" s="1130"/>
      <c r="H62" s="1130"/>
      <c r="I62" s="1130"/>
      <c r="J62" s="1130"/>
      <c r="K62" s="1130"/>
      <c r="L62" s="1130"/>
      <c r="M62" s="1130"/>
      <c r="N62" s="1130"/>
      <c r="O62" s="1130"/>
      <c r="P62" s="1131"/>
      <c r="Q62" s="1132"/>
      <c r="R62" s="1115"/>
      <c r="S62" s="1115"/>
      <c r="T62" s="1115"/>
      <c r="U62" s="1115"/>
      <c r="V62" s="1115"/>
      <c r="W62" s="1115"/>
      <c r="X62" s="1115"/>
      <c r="Y62" s="1115"/>
      <c r="Z62" s="1115"/>
      <c r="AA62" s="1115"/>
      <c r="AB62" s="1115"/>
      <c r="AC62" s="1115"/>
      <c r="AD62" s="1115"/>
      <c r="AE62" s="1133"/>
      <c r="AF62" s="1111"/>
      <c r="AG62" s="1112"/>
      <c r="AH62" s="1112"/>
      <c r="AI62" s="1112"/>
      <c r="AJ62" s="1113"/>
      <c r="AK62" s="1114"/>
      <c r="AL62" s="1115"/>
      <c r="AM62" s="1115"/>
      <c r="AN62" s="1115"/>
      <c r="AO62" s="1115"/>
      <c r="AP62" s="1115"/>
      <c r="AQ62" s="1115"/>
      <c r="AR62" s="1115"/>
      <c r="AS62" s="1115"/>
      <c r="AT62" s="1115"/>
      <c r="AU62" s="1115"/>
      <c r="AV62" s="1115"/>
      <c r="AW62" s="1115"/>
      <c r="AX62" s="1115"/>
      <c r="AY62" s="1115"/>
      <c r="AZ62" s="1116"/>
      <c r="BA62" s="1116"/>
      <c r="BB62" s="1116"/>
      <c r="BC62" s="1116"/>
      <c r="BD62" s="1116"/>
      <c r="BE62" s="1124"/>
      <c r="BF62" s="1124"/>
      <c r="BG62" s="1124"/>
      <c r="BH62" s="1124"/>
      <c r="BI62" s="1125"/>
      <c r="BJ62" s="1126" t="s">
        <v>407</v>
      </c>
      <c r="BK62" s="1127"/>
      <c r="BL62" s="1127"/>
      <c r="BM62" s="1127"/>
      <c r="BN62" s="1128"/>
      <c r="BO62" s="265"/>
      <c r="BP62" s="265"/>
      <c r="BQ62" s="262">
        <v>56</v>
      </c>
      <c r="BR62" s="263"/>
      <c r="BS62" s="1106"/>
      <c r="BT62" s="1107"/>
      <c r="BU62" s="1107"/>
      <c r="BV62" s="1107"/>
      <c r="BW62" s="1107"/>
      <c r="BX62" s="1107"/>
      <c r="BY62" s="1107"/>
      <c r="BZ62" s="1107"/>
      <c r="CA62" s="1107"/>
      <c r="CB62" s="1107"/>
      <c r="CC62" s="1107"/>
      <c r="CD62" s="1107"/>
      <c r="CE62" s="1107"/>
      <c r="CF62" s="1107"/>
      <c r="CG62" s="1108"/>
      <c r="CH62" s="1081"/>
      <c r="CI62" s="1082"/>
      <c r="CJ62" s="1082"/>
      <c r="CK62" s="1082"/>
      <c r="CL62" s="1083"/>
      <c r="CM62" s="1081"/>
      <c r="CN62" s="1082"/>
      <c r="CO62" s="1082"/>
      <c r="CP62" s="1082"/>
      <c r="CQ62" s="1083"/>
      <c r="CR62" s="1081"/>
      <c r="CS62" s="1082"/>
      <c r="CT62" s="1082"/>
      <c r="CU62" s="1082"/>
      <c r="CV62" s="1083"/>
      <c r="CW62" s="1081"/>
      <c r="CX62" s="1082"/>
      <c r="CY62" s="1082"/>
      <c r="CZ62" s="1082"/>
      <c r="DA62" s="1083"/>
      <c r="DB62" s="1081"/>
      <c r="DC62" s="1082"/>
      <c r="DD62" s="1082"/>
      <c r="DE62" s="1082"/>
      <c r="DF62" s="1083"/>
      <c r="DG62" s="1081"/>
      <c r="DH62" s="1082"/>
      <c r="DI62" s="1082"/>
      <c r="DJ62" s="1082"/>
      <c r="DK62" s="1083"/>
      <c r="DL62" s="1081"/>
      <c r="DM62" s="1082"/>
      <c r="DN62" s="1082"/>
      <c r="DO62" s="1082"/>
      <c r="DP62" s="1083"/>
      <c r="DQ62" s="1081"/>
      <c r="DR62" s="1082"/>
      <c r="DS62" s="1082"/>
      <c r="DT62" s="1082"/>
      <c r="DU62" s="1083"/>
      <c r="DV62" s="1084"/>
      <c r="DW62" s="1085"/>
      <c r="DX62" s="1085"/>
      <c r="DY62" s="1085"/>
      <c r="DZ62" s="1086"/>
      <c r="EA62" s="246"/>
    </row>
    <row r="63" spans="1:131" s="247" customFormat="1" ht="26.25" customHeight="1" thickBot="1" x14ac:dyDescent="0.2">
      <c r="A63" s="264" t="s">
        <v>384</v>
      </c>
      <c r="B63" s="1033" t="s">
        <v>408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20"/>
      <c r="AF63" s="1121">
        <v>1451</v>
      </c>
      <c r="AG63" s="1048"/>
      <c r="AH63" s="1048"/>
      <c r="AI63" s="1048"/>
      <c r="AJ63" s="1122"/>
      <c r="AK63" s="1123"/>
      <c r="AL63" s="1052"/>
      <c r="AM63" s="1052"/>
      <c r="AN63" s="1052"/>
      <c r="AO63" s="1052"/>
      <c r="AP63" s="1048">
        <v>29168</v>
      </c>
      <c r="AQ63" s="1048"/>
      <c r="AR63" s="1048"/>
      <c r="AS63" s="1048"/>
      <c r="AT63" s="1048"/>
      <c r="AU63" s="1048">
        <v>17433</v>
      </c>
      <c r="AV63" s="1048"/>
      <c r="AW63" s="1048"/>
      <c r="AX63" s="1048"/>
      <c r="AY63" s="1048"/>
      <c r="AZ63" s="1117"/>
      <c r="BA63" s="1117"/>
      <c r="BB63" s="1117"/>
      <c r="BC63" s="1117"/>
      <c r="BD63" s="1117"/>
      <c r="BE63" s="1049"/>
      <c r="BF63" s="1049"/>
      <c r="BG63" s="1049"/>
      <c r="BH63" s="1049"/>
      <c r="BI63" s="1050"/>
      <c r="BJ63" s="1118" t="s">
        <v>127</v>
      </c>
      <c r="BK63" s="1040"/>
      <c r="BL63" s="1040"/>
      <c r="BM63" s="1040"/>
      <c r="BN63" s="1119"/>
      <c r="BO63" s="265"/>
      <c r="BP63" s="265"/>
      <c r="BQ63" s="262">
        <v>57</v>
      </c>
      <c r="BR63" s="263"/>
      <c r="BS63" s="1106"/>
      <c r="BT63" s="1107"/>
      <c r="BU63" s="1107"/>
      <c r="BV63" s="1107"/>
      <c r="BW63" s="1107"/>
      <c r="BX63" s="1107"/>
      <c r="BY63" s="1107"/>
      <c r="BZ63" s="1107"/>
      <c r="CA63" s="1107"/>
      <c r="CB63" s="1107"/>
      <c r="CC63" s="1107"/>
      <c r="CD63" s="1107"/>
      <c r="CE63" s="1107"/>
      <c r="CF63" s="1107"/>
      <c r="CG63" s="1108"/>
      <c r="CH63" s="1081"/>
      <c r="CI63" s="1082"/>
      <c r="CJ63" s="1082"/>
      <c r="CK63" s="1082"/>
      <c r="CL63" s="1083"/>
      <c r="CM63" s="1081"/>
      <c r="CN63" s="1082"/>
      <c r="CO63" s="1082"/>
      <c r="CP63" s="1082"/>
      <c r="CQ63" s="1083"/>
      <c r="CR63" s="1081"/>
      <c r="CS63" s="1082"/>
      <c r="CT63" s="1082"/>
      <c r="CU63" s="1082"/>
      <c r="CV63" s="1083"/>
      <c r="CW63" s="1081"/>
      <c r="CX63" s="1082"/>
      <c r="CY63" s="1082"/>
      <c r="CZ63" s="1082"/>
      <c r="DA63" s="1083"/>
      <c r="DB63" s="1081"/>
      <c r="DC63" s="1082"/>
      <c r="DD63" s="1082"/>
      <c r="DE63" s="1082"/>
      <c r="DF63" s="1083"/>
      <c r="DG63" s="1081"/>
      <c r="DH63" s="1082"/>
      <c r="DI63" s="1082"/>
      <c r="DJ63" s="1082"/>
      <c r="DK63" s="1083"/>
      <c r="DL63" s="1081"/>
      <c r="DM63" s="1082"/>
      <c r="DN63" s="1082"/>
      <c r="DO63" s="1082"/>
      <c r="DP63" s="1083"/>
      <c r="DQ63" s="1081"/>
      <c r="DR63" s="1082"/>
      <c r="DS63" s="1082"/>
      <c r="DT63" s="1082"/>
      <c r="DU63" s="1083"/>
      <c r="DV63" s="1084"/>
      <c r="DW63" s="1085"/>
      <c r="DX63" s="1085"/>
      <c r="DY63" s="1085"/>
      <c r="DZ63" s="108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6"/>
      <c r="BT64" s="1107"/>
      <c r="BU64" s="1107"/>
      <c r="BV64" s="1107"/>
      <c r="BW64" s="1107"/>
      <c r="BX64" s="1107"/>
      <c r="BY64" s="1107"/>
      <c r="BZ64" s="1107"/>
      <c r="CA64" s="1107"/>
      <c r="CB64" s="1107"/>
      <c r="CC64" s="1107"/>
      <c r="CD64" s="1107"/>
      <c r="CE64" s="1107"/>
      <c r="CF64" s="1107"/>
      <c r="CG64" s="1108"/>
      <c r="CH64" s="1081"/>
      <c r="CI64" s="1082"/>
      <c r="CJ64" s="1082"/>
      <c r="CK64" s="1082"/>
      <c r="CL64" s="1083"/>
      <c r="CM64" s="1081"/>
      <c r="CN64" s="1082"/>
      <c r="CO64" s="1082"/>
      <c r="CP64" s="1082"/>
      <c r="CQ64" s="1083"/>
      <c r="CR64" s="1081"/>
      <c r="CS64" s="1082"/>
      <c r="CT64" s="1082"/>
      <c r="CU64" s="1082"/>
      <c r="CV64" s="1083"/>
      <c r="CW64" s="1081"/>
      <c r="CX64" s="1082"/>
      <c r="CY64" s="1082"/>
      <c r="CZ64" s="1082"/>
      <c r="DA64" s="1083"/>
      <c r="DB64" s="1081"/>
      <c r="DC64" s="1082"/>
      <c r="DD64" s="1082"/>
      <c r="DE64" s="1082"/>
      <c r="DF64" s="1083"/>
      <c r="DG64" s="1081"/>
      <c r="DH64" s="1082"/>
      <c r="DI64" s="1082"/>
      <c r="DJ64" s="1082"/>
      <c r="DK64" s="1083"/>
      <c r="DL64" s="1081"/>
      <c r="DM64" s="1082"/>
      <c r="DN64" s="1082"/>
      <c r="DO64" s="1082"/>
      <c r="DP64" s="1083"/>
      <c r="DQ64" s="1081"/>
      <c r="DR64" s="1082"/>
      <c r="DS64" s="1082"/>
      <c r="DT64" s="1082"/>
      <c r="DU64" s="1083"/>
      <c r="DV64" s="1084"/>
      <c r="DW64" s="1085"/>
      <c r="DX64" s="1085"/>
      <c r="DY64" s="1085"/>
      <c r="DZ64" s="1086"/>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6"/>
      <c r="BT65" s="1107"/>
      <c r="BU65" s="1107"/>
      <c r="BV65" s="1107"/>
      <c r="BW65" s="1107"/>
      <c r="BX65" s="1107"/>
      <c r="BY65" s="1107"/>
      <c r="BZ65" s="1107"/>
      <c r="CA65" s="1107"/>
      <c r="CB65" s="1107"/>
      <c r="CC65" s="1107"/>
      <c r="CD65" s="1107"/>
      <c r="CE65" s="1107"/>
      <c r="CF65" s="1107"/>
      <c r="CG65" s="1108"/>
      <c r="CH65" s="1081"/>
      <c r="CI65" s="1082"/>
      <c r="CJ65" s="1082"/>
      <c r="CK65" s="1082"/>
      <c r="CL65" s="1083"/>
      <c r="CM65" s="1081"/>
      <c r="CN65" s="1082"/>
      <c r="CO65" s="1082"/>
      <c r="CP65" s="1082"/>
      <c r="CQ65" s="1083"/>
      <c r="CR65" s="1081"/>
      <c r="CS65" s="1082"/>
      <c r="CT65" s="1082"/>
      <c r="CU65" s="1082"/>
      <c r="CV65" s="1083"/>
      <c r="CW65" s="1081"/>
      <c r="CX65" s="1082"/>
      <c r="CY65" s="1082"/>
      <c r="CZ65" s="1082"/>
      <c r="DA65" s="1083"/>
      <c r="DB65" s="1081"/>
      <c r="DC65" s="1082"/>
      <c r="DD65" s="1082"/>
      <c r="DE65" s="1082"/>
      <c r="DF65" s="1083"/>
      <c r="DG65" s="1081"/>
      <c r="DH65" s="1082"/>
      <c r="DI65" s="1082"/>
      <c r="DJ65" s="1082"/>
      <c r="DK65" s="1083"/>
      <c r="DL65" s="1081"/>
      <c r="DM65" s="1082"/>
      <c r="DN65" s="1082"/>
      <c r="DO65" s="1082"/>
      <c r="DP65" s="1083"/>
      <c r="DQ65" s="1081"/>
      <c r="DR65" s="1082"/>
      <c r="DS65" s="1082"/>
      <c r="DT65" s="1082"/>
      <c r="DU65" s="1083"/>
      <c r="DV65" s="1084"/>
      <c r="DW65" s="1085"/>
      <c r="DX65" s="1085"/>
      <c r="DY65" s="1085"/>
      <c r="DZ65" s="1086"/>
      <c r="EA65" s="246"/>
    </row>
    <row r="66" spans="1:131" s="247" customFormat="1" ht="26.25" customHeight="1" x14ac:dyDescent="0.15">
      <c r="A66" s="1087" t="s">
        <v>410</v>
      </c>
      <c r="B66" s="1088"/>
      <c r="C66" s="1088"/>
      <c r="D66" s="1088"/>
      <c r="E66" s="1088"/>
      <c r="F66" s="1088"/>
      <c r="G66" s="1088"/>
      <c r="H66" s="1088"/>
      <c r="I66" s="1088"/>
      <c r="J66" s="1088"/>
      <c r="K66" s="1088"/>
      <c r="L66" s="1088"/>
      <c r="M66" s="1088"/>
      <c r="N66" s="1088"/>
      <c r="O66" s="1088"/>
      <c r="P66" s="1089"/>
      <c r="Q66" s="1093" t="s">
        <v>411</v>
      </c>
      <c r="R66" s="1094"/>
      <c r="S66" s="1094"/>
      <c r="T66" s="1094"/>
      <c r="U66" s="1095"/>
      <c r="V66" s="1093" t="s">
        <v>412</v>
      </c>
      <c r="W66" s="1094"/>
      <c r="X66" s="1094"/>
      <c r="Y66" s="1094"/>
      <c r="Z66" s="1095"/>
      <c r="AA66" s="1093" t="s">
        <v>413</v>
      </c>
      <c r="AB66" s="1094"/>
      <c r="AC66" s="1094"/>
      <c r="AD66" s="1094"/>
      <c r="AE66" s="1095"/>
      <c r="AF66" s="1099" t="s">
        <v>392</v>
      </c>
      <c r="AG66" s="1100"/>
      <c r="AH66" s="1100"/>
      <c r="AI66" s="1100"/>
      <c r="AJ66" s="1101"/>
      <c r="AK66" s="1093" t="s">
        <v>414</v>
      </c>
      <c r="AL66" s="1088"/>
      <c r="AM66" s="1088"/>
      <c r="AN66" s="1088"/>
      <c r="AO66" s="1089"/>
      <c r="AP66" s="1093" t="s">
        <v>415</v>
      </c>
      <c r="AQ66" s="1094"/>
      <c r="AR66" s="1094"/>
      <c r="AS66" s="1094"/>
      <c r="AT66" s="1095"/>
      <c r="AU66" s="1093" t="s">
        <v>416</v>
      </c>
      <c r="AV66" s="1094"/>
      <c r="AW66" s="1094"/>
      <c r="AX66" s="1094"/>
      <c r="AY66" s="1095"/>
      <c r="AZ66" s="1093" t="s">
        <v>370</v>
      </c>
      <c r="BA66" s="1094"/>
      <c r="BB66" s="1094"/>
      <c r="BC66" s="1094"/>
      <c r="BD66" s="1109"/>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90"/>
      <c r="B67" s="1091"/>
      <c r="C67" s="1091"/>
      <c r="D67" s="1091"/>
      <c r="E67" s="1091"/>
      <c r="F67" s="1091"/>
      <c r="G67" s="1091"/>
      <c r="H67" s="1091"/>
      <c r="I67" s="1091"/>
      <c r="J67" s="1091"/>
      <c r="K67" s="1091"/>
      <c r="L67" s="1091"/>
      <c r="M67" s="1091"/>
      <c r="N67" s="1091"/>
      <c r="O67" s="1091"/>
      <c r="P67" s="1092"/>
      <c r="Q67" s="1096"/>
      <c r="R67" s="1097"/>
      <c r="S67" s="1097"/>
      <c r="T67" s="1097"/>
      <c r="U67" s="1098"/>
      <c r="V67" s="1096"/>
      <c r="W67" s="1097"/>
      <c r="X67" s="1097"/>
      <c r="Y67" s="1097"/>
      <c r="Z67" s="1098"/>
      <c r="AA67" s="1096"/>
      <c r="AB67" s="1097"/>
      <c r="AC67" s="1097"/>
      <c r="AD67" s="1097"/>
      <c r="AE67" s="1098"/>
      <c r="AF67" s="1102"/>
      <c r="AG67" s="1103"/>
      <c r="AH67" s="1103"/>
      <c r="AI67" s="1103"/>
      <c r="AJ67" s="1104"/>
      <c r="AK67" s="1105"/>
      <c r="AL67" s="1091"/>
      <c r="AM67" s="1091"/>
      <c r="AN67" s="1091"/>
      <c r="AO67" s="1092"/>
      <c r="AP67" s="1096"/>
      <c r="AQ67" s="1097"/>
      <c r="AR67" s="1097"/>
      <c r="AS67" s="1097"/>
      <c r="AT67" s="1098"/>
      <c r="AU67" s="1096"/>
      <c r="AV67" s="1097"/>
      <c r="AW67" s="1097"/>
      <c r="AX67" s="1097"/>
      <c r="AY67" s="1098"/>
      <c r="AZ67" s="1096"/>
      <c r="BA67" s="1097"/>
      <c r="BB67" s="1097"/>
      <c r="BC67" s="1097"/>
      <c r="BD67" s="1110"/>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580</v>
      </c>
      <c r="C68" s="1075"/>
      <c r="D68" s="1075"/>
      <c r="E68" s="1075"/>
      <c r="F68" s="1075"/>
      <c r="G68" s="1075"/>
      <c r="H68" s="1075"/>
      <c r="I68" s="1075"/>
      <c r="J68" s="1075"/>
      <c r="K68" s="1075"/>
      <c r="L68" s="1075"/>
      <c r="M68" s="1075"/>
      <c r="N68" s="1075"/>
      <c r="O68" s="1075"/>
      <c r="P68" s="1076"/>
      <c r="Q68" s="1077">
        <v>55</v>
      </c>
      <c r="R68" s="1071"/>
      <c r="S68" s="1071"/>
      <c r="T68" s="1071"/>
      <c r="U68" s="1071"/>
      <c r="V68" s="1071">
        <v>55</v>
      </c>
      <c r="W68" s="1071"/>
      <c r="X68" s="1071"/>
      <c r="Y68" s="1071"/>
      <c r="Z68" s="1071"/>
      <c r="AA68" s="1071" t="s">
        <v>588</v>
      </c>
      <c r="AB68" s="1071"/>
      <c r="AC68" s="1071"/>
      <c r="AD68" s="1071"/>
      <c r="AE68" s="1071"/>
      <c r="AF68" s="1071">
        <v>61</v>
      </c>
      <c r="AG68" s="1071"/>
      <c r="AH68" s="1071"/>
      <c r="AI68" s="1071"/>
      <c r="AJ68" s="1071"/>
      <c r="AK68" s="1078" t="s">
        <v>510</v>
      </c>
      <c r="AL68" s="1079"/>
      <c r="AM68" s="1079"/>
      <c r="AN68" s="1079"/>
      <c r="AO68" s="1080"/>
      <c r="AP68" s="1071" t="s">
        <v>510</v>
      </c>
      <c r="AQ68" s="1071"/>
      <c r="AR68" s="1071"/>
      <c r="AS68" s="1071"/>
      <c r="AT68" s="1071"/>
      <c r="AU68" s="1071" t="s">
        <v>510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581</v>
      </c>
      <c r="C69" s="1064"/>
      <c r="D69" s="1064"/>
      <c r="E69" s="1064"/>
      <c r="F69" s="1064"/>
      <c r="G69" s="1064"/>
      <c r="H69" s="1064"/>
      <c r="I69" s="1064"/>
      <c r="J69" s="1064"/>
      <c r="K69" s="1064"/>
      <c r="L69" s="1064"/>
      <c r="M69" s="1064"/>
      <c r="N69" s="1064"/>
      <c r="O69" s="1064"/>
      <c r="P69" s="1065"/>
      <c r="Q69" s="1066" t="s">
        <v>510</v>
      </c>
      <c r="R69" s="1060"/>
      <c r="S69" s="1060"/>
      <c r="T69" s="1060"/>
      <c r="U69" s="1060"/>
      <c r="V69" s="1060" t="s">
        <v>510</v>
      </c>
      <c r="W69" s="1060"/>
      <c r="X69" s="1060"/>
      <c r="Y69" s="1060"/>
      <c r="Z69" s="1060"/>
      <c r="AA69" s="1060" t="s">
        <v>510</v>
      </c>
      <c r="AB69" s="1060"/>
      <c r="AC69" s="1060"/>
      <c r="AD69" s="1060"/>
      <c r="AE69" s="1060"/>
      <c r="AF69" s="1060">
        <v>1</v>
      </c>
      <c r="AG69" s="1060"/>
      <c r="AH69" s="1060"/>
      <c r="AI69" s="1060"/>
      <c r="AJ69" s="1060"/>
      <c r="AK69" s="1060" t="s">
        <v>587</v>
      </c>
      <c r="AL69" s="1060"/>
      <c r="AM69" s="1060"/>
      <c r="AN69" s="1060"/>
      <c r="AO69" s="1060"/>
      <c r="AP69" s="1060">
        <v>318</v>
      </c>
      <c r="AQ69" s="1060"/>
      <c r="AR69" s="1060"/>
      <c r="AS69" s="1060"/>
      <c r="AT69" s="1060"/>
      <c r="AU69" s="1060">
        <v>123</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582</v>
      </c>
      <c r="C70" s="1064"/>
      <c r="D70" s="1064"/>
      <c r="E70" s="1064"/>
      <c r="F70" s="1064"/>
      <c r="G70" s="1064"/>
      <c r="H70" s="1064"/>
      <c r="I70" s="1064"/>
      <c r="J70" s="1064"/>
      <c r="K70" s="1064"/>
      <c r="L70" s="1064"/>
      <c r="M70" s="1064"/>
      <c r="N70" s="1064"/>
      <c r="O70" s="1064"/>
      <c r="P70" s="1065"/>
      <c r="Q70" s="1066">
        <v>679</v>
      </c>
      <c r="R70" s="1060"/>
      <c r="S70" s="1060"/>
      <c r="T70" s="1060"/>
      <c r="U70" s="1060"/>
      <c r="V70" s="1060">
        <v>357</v>
      </c>
      <c r="W70" s="1060"/>
      <c r="X70" s="1060"/>
      <c r="Y70" s="1060"/>
      <c r="Z70" s="1060"/>
      <c r="AA70" s="1060">
        <v>322</v>
      </c>
      <c r="AB70" s="1060"/>
      <c r="AC70" s="1060"/>
      <c r="AD70" s="1060"/>
      <c r="AE70" s="1060"/>
      <c r="AF70" s="1060">
        <v>322</v>
      </c>
      <c r="AG70" s="1060"/>
      <c r="AH70" s="1060"/>
      <c r="AI70" s="1060"/>
      <c r="AJ70" s="1060"/>
      <c r="AK70" s="1060">
        <v>188</v>
      </c>
      <c r="AL70" s="1060"/>
      <c r="AM70" s="1060"/>
      <c r="AN70" s="1060"/>
      <c r="AO70" s="1060"/>
      <c r="AP70" s="1060" t="s">
        <v>578</v>
      </c>
      <c r="AQ70" s="1060"/>
      <c r="AR70" s="1060"/>
      <c r="AS70" s="1060"/>
      <c r="AT70" s="1060"/>
      <c r="AU70" s="1060" t="s">
        <v>578</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583</v>
      </c>
      <c r="C71" s="1064"/>
      <c r="D71" s="1064"/>
      <c r="E71" s="1064"/>
      <c r="F71" s="1064"/>
      <c r="G71" s="1064"/>
      <c r="H71" s="1064"/>
      <c r="I71" s="1064"/>
      <c r="J71" s="1064"/>
      <c r="K71" s="1064"/>
      <c r="L71" s="1064"/>
      <c r="M71" s="1064"/>
      <c r="N71" s="1064"/>
      <c r="O71" s="1064"/>
      <c r="P71" s="1065"/>
      <c r="Q71" s="1066">
        <v>764162</v>
      </c>
      <c r="R71" s="1060"/>
      <c r="S71" s="1060"/>
      <c r="T71" s="1060"/>
      <c r="U71" s="1060"/>
      <c r="V71" s="1060">
        <v>744508</v>
      </c>
      <c r="W71" s="1060"/>
      <c r="X71" s="1060"/>
      <c r="Y71" s="1060"/>
      <c r="Z71" s="1060"/>
      <c r="AA71" s="1060">
        <v>19654</v>
      </c>
      <c r="AB71" s="1060"/>
      <c r="AC71" s="1060"/>
      <c r="AD71" s="1060"/>
      <c r="AE71" s="1060"/>
      <c r="AF71" s="1060">
        <v>19654</v>
      </c>
      <c r="AG71" s="1060"/>
      <c r="AH71" s="1060"/>
      <c r="AI71" s="1060"/>
      <c r="AJ71" s="1060"/>
      <c r="AK71" s="1060">
        <v>4314</v>
      </c>
      <c r="AL71" s="1060"/>
      <c r="AM71" s="1060"/>
      <c r="AN71" s="1060"/>
      <c r="AO71" s="1060"/>
      <c r="AP71" s="1060" t="s">
        <v>578</v>
      </c>
      <c r="AQ71" s="1060"/>
      <c r="AR71" s="1060"/>
      <c r="AS71" s="1060"/>
      <c r="AT71" s="1060"/>
      <c r="AU71" s="1060" t="s">
        <v>578</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384</v>
      </c>
      <c r="B88" s="1033" t="s">
        <v>417</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20038</v>
      </c>
      <c r="AG88" s="1048"/>
      <c r="AH88" s="1048"/>
      <c r="AI88" s="1048"/>
      <c r="AJ88" s="1048"/>
      <c r="AK88" s="1052"/>
      <c r="AL88" s="1052"/>
      <c r="AM88" s="1052"/>
      <c r="AN88" s="1052"/>
      <c r="AO88" s="1052"/>
      <c r="AP88" s="1048">
        <v>318</v>
      </c>
      <c r="AQ88" s="1048"/>
      <c r="AR88" s="1048"/>
      <c r="AS88" s="1048"/>
      <c r="AT88" s="1048"/>
      <c r="AU88" s="1048">
        <v>123</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1033" t="s">
        <v>418</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125</v>
      </c>
      <c r="CS102" s="1040"/>
      <c r="CT102" s="1040"/>
      <c r="CU102" s="1040"/>
      <c r="CV102" s="1041"/>
      <c r="CW102" s="1039">
        <v>67</v>
      </c>
      <c r="CX102" s="1040"/>
      <c r="CY102" s="1040"/>
      <c r="CZ102" s="1040"/>
      <c r="DA102" s="1041"/>
      <c r="DB102" s="1039" t="s">
        <v>510</v>
      </c>
      <c r="DC102" s="1040"/>
      <c r="DD102" s="1040"/>
      <c r="DE102" s="1040"/>
      <c r="DF102" s="1041"/>
      <c r="DG102" s="1039" t="s">
        <v>510</v>
      </c>
      <c r="DH102" s="1040"/>
      <c r="DI102" s="1040"/>
      <c r="DJ102" s="1040"/>
      <c r="DK102" s="1041"/>
      <c r="DL102" s="1039" t="s">
        <v>510</v>
      </c>
      <c r="DM102" s="1040"/>
      <c r="DN102" s="1040"/>
      <c r="DO102" s="1040"/>
      <c r="DP102" s="1041"/>
      <c r="DQ102" s="1039" t="s">
        <v>510</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419</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420</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423</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424</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425</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426</v>
      </c>
      <c r="AB109" s="983"/>
      <c r="AC109" s="983"/>
      <c r="AD109" s="983"/>
      <c r="AE109" s="984"/>
      <c r="AF109" s="985" t="s">
        <v>301</v>
      </c>
      <c r="AG109" s="983"/>
      <c r="AH109" s="983"/>
      <c r="AI109" s="983"/>
      <c r="AJ109" s="984"/>
      <c r="AK109" s="985" t="s">
        <v>300</v>
      </c>
      <c r="AL109" s="983"/>
      <c r="AM109" s="983"/>
      <c r="AN109" s="983"/>
      <c r="AO109" s="984"/>
      <c r="AP109" s="985" t="s">
        <v>427</v>
      </c>
      <c r="AQ109" s="983"/>
      <c r="AR109" s="983"/>
      <c r="AS109" s="983"/>
      <c r="AT109" s="1014"/>
      <c r="AU109" s="982" t="s">
        <v>425</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426</v>
      </c>
      <c r="BR109" s="983"/>
      <c r="BS109" s="983"/>
      <c r="BT109" s="983"/>
      <c r="BU109" s="984"/>
      <c r="BV109" s="985" t="s">
        <v>301</v>
      </c>
      <c r="BW109" s="983"/>
      <c r="BX109" s="983"/>
      <c r="BY109" s="983"/>
      <c r="BZ109" s="984"/>
      <c r="CA109" s="985" t="s">
        <v>300</v>
      </c>
      <c r="CB109" s="983"/>
      <c r="CC109" s="983"/>
      <c r="CD109" s="983"/>
      <c r="CE109" s="984"/>
      <c r="CF109" s="1021" t="s">
        <v>427</v>
      </c>
      <c r="CG109" s="1021"/>
      <c r="CH109" s="1021"/>
      <c r="CI109" s="1021"/>
      <c r="CJ109" s="1021"/>
      <c r="CK109" s="985" t="s">
        <v>428</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426</v>
      </c>
      <c r="DH109" s="983"/>
      <c r="DI109" s="983"/>
      <c r="DJ109" s="983"/>
      <c r="DK109" s="984"/>
      <c r="DL109" s="985" t="s">
        <v>301</v>
      </c>
      <c r="DM109" s="983"/>
      <c r="DN109" s="983"/>
      <c r="DO109" s="983"/>
      <c r="DP109" s="984"/>
      <c r="DQ109" s="985" t="s">
        <v>300</v>
      </c>
      <c r="DR109" s="983"/>
      <c r="DS109" s="983"/>
      <c r="DT109" s="983"/>
      <c r="DU109" s="984"/>
      <c r="DV109" s="985" t="s">
        <v>427</v>
      </c>
      <c r="DW109" s="983"/>
      <c r="DX109" s="983"/>
      <c r="DY109" s="983"/>
      <c r="DZ109" s="1014"/>
    </row>
    <row r="110" spans="1:131" s="246" customFormat="1" ht="26.25" customHeight="1" x14ac:dyDescent="0.15">
      <c r="A110" s="885" t="s">
        <v>429</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2411882</v>
      </c>
      <c r="AB110" s="976"/>
      <c r="AC110" s="976"/>
      <c r="AD110" s="976"/>
      <c r="AE110" s="977"/>
      <c r="AF110" s="978">
        <v>2413662</v>
      </c>
      <c r="AG110" s="976"/>
      <c r="AH110" s="976"/>
      <c r="AI110" s="976"/>
      <c r="AJ110" s="977"/>
      <c r="AK110" s="978">
        <v>2518525</v>
      </c>
      <c r="AL110" s="976"/>
      <c r="AM110" s="976"/>
      <c r="AN110" s="976"/>
      <c r="AO110" s="977"/>
      <c r="AP110" s="979">
        <v>24.8</v>
      </c>
      <c r="AQ110" s="980"/>
      <c r="AR110" s="980"/>
      <c r="AS110" s="980"/>
      <c r="AT110" s="981"/>
      <c r="AU110" s="1015" t="s">
        <v>73</v>
      </c>
      <c r="AV110" s="1016"/>
      <c r="AW110" s="1016"/>
      <c r="AX110" s="1016"/>
      <c r="AY110" s="1016"/>
      <c r="AZ110" s="941" t="s">
        <v>430</v>
      </c>
      <c r="BA110" s="886"/>
      <c r="BB110" s="886"/>
      <c r="BC110" s="886"/>
      <c r="BD110" s="886"/>
      <c r="BE110" s="886"/>
      <c r="BF110" s="886"/>
      <c r="BG110" s="886"/>
      <c r="BH110" s="886"/>
      <c r="BI110" s="886"/>
      <c r="BJ110" s="886"/>
      <c r="BK110" s="886"/>
      <c r="BL110" s="886"/>
      <c r="BM110" s="886"/>
      <c r="BN110" s="886"/>
      <c r="BO110" s="886"/>
      <c r="BP110" s="887"/>
      <c r="BQ110" s="942">
        <v>30273757</v>
      </c>
      <c r="BR110" s="923"/>
      <c r="BS110" s="923"/>
      <c r="BT110" s="923"/>
      <c r="BU110" s="923"/>
      <c r="BV110" s="923">
        <v>30433001</v>
      </c>
      <c r="BW110" s="923"/>
      <c r="BX110" s="923"/>
      <c r="BY110" s="923"/>
      <c r="BZ110" s="923"/>
      <c r="CA110" s="923">
        <v>30183207</v>
      </c>
      <c r="CB110" s="923"/>
      <c r="CC110" s="923"/>
      <c r="CD110" s="923"/>
      <c r="CE110" s="923"/>
      <c r="CF110" s="947">
        <v>296.8</v>
      </c>
      <c r="CG110" s="948"/>
      <c r="CH110" s="948"/>
      <c r="CI110" s="948"/>
      <c r="CJ110" s="948"/>
      <c r="CK110" s="1011" t="s">
        <v>431</v>
      </c>
      <c r="CL110" s="897"/>
      <c r="CM110" s="972" t="s">
        <v>432</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386</v>
      </c>
      <c r="DH110" s="923"/>
      <c r="DI110" s="923"/>
      <c r="DJ110" s="923"/>
      <c r="DK110" s="923"/>
      <c r="DL110" s="923" t="s">
        <v>127</v>
      </c>
      <c r="DM110" s="923"/>
      <c r="DN110" s="923"/>
      <c r="DO110" s="923"/>
      <c r="DP110" s="923"/>
      <c r="DQ110" s="923" t="s">
        <v>433</v>
      </c>
      <c r="DR110" s="923"/>
      <c r="DS110" s="923"/>
      <c r="DT110" s="923"/>
      <c r="DU110" s="923"/>
      <c r="DV110" s="924" t="s">
        <v>386</v>
      </c>
      <c r="DW110" s="924"/>
      <c r="DX110" s="924"/>
      <c r="DY110" s="924"/>
      <c r="DZ110" s="925"/>
    </row>
    <row r="111" spans="1:131" s="246" customFormat="1" ht="26.25" customHeight="1" x14ac:dyDescent="0.15">
      <c r="A111" s="852" t="s">
        <v>434</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127</v>
      </c>
      <c r="AB111" s="1004"/>
      <c r="AC111" s="1004"/>
      <c r="AD111" s="1004"/>
      <c r="AE111" s="1005"/>
      <c r="AF111" s="1006" t="s">
        <v>433</v>
      </c>
      <c r="AG111" s="1004"/>
      <c r="AH111" s="1004"/>
      <c r="AI111" s="1004"/>
      <c r="AJ111" s="1005"/>
      <c r="AK111" s="1006" t="s">
        <v>435</v>
      </c>
      <c r="AL111" s="1004"/>
      <c r="AM111" s="1004"/>
      <c r="AN111" s="1004"/>
      <c r="AO111" s="1005"/>
      <c r="AP111" s="1007" t="s">
        <v>127</v>
      </c>
      <c r="AQ111" s="1008"/>
      <c r="AR111" s="1008"/>
      <c r="AS111" s="1008"/>
      <c r="AT111" s="1009"/>
      <c r="AU111" s="1017"/>
      <c r="AV111" s="1018"/>
      <c r="AW111" s="1018"/>
      <c r="AX111" s="1018"/>
      <c r="AY111" s="1018"/>
      <c r="AZ111" s="893" t="s">
        <v>436</v>
      </c>
      <c r="BA111" s="828"/>
      <c r="BB111" s="828"/>
      <c r="BC111" s="828"/>
      <c r="BD111" s="828"/>
      <c r="BE111" s="828"/>
      <c r="BF111" s="828"/>
      <c r="BG111" s="828"/>
      <c r="BH111" s="828"/>
      <c r="BI111" s="828"/>
      <c r="BJ111" s="828"/>
      <c r="BK111" s="828"/>
      <c r="BL111" s="828"/>
      <c r="BM111" s="828"/>
      <c r="BN111" s="828"/>
      <c r="BO111" s="828"/>
      <c r="BP111" s="829"/>
      <c r="BQ111" s="894">
        <v>1344</v>
      </c>
      <c r="BR111" s="895"/>
      <c r="BS111" s="895"/>
      <c r="BT111" s="895"/>
      <c r="BU111" s="895"/>
      <c r="BV111" s="895">
        <v>2436</v>
      </c>
      <c r="BW111" s="895"/>
      <c r="BX111" s="895"/>
      <c r="BY111" s="895"/>
      <c r="BZ111" s="895"/>
      <c r="CA111" s="895">
        <v>4590</v>
      </c>
      <c r="CB111" s="895"/>
      <c r="CC111" s="895"/>
      <c r="CD111" s="895"/>
      <c r="CE111" s="895"/>
      <c r="CF111" s="956">
        <v>0</v>
      </c>
      <c r="CG111" s="957"/>
      <c r="CH111" s="957"/>
      <c r="CI111" s="957"/>
      <c r="CJ111" s="957"/>
      <c r="CK111" s="1012"/>
      <c r="CL111" s="899"/>
      <c r="CM111" s="902" t="s">
        <v>437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433</v>
      </c>
      <c r="DH111" s="895"/>
      <c r="DI111" s="895"/>
      <c r="DJ111" s="895"/>
      <c r="DK111" s="895"/>
      <c r="DL111" s="895" t="s">
        <v>433</v>
      </c>
      <c r="DM111" s="895"/>
      <c r="DN111" s="895"/>
      <c r="DO111" s="895"/>
      <c r="DP111" s="895"/>
      <c r="DQ111" s="895" t="s">
        <v>386</v>
      </c>
      <c r="DR111" s="895"/>
      <c r="DS111" s="895"/>
      <c r="DT111" s="895"/>
      <c r="DU111" s="895"/>
      <c r="DV111" s="872" t="s">
        <v>433</v>
      </c>
      <c r="DW111" s="872"/>
      <c r="DX111" s="872"/>
      <c r="DY111" s="872"/>
      <c r="DZ111" s="873"/>
    </row>
    <row r="112" spans="1:131" s="246" customFormat="1" ht="26.25" customHeight="1" x14ac:dyDescent="0.15">
      <c r="A112" s="997" t="s">
        <v>438</v>
      </c>
      <c r="B112" s="998"/>
      <c r="C112" s="828" t="s">
        <v>439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386</v>
      </c>
      <c r="AB112" s="858"/>
      <c r="AC112" s="858"/>
      <c r="AD112" s="858"/>
      <c r="AE112" s="859"/>
      <c r="AF112" s="860" t="s">
        <v>386</v>
      </c>
      <c r="AG112" s="858"/>
      <c r="AH112" s="858"/>
      <c r="AI112" s="858"/>
      <c r="AJ112" s="859"/>
      <c r="AK112" s="860" t="s">
        <v>433</v>
      </c>
      <c r="AL112" s="858"/>
      <c r="AM112" s="858"/>
      <c r="AN112" s="858"/>
      <c r="AO112" s="859"/>
      <c r="AP112" s="905" t="s">
        <v>433</v>
      </c>
      <c r="AQ112" s="906"/>
      <c r="AR112" s="906"/>
      <c r="AS112" s="906"/>
      <c r="AT112" s="907"/>
      <c r="AU112" s="1017"/>
      <c r="AV112" s="1018"/>
      <c r="AW112" s="1018"/>
      <c r="AX112" s="1018"/>
      <c r="AY112" s="1018"/>
      <c r="AZ112" s="893" t="s">
        <v>440</v>
      </c>
      <c r="BA112" s="828"/>
      <c r="BB112" s="828"/>
      <c r="BC112" s="828"/>
      <c r="BD112" s="828"/>
      <c r="BE112" s="828"/>
      <c r="BF112" s="828"/>
      <c r="BG112" s="828"/>
      <c r="BH112" s="828"/>
      <c r="BI112" s="828"/>
      <c r="BJ112" s="828"/>
      <c r="BK112" s="828"/>
      <c r="BL112" s="828"/>
      <c r="BM112" s="828"/>
      <c r="BN112" s="828"/>
      <c r="BO112" s="828"/>
      <c r="BP112" s="829"/>
      <c r="BQ112" s="894">
        <v>17350930</v>
      </c>
      <c r="BR112" s="895"/>
      <c r="BS112" s="895"/>
      <c r="BT112" s="895"/>
      <c r="BU112" s="895"/>
      <c r="BV112" s="895">
        <v>18315275</v>
      </c>
      <c r="BW112" s="895"/>
      <c r="BX112" s="895"/>
      <c r="BY112" s="895"/>
      <c r="BZ112" s="895"/>
      <c r="CA112" s="895">
        <v>17433994</v>
      </c>
      <c r="CB112" s="895"/>
      <c r="CC112" s="895"/>
      <c r="CD112" s="895"/>
      <c r="CE112" s="895"/>
      <c r="CF112" s="956">
        <v>171.4</v>
      </c>
      <c r="CG112" s="957"/>
      <c r="CH112" s="957"/>
      <c r="CI112" s="957"/>
      <c r="CJ112" s="957"/>
      <c r="CK112" s="1012"/>
      <c r="CL112" s="899"/>
      <c r="CM112" s="902" t="s">
        <v>441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435</v>
      </c>
      <c r="DH112" s="895"/>
      <c r="DI112" s="895"/>
      <c r="DJ112" s="895"/>
      <c r="DK112" s="895"/>
      <c r="DL112" s="895" t="s">
        <v>386</v>
      </c>
      <c r="DM112" s="895"/>
      <c r="DN112" s="895"/>
      <c r="DO112" s="895"/>
      <c r="DP112" s="895"/>
      <c r="DQ112" s="895" t="s">
        <v>386</v>
      </c>
      <c r="DR112" s="895"/>
      <c r="DS112" s="895"/>
      <c r="DT112" s="895"/>
      <c r="DU112" s="895"/>
      <c r="DV112" s="872" t="s">
        <v>386</v>
      </c>
      <c r="DW112" s="872"/>
      <c r="DX112" s="872"/>
      <c r="DY112" s="872"/>
      <c r="DZ112" s="873"/>
    </row>
    <row r="113" spans="1:130" s="246" customFormat="1" ht="26.25" customHeight="1" x14ac:dyDescent="0.15">
      <c r="A113" s="999"/>
      <c r="B113" s="1000"/>
      <c r="C113" s="828" t="s">
        <v>442</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1359481</v>
      </c>
      <c r="AB113" s="1004"/>
      <c r="AC113" s="1004"/>
      <c r="AD113" s="1004"/>
      <c r="AE113" s="1005"/>
      <c r="AF113" s="1006">
        <v>1341947</v>
      </c>
      <c r="AG113" s="1004"/>
      <c r="AH113" s="1004"/>
      <c r="AI113" s="1004"/>
      <c r="AJ113" s="1005"/>
      <c r="AK113" s="1006">
        <v>1414591</v>
      </c>
      <c r="AL113" s="1004"/>
      <c r="AM113" s="1004"/>
      <c r="AN113" s="1004"/>
      <c r="AO113" s="1005"/>
      <c r="AP113" s="1007">
        <v>13.9</v>
      </c>
      <c r="AQ113" s="1008"/>
      <c r="AR113" s="1008"/>
      <c r="AS113" s="1008"/>
      <c r="AT113" s="1009"/>
      <c r="AU113" s="1017"/>
      <c r="AV113" s="1018"/>
      <c r="AW113" s="1018"/>
      <c r="AX113" s="1018"/>
      <c r="AY113" s="1018"/>
      <c r="AZ113" s="893" t="s">
        <v>443</v>
      </c>
      <c r="BA113" s="828"/>
      <c r="BB113" s="828"/>
      <c r="BC113" s="828"/>
      <c r="BD113" s="828"/>
      <c r="BE113" s="828"/>
      <c r="BF113" s="828"/>
      <c r="BG113" s="828"/>
      <c r="BH113" s="828"/>
      <c r="BI113" s="828"/>
      <c r="BJ113" s="828"/>
      <c r="BK113" s="828"/>
      <c r="BL113" s="828"/>
      <c r="BM113" s="828"/>
      <c r="BN113" s="828"/>
      <c r="BO113" s="828"/>
      <c r="BP113" s="829"/>
      <c r="BQ113" s="894">
        <v>174895</v>
      </c>
      <c r="BR113" s="895"/>
      <c r="BS113" s="895"/>
      <c r="BT113" s="895"/>
      <c r="BU113" s="895"/>
      <c r="BV113" s="895">
        <v>147427</v>
      </c>
      <c r="BW113" s="895"/>
      <c r="BX113" s="895"/>
      <c r="BY113" s="895"/>
      <c r="BZ113" s="895"/>
      <c r="CA113" s="895">
        <v>123369</v>
      </c>
      <c r="CB113" s="895"/>
      <c r="CC113" s="895"/>
      <c r="CD113" s="895"/>
      <c r="CE113" s="895"/>
      <c r="CF113" s="956">
        <v>1.2</v>
      </c>
      <c r="CG113" s="957"/>
      <c r="CH113" s="957"/>
      <c r="CI113" s="957"/>
      <c r="CJ113" s="957"/>
      <c r="CK113" s="1012"/>
      <c r="CL113" s="899"/>
      <c r="CM113" s="902" t="s">
        <v>444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386</v>
      </c>
      <c r="DH113" s="858"/>
      <c r="DI113" s="858"/>
      <c r="DJ113" s="858"/>
      <c r="DK113" s="859"/>
      <c r="DL113" s="860" t="s">
        <v>386</v>
      </c>
      <c r="DM113" s="858"/>
      <c r="DN113" s="858"/>
      <c r="DO113" s="858"/>
      <c r="DP113" s="859"/>
      <c r="DQ113" s="860" t="s">
        <v>433</v>
      </c>
      <c r="DR113" s="858"/>
      <c r="DS113" s="858"/>
      <c r="DT113" s="858"/>
      <c r="DU113" s="859"/>
      <c r="DV113" s="905" t="s">
        <v>433</v>
      </c>
      <c r="DW113" s="906"/>
      <c r="DX113" s="906"/>
      <c r="DY113" s="906"/>
      <c r="DZ113" s="907"/>
    </row>
    <row r="114" spans="1:130" s="246" customFormat="1" ht="26.25" customHeight="1" x14ac:dyDescent="0.15">
      <c r="A114" s="999"/>
      <c r="B114" s="1000"/>
      <c r="C114" s="828" t="s">
        <v>445</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27374</v>
      </c>
      <c r="AB114" s="858"/>
      <c r="AC114" s="858"/>
      <c r="AD114" s="858"/>
      <c r="AE114" s="859"/>
      <c r="AF114" s="860">
        <v>26368</v>
      </c>
      <c r="AG114" s="858"/>
      <c r="AH114" s="858"/>
      <c r="AI114" s="858"/>
      <c r="AJ114" s="859"/>
      <c r="AK114" s="860">
        <v>23496</v>
      </c>
      <c r="AL114" s="858"/>
      <c r="AM114" s="858"/>
      <c r="AN114" s="858"/>
      <c r="AO114" s="859"/>
      <c r="AP114" s="905">
        <v>0.2</v>
      </c>
      <c r="AQ114" s="906"/>
      <c r="AR114" s="906"/>
      <c r="AS114" s="906"/>
      <c r="AT114" s="907"/>
      <c r="AU114" s="1017"/>
      <c r="AV114" s="1018"/>
      <c r="AW114" s="1018"/>
      <c r="AX114" s="1018"/>
      <c r="AY114" s="1018"/>
      <c r="AZ114" s="893" t="s">
        <v>446</v>
      </c>
      <c r="BA114" s="828"/>
      <c r="BB114" s="828"/>
      <c r="BC114" s="828"/>
      <c r="BD114" s="828"/>
      <c r="BE114" s="828"/>
      <c r="BF114" s="828"/>
      <c r="BG114" s="828"/>
      <c r="BH114" s="828"/>
      <c r="BI114" s="828"/>
      <c r="BJ114" s="828"/>
      <c r="BK114" s="828"/>
      <c r="BL114" s="828"/>
      <c r="BM114" s="828"/>
      <c r="BN114" s="828"/>
      <c r="BO114" s="828"/>
      <c r="BP114" s="829"/>
      <c r="BQ114" s="894">
        <v>3174789</v>
      </c>
      <c r="BR114" s="895"/>
      <c r="BS114" s="895"/>
      <c r="BT114" s="895"/>
      <c r="BU114" s="895"/>
      <c r="BV114" s="895">
        <v>3178661</v>
      </c>
      <c r="BW114" s="895"/>
      <c r="BX114" s="895"/>
      <c r="BY114" s="895"/>
      <c r="BZ114" s="895"/>
      <c r="CA114" s="895">
        <v>2982120</v>
      </c>
      <c r="CB114" s="895"/>
      <c r="CC114" s="895"/>
      <c r="CD114" s="895"/>
      <c r="CE114" s="895"/>
      <c r="CF114" s="956">
        <v>29.3</v>
      </c>
      <c r="CG114" s="957"/>
      <c r="CH114" s="957"/>
      <c r="CI114" s="957"/>
      <c r="CJ114" s="957"/>
      <c r="CK114" s="1012"/>
      <c r="CL114" s="899"/>
      <c r="CM114" s="902" t="s">
        <v>447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433</v>
      </c>
      <c r="DH114" s="858"/>
      <c r="DI114" s="858"/>
      <c r="DJ114" s="858"/>
      <c r="DK114" s="859"/>
      <c r="DL114" s="860" t="s">
        <v>386</v>
      </c>
      <c r="DM114" s="858"/>
      <c r="DN114" s="858"/>
      <c r="DO114" s="858"/>
      <c r="DP114" s="859"/>
      <c r="DQ114" s="860" t="s">
        <v>127</v>
      </c>
      <c r="DR114" s="858"/>
      <c r="DS114" s="858"/>
      <c r="DT114" s="858"/>
      <c r="DU114" s="859"/>
      <c r="DV114" s="905" t="s">
        <v>433</v>
      </c>
      <c r="DW114" s="906"/>
      <c r="DX114" s="906"/>
      <c r="DY114" s="906"/>
      <c r="DZ114" s="907"/>
    </row>
    <row r="115" spans="1:130" s="246" customFormat="1" ht="26.25" customHeight="1" x14ac:dyDescent="0.15">
      <c r="A115" s="999"/>
      <c r="B115" s="1000"/>
      <c r="C115" s="828" t="s">
        <v>448</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1188</v>
      </c>
      <c r="AB115" s="1004"/>
      <c r="AC115" s="1004"/>
      <c r="AD115" s="1004"/>
      <c r="AE115" s="1005"/>
      <c r="AF115" s="1006">
        <v>1188</v>
      </c>
      <c r="AG115" s="1004"/>
      <c r="AH115" s="1004"/>
      <c r="AI115" s="1004"/>
      <c r="AJ115" s="1005"/>
      <c r="AK115" s="1006">
        <v>726</v>
      </c>
      <c r="AL115" s="1004"/>
      <c r="AM115" s="1004"/>
      <c r="AN115" s="1004"/>
      <c r="AO115" s="1005"/>
      <c r="AP115" s="1007">
        <v>0</v>
      </c>
      <c r="AQ115" s="1008"/>
      <c r="AR115" s="1008"/>
      <c r="AS115" s="1008"/>
      <c r="AT115" s="1009"/>
      <c r="AU115" s="1017"/>
      <c r="AV115" s="1018"/>
      <c r="AW115" s="1018"/>
      <c r="AX115" s="1018"/>
      <c r="AY115" s="1018"/>
      <c r="AZ115" s="893" t="s">
        <v>449</v>
      </c>
      <c r="BA115" s="828"/>
      <c r="BB115" s="828"/>
      <c r="BC115" s="828"/>
      <c r="BD115" s="828"/>
      <c r="BE115" s="828"/>
      <c r="BF115" s="828"/>
      <c r="BG115" s="828"/>
      <c r="BH115" s="828"/>
      <c r="BI115" s="828"/>
      <c r="BJ115" s="828"/>
      <c r="BK115" s="828"/>
      <c r="BL115" s="828"/>
      <c r="BM115" s="828"/>
      <c r="BN115" s="828"/>
      <c r="BO115" s="828"/>
      <c r="BP115" s="829"/>
      <c r="BQ115" s="894" t="s">
        <v>433</v>
      </c>
      <c r="BR115" s="895"/>
      <c r="BS115" s="895"/>
      <c r="BT115" s="895"/>
      <c r="BU115" s="895"/>
      <c r="BV115" s="895" t="s">
        <v>435</v>
      </c>
      <c r="BW115" s="895"/>
      <c r="BX115" s="895"/>
      <c r="BY115" s="895"/>
      <c r="BZ115" s="895"/>
      <c r="CA115" s="895" t="s">
        <v>433</v>
      </c>
      <c r="CB115" s="895"/>
      <c r="CC115" s="895"/>
      <c r="CD115" s="895"/>
      <c r="CE115" s="895"/>
      <c r="CF115" s="956" t="s">
        <v>127</v>
      </c>
      <c r="CG115" s="957"/>
      <c r="CH115" s="957"/>
      <c r="CI115" s="957"/>
      <c r="CJ115" s="957"/>
      <c r="CK115" s="1012"/>
      <c r="CL115" s="899"/>
      <c r="CM115" s="893" t="s">
        <v>450</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127</v>
      </c>
      <c r="DH115" s="858"/>
      <c r="DI115" s="858"/>
      <c r="DJ115" s="858"/>
      <c r="DK115" s="859"/>
      <c r="DL115" s="860" t="s">
        <v>386</v>
      </c>
      <c r="DM115" s="858"/>
      <c r="DN115" s="858"/>
      <c r="DO115" s="858"/>
      <c r="DP115" s="859"/>
      <c r="DQ115" s="860" t="s">
        <v>386</v>
      </c>
      <c r="DR115" s="858"/>
      <c r="DS115" s="858"/>
      <c r="DT115" s="858"/>
      <c r="DU115" s="859"/>
      <c r="DV115" s="905" t="s">
        <v>386</v>
      </c>
      <c r="DW115" s="906"/>
      <c r="DX115" s="906"/>
      <c r="DY115" s="906"/>
      <c r="DZ115" s="907"/>
    </row>
    <row r="116" spans="1:130" s="246" customFormat="1" ht="26.25" customHeight="1" x14ac:dyDescent="0.15">
      <c r="A116" s="1001"/>
      <c r="B116" s="1002"/>
      <c r="C116" s="961" t="s">
        <v>451</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433</v>
      </c>
      <c r="AB116" s="858"/>
      <c r="AC116" s="858"/>
      <c r="AD116" s="858"/>
      <c r="AE116" s="859"/>
      <c r="AF116" s="860" t="s">
        <v>433</v>
      </c>
      <c r="AG116" s="858"/>
      <c r="AH116" s="858"/>
      <c r="AI116" s="858"/>
      <c r="AJ116" s="859"/>
      <c r="AK116" s="860" t="s">
        <v>386</v>
      </c>
      <c r="AL116" s="858"/>
      <c r="AM116" s="858"/>
      <c r="AN116" s="858"/>
      <c r="AO116" s="859"/>
      <c r="AP116" s="905" t="s">
        <v>435</v>
      </c>
      <c r="AQ116" s="906"/>
      <c r="AR116" s="906"/>
      <c r="AS116" s="906"/>
      <c r="AT116" s="907"/>
      <c r="AU116" s="1017"/>
      <c r="AV116" s="1018"/>
      <c r="AW116" s="1018"/>
      <c r="AX116" s="1018"/>
      <c r="AY116" s="1018"/>
      <c r="AZ116" s="944" t="s">
        <v>452</v>
      </c>
      <c r="BA116" s="945"/>
      <c r="BB116" s="945"/>
      <c r="BC116" s="945"/>
      <c r="BD116" s="945"/>
      <c r="BE116" s="945"/>
      <c r="BF116" s="945"/>
      <c r="BG116" s="945"/>
      <c r="BH116" s="945"/>
      <c r="BI116" s="945"/>
      <c r="BJ116" s="945"/>
      <c r="BK116" s="945"/>
      <c r="BL116" s="945"/>
      <c r="BM116" s="945"/>
      <c r="BN116" s="945"/>
      <c r="BO116" s="945"/>
      <c r="BP116" s="946"/>
      <c r="BQ116" s="894" t="s">
        <v>127</v>
      </c>
      <c r="BR116" s="895"/>
      <c r="BS116" s="895"/>
      <c r="BT116" s="895"/>
      <c r="BU116" s="895"/>
      <c r="BV116" s="895" t="s">
        <v>433</v>
      </c>
      <c r="BW116" s="895"/>
      <c r="BX116" s="895"/>
      <c r="BY116" s="895"/>
      <c r="BZ116" s="895"/>
      <c r="CA116" s="895" t="s">
        <v>435</v>
      </c>
      <c r="CB116" s="895"/>
      <c r="CC116" s="895"/>
      <c r="CD116" s="895"/>
      <c r="CE116" s="895"/>
      <c r="CF116" s="956" t="s">
        <v>386</v>
      </c>
      <c r="CG116" s="957"/>
      <c r="CH116" s="957"/>
      <c r="CI116" s="957"/>
      <c r="CJ116" s="957"/>
      <c r="CK116" s="1012"/>
      <c r="CL116" s="899"/>
      <c r="CM116" s="902" t="s">
        <v>453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433</v>
      </c>
      <c r="DH116" s="858"/>
      <c r="DI116" s="858"/>
      <c r="DJ116" s="858"/>
      <c r="DK116" s="859"/>
      <c r="DL116" s="860" t="s">
        <v>433</v>
      </c>
      <c r="DM116" s="858"/>
      <c r="DN116" s="858"/>
      <c r="DO116" s="858"/>
      <c r="DP116" s="859"/>
      <c r="DQ116" s="860" t="s">
        <v>454</v>
      </c>
      <c r="DR116" s="858"/>
      <c r="DS116" s="858"/>
      <c r="DT116" s="858"/>
      <c r="DU116" s="859"/>
      <c r="DV116" s="905" t="s">
        <v>433</v>
      </c>
      <c r="DW116" s="906"/>
      <c r="DX116" s="906"/>
      <c r="DY116" s="906"/>
      <c r="DZ116" s="907"/>
    </row>
    <row r="117" spans="1:130" s="246" customFormat="1" ht="26.25" customHeight="1" x14ac:dyDescent="0.15">
      <c r="A117" s="982" t="s">
        <v>183</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455</v>
      </c>
      <c r="Z117" s="984"/>
      <c r="AA117" s="989">
        <v>3799925</v>
      </c>
      <c r="AB117" s="990"/>
      <c r="AC117" s="990"/>
      <c r="AD117" s="990"/>
      <c r="AE117" s="991"/>
      <c r="AF117" s="992">
        <v>3783165</v>
      </c>
      <c r="AG117" s="990"/>
      <c r="AH117" s="990"/>
      <c r="AI117" s="990"/>
      <c r="AJ117" s="991"/>
      <c r="AK117" s="992">
        <v>3957338</v>
      </c>
      <c r="AL117" s="990"/>
      <c r="AM117" s="990"/>
      <c r="AN117" s="990"/>
      <c r="AO117" s="991"/>
      <c r="AP117" s="993"/>
      <c r="AQ117" s="994"/>
      <c r="AR117" s="994"/>
      <c r="AS117" s="994"/>
      <c r="AT117" s="995"/>
      <c r="AU117" s="1017"/>
      <c r="AV117" s="1018"/>
      <c r="AW117" s="1018"/>
      <c r="AX117" s="1018"/>
      <c r="AY117" s="1018"/>
      <c r="AZ117" s="944" t="s">
        <v>456</v>
      </c>
      <c r="BA117" s="945"/>
      <c r="BB117" s="945"/>
      <c r="BC117" s="945"/>
      <c r="BD117" s="945"/>
      <c r="BE117" s="945"/>
      <c r="BF117" s="945"/>
      <c r="BG117" s="945"/>
      <c r="BH117" s="945"/>
      <c r="BI117" s="945"/>
      <c r="BJ117" s="945"/>
      <c r="BK117" s="945"/>
      <c r="BL117" s="945"/>
      <c r="BM117" s="945"/>
      <c r="BN117" s="945"/>
      <c r="BO117" s="945"/>
      <c r="BP117" s="946"/>
      <c r="BQ117" s="894" t="s">
        <v>454</v>
      </c>
      <c r="BR117" s="895"/>
      <c r="BS117" s="895"/>
      <c r="BT117" s="895"/>
      <c r="BU117" s="895"/>
      <c r="BV117" s="895" t="s">
        <v>127</v>
      </c>
      <c r="BW117" s="895"/>
      <c r="BX117" s="895"/>
      <c r="BY117" s="895"/>
      <c r="BZ117" s="895"/>
      <c r="CA117" s="895" t="s">
        <v>433</v>
      </c>
      <c r="CB117" s="895"/>
      <c r="CC117" s="895"/>
      <c r="CD117" s="895"/>
      <c r="CE117" s="895"/>
      <c r="CF117" s="956" t="s">
        <v>127</v>
      </c>
      <c r="CG117" s="957"/>
      <c r="CH117" s="957"/>
      <c r="CI117" s="957"/>
      <c r="CJ117" s="957"/>
      <c r="CK117" s="1012"/>
      <c r="CL117" s="899"/>
      <c r="CM117" s="902" t="s">
        <v>457</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127</v>
      </c>
      <c r="DH117" s="858"/>
      <c r="DI117" s="858"/>
      <c r="DJ117" s="858"/>
      <c r="DK117" s="859"/>
      <c r="DL117" s="860" t="s">
        <v>386</v>
      </c>
      <c r="DM117" s="858"/>
      <c r="DN117" s="858"/>
      <c r="DO117" s="858"/>
      <c r="DP117" s="859"/>
      <c r="DQ117" s="860" t="s">
        <v>127</v>
      </c>
      <c r="DR117" s="858"/>
      <c r="DS117" s="858"/>
      <c r="DT117" s="858"/>
      <c r="DU117" s="859"/>
      <c r="DV117" s="905" t="s">
        <v>386</v>
      </c>
      <c r="DW117" s="906"/>
      <c r="DX117" s="906"/>
      <c r="DY117" s="906"/>
      <c r="DZ117" s="907"/>
    </row>
    <row r="118" spans="1:130" s="246" customFormat="1" ht="26.25" customHeight="1" x14ac:dyDescent="0.15">
      <c r="A118" s="982" t="s">
        <v>428</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426</v>
      </c>
      <c r="AB118" s="983"/>
      <c r="AC118" s="983"/>
      <c r="AD118" s="983"/>
      <c r="AE118" s="984"/>
      <c r="AF118" s="985" t="s">
        <v>301</v>
      </c>
      <c r="AG118" s="983"/>
      <c r="AH118" s="983"/>
      <c r="AI118" s="983"/>
      <c r="AJ118" s="984"/>
      <c r="AK118" s="985" t="s">
        <v>300</v>
      </c>
      <c r="AL118" s="983"/>
      <c r="AM118" s="983"/>
      <c r="AN118" s="983"/>
      <c r="AO118" s="984"/>
      <c r="AP118" s="986" t="s">
        <v>427</v>
      </c>
      <c r="AQ118" s="987"/>
      <c r="AR118" s="987"/>
      <c r="AS118" s="987"/>
      <c r="AT118" s="988"/>
      <c r="AU118" s="1017"/>
      <c r="AV118" s="1018"/>
      <c r="AW118" s="1018"/>
      <c r="AX118" s="1018"/>
      <c r="AY118" s="1018"/>
      <c r="AZ118" s="960" t="s">
        <v>458</v>
      </c>
      <c r="BA118" s="961"/>
      <c r="BB118" s="961"/>
      <c r="BC118" s="961"/>
      <c r="BD118" s="961"/>
      <c r="BE118" s="961"/>
      <c r="BF118" s="961"/>
      <c r="BG118" s="961"/>
      <c r="BH118" s="961"/>
      <c r="BI118" s="961"/>
      <c r="BJ118" s="961"/>
      <c r="BK118" s="961"/>
      <c r="BL118" s="961"/>
      <c r="BM118" s="961"/>
      <c r="BN118" s="961"/>
      <c r="BO118" s="961"/>
      <c r="BP118" s="962"/>
      <c r="BQ118" s="963" t="s">
        <v>127</v>
      </c>
      <c r="BR118" s="926"/>
      <c r="BS118" s="926"/>
      <c r="BT118" s="926"/>
      <c r="BU118" s="926"/>
      <c r="BV118" s="926" t="s">
        <v>386</v>
      </c>
      <c r="BW118" s="926"/>
      <c r="BX118" s="926"/>
      <c r="BY118" s="926"/>
      <c r="BZ118" s="926"/>
      <c r="CA118" s="926" t="s">
        <v>127</v>
      </c>
      <c r="CB118" s="926"/>
      <c r="CC118" s="926"/>
      <c r="CD118" s="926"/>
      <c r="CE118" s="926"/>
      <c r="CF118" s="956" t="s">
        <v>435</v>
      </c>
      <c r="CG118" s="957"/>
      <c r="CH118" s="957"/>
      <c r="CI118" s="957"/>
      <c r="CJ118" s="957"/>
      <c r="CK118" s="1012"/>
      <c r="CL118" s="899"/>
      <c r="CM118" s="902" t="s">
        <v>459</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386</v>
      </c>
      <c r="DH118" s="858"/>
      <c r="DI118" s="858"/>
      <c r="DJ118" s="858"/>
      <c r="DK118" s="859"/>
      <c r="DL118" s="860" t="s">
        <v>127</v>
      </c>
      <c r="DM118" s="858"/>
      <c r="DN118" s="858"/>
      <c r="DO118" s="858"/>
      <c r="DP118" s="859"/>
      <c r="DQ118" s="860" t="s">
        <v>386</v>
      </c>
      <c r="DR118" s="858"/>
      <c r="DS118" s="858"/>
      <c r="DT118" s="858"/>
      <c r="DU118" s="859"/>
      <c r="DV118" s="905" t="s">
        <v>127</v>
      </c>
      <c r="DW118" s="906"/>
      <c r="DX118" s="906"/>
      <c r="DY118" s="906"/>
      <c r="DZ118" s="907"/>
    </row>
    <row r="119" spans="1:130" s="246" customFormat="1" ht="26.25" customHeight="1" x14ac:dyDescent="0.15">
      <c r="A119" s="896" t="s">
        <v>431</v>
      </c>
      <c r="B119" s="897"/>
      <c r="C119" s="972" t="s">
        <v>432</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386</v>
      </c>
      <c r="AB119" s="976"/>
      <c r="AC119" s="976"/>
      <c r="AD119" s="976"/>
      <c r="AE119" s="977"/>
      <c r="AF119" s="978" t="s">
        <v>386</v>
      </c>
      <c r="AG119" s="976"/>
      <c r="AH119" s="976"/>
      <c r="AI119" s="976"/>
      <c r="AJ119" s="977"/>
      <c r="AK119" s="978" t="s">
        <v>433</v>
      </c>
      <c r="AL119" s="976"/>
      <c r="AM119" s="976"/>
      <c r="AN119" s="976"/>
      <c r="AO119" s="977"/>
      <c r="AP119" s="979" t="s">
        <v>386</v>
      </c>
      <c r="AQ119" s="980"/>
      <c r="AR119" s="980"/>
      <c r="AS119" s="980"/>
      <c r="AT119" s="981"/>
      <c r="AU119" s="1019"/>
      <c r="AV119" s="1020"/>
      <c r="AW119" s="1020"/>
      <c r="AX119" s="1020"/>
      <c r="AY119" s="1020"/>
      <c r="AZ119" s="277" t="s">
        <v>183</v>
      </c>
      <c r="BA119" s="277"/>
      <c r="BB119" s="277"/>
      <c r="BC119" s="277"/>
      <c r="BD119" s="277"/>
      <c r="BE119" s="277"/>
      <c r="BF119" s="277"/>
      <c r="BG119" s="277"/>
      <c r="BH119" s="277"/>
      <c r="BI119" s="277"/>
      <c r="BJ119" s="277"/>
      <c r="BK119" s="277"/>
      <c r="BL119" s="277"/>
      <c r="BM119" s="277"/>
      <c r="BN119" s="277"/>
      <c r="BO119" s="958" t="s">
        <v>460</v>
      </c>
      <c r="BP119" s="959"/>
      <c r="BQ119" s="963">
        <v>50975715</v>
      </c>
      <c r="BR119" s="926"/>
      <c r="BS119" s="926"/>
      <c r="BT119" s="926"/>
      <c r="BU119" s="926"/>
      <c r="BV119" s="926">
        <v>52076800</v>
      </c>
      <c r="BW119" s="926"/>
      <c r="BX119" s="926"/>
      <c r="BY119" s="926"/>
      <c r="BZ119" s="926"/>
      <c r="CA119" s="926">
        <v>50727280</v>
      </c>
      <c r="CB119" s="926"/>
      <c r="CC119" s="926"/>
      <c r="CD119" s="926"/>
      <c r="CE119" s="926"/>
      <c r="CF119" s="824"/>
      <c r="CG119" s="825"/>
      <c r="CH119" s="825"/>
      <c r="CI119" s="825"/>
      <c r="CJ119" s="915"/>
      <c r="CK119" s="1013"/>
      <c r="CL119" s="901"/>
      <c r="CM119" s="919" t="s">
        <v>461</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1344</v>
      </c>
      <c r="DH119" s="841"/>
      <c r="DI119" s="841"/>
      <c r="DJ119" s="841"/>
      <c r="DK119" s="842"/>
      <c r="DL119" s="843">
        <v>2436</v>
      </c>
      <c r="DM119" s="841"/>
      <c r="DN119" s="841"/>
      <c r="DO119" s="841"/>
      <c r="DP119" s="842"/>
      <c r="DQ119" s="843">
        <v>4590</v>
      </c>
      <c r="DR119" s="841"/>
      <c r="DS119" s="841"/>
      <c r="DT119" s="841"/>
      <c r="DU119" s="842"/>
      <c r="DV119" s="929">
        <v>0</v>
      </c>
      <c r="DW119" s="930"/>
      <c r="DX119" s="930"/>
      <c r="DY119" s="930"/>
      <c r="DZ119" s="931"/>
    </row>
    <row r="120" spans="1:130" s="246" customFormat="1" ht="26.25" customHeight="1" x14ac:dyDescent="0.15">
      <c r="A120" s="898"/>
      <c r="B120" s="899"/>
      <c r="C120" s="902" t="s">
        <v>437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386</v>
      </c>
      <c r="AB120" s="858"/>
      <c r="AC120" s="858"/>
      <c r="AD120" s="858"/>
      <c r="AE120" s="859"/>
      <c r="AF120" s="860" t="s">
        <v>127</v>
      </c>
      <c r="AG120" s="858"/>
      <c r="AH120" s="858"/>
      <c r="AI120" s="858"/>
      <c r="AJ120" s="859"/>
      <c r="AK120" s="860" t="s">
        <v>127</v>
      </c>
      <c r="AL120" s="858"/>
      <c r="AM120" s="858"/>
      <c r="AN120" s="858"/>
      <c r="AO120" s="859"/>
      <c r="AP120" s="905" t="s">
        <v>127</v>
      </c>
      <c r="AQ120" s="906"/>
      <c r="AR120" s="906"/>
      <c r="AS120" s="906"/>
      <c r="AT120" s="907"/>
      <c r="AU120" s="964" t="s">
        <v>462</v>
      </c>
      <c r="AV120" s="965"/>
      <c r="AW120" s="965"/>
      <c r="AX120" s="965"/>
      <c r="AY120" s="966"/>
      <c r="AZ120" s="941" t="s">
        <v>463</v>
      </c>
      <c r="BA120" s="886"/>
      <c r="BB120" s="886"/>
      <c r="BC120" s="886"/>
      <c r="BD120" s="886"/>
      <c r="BE120" s="886"/>
      <c r="BF120" s="886"/>
      <c r="BG120" s="886"/>
      <c r="BH120" s="886"/>
      <c r="BI120" s="886"/>
      <c r="BJ120" s="886"/>
      <c r="BK120" s="886"/>
      <c r="BL120" s="886"/>
      <c r="BM120" s="886"/>
      <c r="BN120" s="886"/>
      <c r="BO120" s="886"/>
      <c r="BP120" s="887"/>
      <c r="BQ120" s="942">
        <v>4447251</v>
      </c>
      <c r="BR120" s="923"/>
      <c r="BS120" s="923"/>
      <c r="BT120" s="923"/>
      <c r="BU120" s="923"/>
      <c r="BV120" s="923">
        <v>4635289</v>
      </c>
      <c r="BW120" s="923"/>
      <c r="BX120" s="923"/>
      <c r="BY120" s="923"/>
      <c r="BZ120" s="923"/>
      <c r="CA120" s="923">
        <v>4071630</v>
      </c>
      <c r="CB120" s="923"/>
      <c r="CC120" s="923"/>
      <c r="CD120" s="923"/>
      <c r="CE120" s="923"/>
      <c r="CF120" s="947">
        <v>40</v>
      </c>
      <c r="CG120" s="948"/>
      <c r="CH120" s="948"/>
      <c r="CI120" s="948"/>
      <c r="CJ120" s="948"/>
      <c r="CK120" s="949" t="s">
        <v>464</v>
      </c>
      <c r="CL120" s="933"/>
      <c r="CM120" s="933"/>
      <c r="CN120" s="933"/>
      <c r="CO120" s="934"/>
      <c r="CP120" s="953" t="s">
        <v>406</v>
      </c>
      <c r="CQ120" s="954"/>
      <c r="CR120" s="954"/>
      <c r="CS120" s="954"/>
      <c r="CT120" s="954"/>
      <c r="CU120" s="954"/>
      <c r="CV120" s="954"/>
      <c r="CW120" s="954"/>
      <c r="CX120" s="954"/>
      <c r="CY120" s="954"/>
      <c r="CZ120" s="954"/>
      <c r="DA120" s="954"/>
      <c r="DB120" s="954"/>
      <c r="DC120" s="954"/>
      <c r="DD120" s="954"/>
      <c r="DE120" s="954"/>
      <c r="DF120" s="955"/>
      <c r="DG120" s="942" t="s">
        <v>386</v>
      </c>
      <c r="DH120" s="923"/>
      <c r="DI120" s="923"/>
      <c r="DJ120" s="923"/>
      <c r="DK120" s="923"/>
      <c r="DL120" s="923" t="s">
        <v>127</v>
      </c>
      <c r="DM120" s="923"/>
      <c r="DN120" s="923"/>
      <c r="DO120" s="923"/>
      <c r="DP120" s="923"/>
      <c r="DQ120" s="923">
        <v>11127294</v>
      </c>
      <c r="DR120" s="923"/>
      <c r="DS120" s="923"/>
      <c r="DT120" s="923"/>
      <c r="DU120" s="923"/>
      <c r="DV120" s="924">
        <v>109.4</v>
      </c>
      <c r="DW120" s="924"/>
      <c r="DX120" s="924"/>
      <c r="DY120" s="924"/>
      <c r="DZ120" s="925"/>
    </row>
    <row r="121" spans="1:130" s="246" customFormat="1" ht="26.25" customHeight="1" x14ac:dyDescent="0.15">
      <c r="A121" s="898"/>
      <c r="B121" s="899"/>
      <c r="C121" s="944" t="s">
        <v>465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386</v>
      </c>
      <c r="AB121" s="858"/>
      <c r="AC121" s="858"/>
      <c r="AD121" s="858"/>
      <c r="AE121" s="859"/>
      <c r="AF121" s="860" t="s">
        <v>127</v>
      </c>
      <c r="AG121" s="858"/>
      <c r="AH121" s="858"/>
      <c r="AI121" s="858"/>
      <c r="AJ121" s="859"/>
      <c r="AK121" s="860" t="s">
        <v>386</v>
      </c>
      <c r="AL121" s="858"/>
      <c r="AM121" s="858"/>
      <c r="AN121" s="858"/>
      <c r="AO121" s="859"/>
      <c r="AP121" s="905" t="s">
        <v>454</v>
      </c>
      <c r="AQ121" s="906"/>
      <c r="AR121" s="906"/>
      <c r="AS121" s="906"/>
      <c r="AT121" s="907"/>
      <c r="AU121" s="967"/>
      <c r="AV121" s="968"/>
      <c r="AW121" s="968"/>
      <c r="AX121" s="968"/>
      <c r="AY121" s="969"/>
      <c r="AZ121" s="893" t="s">
        <v>466</v>
      </c>
      <c r="BA121" s="828"/>
      <c r="BB121" s="828"/>
      <c r="BC121" s="828"/>
      <c r="BD121" s="828"/>
      <c r="BE121" s="828"/>
      <c r="BF121" s="828"/>
      <c r="BG121" s="828"/>
      <c r="BH121" s="828"/>
      <c r="BI121" s="828"/>
      <c r="BJ121" s="828"/>
      <c r="BK121" s="828"/>
      <c r="BL121" s="828"/>
      <c r="BM121" s="828"/>
      <c r="BN121" s="828"/>
      <c r="BO121" s="828"/>
      <c r="BP121" s="829"/>
      <c r="BQ121" s="894">
        <v>6735331</v>
      </c>
      <c r="BR121" s="895"/>
      <c r="BS121" s="895"/>
      <c r="BT121" s="895"/>
      <c r="BU121" s="895"/>
      <c r="BV121" s="895">
        <v>7049955</v>
      </c>
      <c r="BW121" s="895"/>
      <c r="BX121" s="895"/>
      <c r="BY121" s="895"/>
      <c r="BZ121" s="895"/>
      <c r="CA121" s="895">
        <v>7408941</v>
      </c>
      <c r="CB121" s="895"/>
      <c r="CC121" s="895"/>
      <c r="CD121" s="895"/>
      <c r="CE121" s="895"/>
      <c r="CF121" s="956">
        <v>72.8</v>
      </c>
      <c r="CG121" s="957"/>
      <c r="CH121" s="957"/>
      <c r="CI121" s="957"/>
      <c r="CJ121" s="957"/>
      <c r="CK121" s="950"/>
      <c r="CL121" s="936"/>
      <c r="CM121" s="936"/>
      <c r="CN121" s="936"/>
      <c r="CO121" s="937"/>
      <c r="CP121" s="916" t="s">
        <v>467</v>
      </c>
      <c r="CQ121" s="917"/>
      <c r="CR121" s="917"/>
      <c r="CS121" s="917"/>
      <c r="CT121" s="917"/>
      <c r="CU121" s="917"/>
      <c r="CV121" s="917"/>
      <c r="CW121" s="917"/>
      <c r="CX121" s="917"/>
      <c r="CY121" s="917"/>
      <c r="CZ121" s="917"/>
      <c r="DA121" s="917"/>
      <c r="DB121" s="917"/>
      <c r="DC121" s="917"/>
      <c r="DD121" s="917"/>
      <c r="DE121" s="917"/>
      <c r="DF121" s="918"/>
      <c r="DG121" s="894">
        <v>5383793</v>
      </c>
      <c r="DH121" s="895"/>
      <c r="DI121" s="895"/>
      <c r="DJ121" s="895"/>
      <c r="DK121" s="895"/>
      <c r="DL121" s="895">
        <v>6579465</v>
      </c>
      <c r="DM121" s="895"/>
      <c r="DN121" s="895"/>
      <c r="DO121" s="895"/>
      <c r="DP121" s="895"/>
      <c r="DQ121" s="895">
        <v>6051163</v>
      </c>
      <c r="DR121" s="895"/>
      <c r="DS121" s="895"/>
      <c r="DT121" s="895"/>
      <c r="DU121" s="895"/>
      <c r="DV121" s="872">
        <v>59.5</v>
      </c>
      <c r="DW121" s="872"/>
      <c r="DX121" s="872"/>
      <c r="DY121" s="872"/>
      <c r="DZ121" s="873"/>
    </row>
    <row r="122" spans="1:130" s="246" customFormat="1" ht="26.25" customHeight="1" x14ac:dyDescent="0.15">
      <c r="A122" s="898"/>
      <c r="B122" s="899"/>
      <c r="C122" s="902" t="s">
        <v>447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386</v>
      </c>
      <c r="AB122" s="858"/>
      <c r="AC122" s="858"/>
      <c r="AD122" s="858"/>
      <c r="AE122" s="859"/>
      <c r="AF122" s="860" t="s">
        <v>433</v>
      </c>
      <c r="AG122" s="858"/>
      <c r="AH122" s="858"/>
      <c r="AI122" s="858"/>
      <c r="AJ122" s="859"/>
      <c r="AK122" s="860" t="s">
        <v>386</v>
      </c>
      <c r="AL122" s="858"/>
      <c r="AM122" s="858"/>
      <c r="AN122" s="858"/>
      <c r="AO122" s="859"/>
      <c r="AP122" s="905" t="s">
        <v>127</v>
      </c>
      <c r="AQ122" s="906"/>
      <c r="AR122" s="906"/>
      <c r="AS122" s="906"/>
      <c r="AT122" s="907"/>
      <c r="AU122" s="967"/>
      <c r="AV122" s="968"/>
      <c r="AW122" s="968"/>
      <c r="AX122" s="968"/>
      <c r="AY122" s="969"/>
      <c r="AZ122" s="960" t="s">
        <v>468</v>
      </c>
      <c r="BA122" s="961"/>
      <c r="BB122" s="961"/>
      <c r="BC122" s="961"/>
      <c r="BD122" s="961"/>
      <c r="BE122" s="961"/>
      <c r="BF122" s="961"/>
      <c r="BG122" s="961"/>
      <c r="BH122" s="961"/>
      <c r="BI122" s="961"/>
      <c r="BJ122" s="961"/>
      <c r="BK122" s="961"/>
      <c r="BL122" s="961"/>
      <c r="BM122" s="961"/>
      <c r="BN122" s="961"/>
      <c r="BO122" s="961"/>
      <c r="BP122" s="962"/>
      <c r="BQ122" s="963">
        <v>26591054</v>
      </c>
      <c r="BR122" s="926"/>
      <c r="BS122" s="926"/>
      <c r="BT122" s="926"/>
      <c r="BU122" s="926"/>
      <c r="BV122" s="926">
        <v>26442174</v>
      </c>
      <c r="BW122" s="926"/>
      <c r="BX122" s="926"/>
      <c r="BY122" s="926"/>
      <c r="BZ122" s="926"/>
      <c r="CA122" s="926">
        <v>26196385</v>
      </c>
      <c r="CB122" s="926"/>
      <c r="CC122" s="926"/>
      <c r="CD122" s="926"/>
      <c r="CE122" s="926"/>
      <c r="CF122" s="927">
        <v>257.60000000000002</v>
      </c>
      <c r="CG122" s="928"/>
      <c r="CH122" s="928"/>
      <c r="CI122" s="928"/>
      <c r="CJ122" s="928"/>
      <c r="CK122" s="950"/>
      <c r="CL122" s="936"/>
      <c r="CM122" s="936"/>
      <c r="CN122" s="936"/>
      <c r="CO122" s="937"/>
      <c r="CP122" s="916" t="s">
        <v>469</v>
      </c>
      <c r="CQ122" s="917"/>
      <c r="CR122" s="917"/>
      <c r="CS122" s="917"/>
      <c r="CT122" s="917"/>
      <c r="CU122" s="917"/>
      <c r="CV122" s="917"/>
      <c r="CW122" s="917"/>
      <c r="CX122" s="917"/>
      <c r="CY122" s="917"/>
      <c r="CZ122" s="917"/>
      <c r="DA122" s="917"/>
      <c r="DB122" s="917"/>
      <c r="DC122" s="917"/>
      <c r="DD122" s="917"/>
      <c r="DE122" s="917"/>
      <c r="DF122" s="918"/>
      <c r="DG122" s="894">
        <v>444095</v>
      </c>
      <c r="DH122" s="895"/>
      <c r="DI122" s="895"/>
      <c r="DJ122" s="895"/>
      <c r="DK122" s="895"/>
      <c r="DL122" s="895">
        <v>335384</v>
      </c>
      <c r="DM122" s="895"/>
      <c r="DN122" s="895"/>
      <c r="DO122" s="895"/>
      <c r="DP122" s="895"/>
      <c r="DQ122" s="895">
        <v>224244</v>
      </c>
      <c r="DR122" s="895"/>
      <c r="DS122" s="895"/>
      <c r="DT122" s="895"/>
      <c r="DU122" s="895"/>
      <c r="DV122" s="872">
        <v>2.2000000000000002</v>
      </c>
      <c r="DW122" s="872"/>
      <c r="DX122" s="872"/>
      <c r="DY122" s="872"/>
      <c r="DZ122" s="873"/>
    </row>
    <row r="123" spans="1:130" s="246" customFormat="1" ht="26.25" customHeight="1" x14ac:dyDescent="0.15">
      <c r="A123" s="898"/>
      <c r="B123" s="899"/>
      <c r="C123" s="902" t="s">
        <v>453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386</v>
      </c>
      <c r="AB123" s="858"/>
      <c r="AC123" s="858"/>
      <c r="AD123" s="858"/>
      <c r="AE123" s="859"/>
      <c r="AF123" s="860" t="s">
        <v>454</v>
      </c>
      <c r="AG123" s="858"/>
      <c r="AH123" s="858"/>
      <c r="AI123" s="858"/>
      <c r="AJ123" s="859"/>
      <c r="AK123" s="860" t="s">
        <v>127</v>
      </c>
      <c r="AL123" s="858"/>
      <c r="AM123" s="858"/>
      <c r="AN123" s="858"/>
      <c r="AO123" s="859"/>
      <c r="AP123" s="905" t="s">
        <v>433</v>
      </c>
      <c r="AQ123" s="906"/>
      <c r="AR123" s="906"/>
      <c r="AS123" s="906"/>
      <c r="AT123" s="907"/>
      <c r="AU123" s="970"/>
      <c r="AV123" s="971"/>
      <c r="AW123" s="971"/>
      <c r="AX123" s="971"/>
      <c r="AY123" s="971"/>
      <c r="AZ123" s="277" t="s">
        <v>183</v>
      </c>
      <c r="BA123" s="277"/>
      <c r="BB123" s="277"/>
      <c r="BC123" s="277"/>
      <c r="BD123" s="277"/>
      <c r="BE123" s="277"/>
      <c r="BF123" s="277"/>
      <c r="BG123" s="277"/>
      <c r="BH123" s="277"/>
      <c r="BI123" s="277"/>
      <c r="BJ123" s="277"/>
      <c r="BK123" s="277"/>
      <c r="BL123" s="277"/>
      <c r="BM123" s="277"/>
      <c r="BN123" s="277"/>
      <c r="BO123" s="958" t="s">
        <v>470</v>
      </c>
      <c r="BP123" s="959"/>
      <c r="BQ123" s="913">
        <v>37773636</v>
      </c>
      <c r="BR123" s="914"/>
      <c r="BS123" s="914"/>
      <c r="BT123" s="914"/>
      <c r="BU123" s="914"/>
      <c r="BV123" s="914">
        <v>38127418</v>
      </c>
      <c r="BW123" s="914"/>
      <c r="BX123" s="914"/>
      <c r="BY123" s="914"/>
      <c r="BZ123" s="914"/>
      <c r="CA123" s="914">
        <v>37676956</v>
      </c>
      <c r="CB123" s="914"/>
      <c r="CC123" s="914"/>
      <c r="CD123" s="914"/>
      <c r="CE123" s="914"/>
      <c r="CF123" s="824"/>
      <c r="CG123" s="825"/>
      <c r="CH123" s="825"/>
      <c r="CI123" s="825"/>
      <c r="CJ123" s="915"/>
      <c r="CK123" s="950"/>
      <c r="CL123" s="936"/>
      <c r="CM123" s="936"/>
      <c r="CN123" s="936"/>
      <c r="CO123" s="937"/>
      <c r="CP123" s="916" t="s">
        <v>404</v>
      </c>
      <c r="CQ123" s="917"/>
      <c r="CR123" s="917"/>
      <c r="CS123" s="917"/>
      <c r="CT123" s="917"/>
      <c r="CU123" s="917"/>
      <c r="CV123" s="917"/>
      <c r="CW123" s="917"/>
      <c r="CX123" s="917"/>
      <c r="CY123" s="917"/>
      <c r="CZ123" s="917"/>
      <c r="DA123" s="917"/>
      <c r="DB123" s="917"/>
      <c r="DC123" s="917"/>
      <c r="DD123" s="917"/>
      <c r="DE123" s="917"/>
      <c r="DF123" s="918"/>
      <c r="DG123" s="857">
        <v>29053</v>
      </c>
      <c r="DH123" s="858"/>
      <c r="DI123" s="858"/>
      <c r="DJ123" s="858"/>
      <c r="DK123" s="859"/>
      <c r="DL123" s="860">
        <v>24121</v>
      </c>
      <c r="DM123" s="858"/>
      <c r="DN123" s="858"/>
      <c r="DO123" s="858"/>
      <c r="DP123" s="859"/>
      <c r="DQ123" s="860">
        <v>21126</v>
      </c>
      <c r="DR123" s="858"/>
      <c r="DS123" s="858"/>
      <c r="DT123" s="858"/>
      <c r="DU123" s="859"/>
      <c r="DV123" s="905">
        <v>0.2</v>
      </c>
      <c r="DW123" s="906"/>
      <c r="DX123" s="906"/>
      <c r="DY123" s="906"/>
      <c r="DZ123" s="907"/>
    </row>
    <row r="124" spans="1:130" s="246" customFormat="1" ht="26.25" customHeight="1" thickBot="1" x14ac:dyDescent="0.2">
      <c r="A124" s="898"/>
      <c r="B124" s="899"/>
      <c r="C124" s="902" t="s">
        <v>457</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386</v>
      </c>
      <c r="AB124" s="858"/>
      <c r="AC124" s="858"/>
      <c r="AD124" s="858"/>
      <c r="AE124" s="859"/>
      <c r="AF124" s="860" t="s">
        <v>386</v>
      </c>
      <c r="AG124" s="858"/>
      <c r="AH124" s="858"/>
      <c r="AI124" s="858"/>
      <c r="AJ124" s="859"/>
      <c r="AK124" s="860" t="s">
        <v>386</v>
      </c>
      <c r="AL124" s="858"/>
      <c r="AM124" s="858"/>
      <c r="AN124" s="858"/>
      <c r="AO124" s="859"/>
      <c r="AP124" s="905" t="s">
        <v>386</v>
      </c>
      <c r="AQ124" s="906"/>
      <c r="AR124" s="906"/>
      <c r="AS124" s="906"/>
      <c r="AT124" s="907"/>
      <c r="AU124" s="908" t="s">
        <v>471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129.9</v>
      </c>
      <c r="BR124" s="912"/>
      <c r="BS124" s="912"/>
      <c r="BT124" s="912"/>
      <c r="BU124" s="912"/>
      <c r="BV124" s="912">
        <v>136.4</v>
      </c>
      <c r="BW124" s="912"/>
      <c r="BX124" s="912"/>
      <c r="BY124" s="912"/>
      <c r="BZ124" s="912"/>
      <c r="CA124" s="912">
        <v>128.30000000000001</v>
      </c>
      <c r="CB124" s="912"/>
      <c r="CC124" s="912"/>
      <c r="CD124" s="912"/>
      <c r="CE124" s="912"/>
      <c r="CF124" s="802"/>
      <c r="CG124" s="803"/>
      <c r="CH124" s="803"/>
      <c r="CI124" s="803"/>
      <c r="CJ124" s="943"/>
      <c r="CK124" s="951"/>
      <c r="CL124" s="951"/>
      <c r="CM124" s="951"/>
      <c r="CN124" s="951"/>
      <c r="CO124" s="952"/>
      <c r="CP124" s="916" t="s">
        <v>472</v>
      </c>
      <c r="CQ124" s="917"/>
      <c r="CR124" s="917"/>
      <c r="CS124" s="917"/>
      <c r="CT124" s="917"/>
      <c r="CU124" s="917"/>
      <c r="CV124" s="917"/>
      <c r="CW124" s="917"/>
      <c r="CX124" s="917"/>
      <c r="CY124" s="917"/>
      <c r="CZ124" s="917"/>
      <c r="DA124" s="917"/>
      <c r="DB124" s="917"/>
      <c r="DC124" s="917"/>
      <c r="DD124" s="917"/>
      <c r="DE124" s="917"/>
      <c r="DF124" s="918"/>
      <c r="DG124" s="840">
        <v>11493989</v>
      </c>
      <c r="DH124" s="841"/>
      <c r="DI124" s="841"/>
      <c r="DJ124" s="841"/>
      <c r="DK124" s="842"/>
      <c r="DL124" s="843">
        <v>11376305</v>
      </c>
      <c r="DM124" s="841"/>
      <c r="DN124" s="841"/>
      <c r="DO124" s="841"/>
      <c r="DP124" s="842"/>
      <c r="DQ124" s="843">
        <v>10167</v>
      </c>
      <c r="DR124" s="841"/>
      <c r="DS124" s="841"/>
      <c r="DT124" s="841"/>
      <c r="DU124" s="842"/>
      <c r="DV124" s="929">
        <v>0.1</v>
      </c>
      <c r="DW124" s="930"/>
      <c r="DX124" s="930"/>
      <c r="DY124" s="930"/>
      <c r="DZ124" s="931"/>
    </row>
    <row r="125" spans="1:130" s="246" customFormat="1" ht="26.25" customHeight="1" x14ac:dyDescent="0.15">
      <c r="A125" s="898"/>
      <c r="B125" s="899"/>
      <c r="C125" s="902" t="s">
        <v>459</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435</v>
      </c>
      <c r="AB125" s="858"/>
      <c r="AC125" s="858"/>
      <c r="AD125" s="858"/>
      <c r="AE125" s="859"/>
      <c r="AF125" s="860" t="s">
        <v>127</v>
      </c>
      <c r="AG125" s="858"/>
      <c r="AH125" s="858"/>
      <c r="AI125" s="858"/>
      <c r="AJ125" s="859"/>
      <c r="AK125" s="860" t="s">
        <v>435</v>
      </c>
      <c r="AL125" s="858"/>
      <c r="AM125" s="858"/>
      <c r="AN125" s="858"/>
      <c r="AO125" s="859"/>
      <c r="AP125" s="905" t="s">
        <v>435</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473</v>
      </c>
      <c r="CL125" s="933"/>
      <c r="CM125" s="933"/>
      <c r="CN125" s="933"/>
      <c r="CO125" s="934"/>
      <c r="CP125" s="941" t="s">
        <v>474</v>
      </c>
      <c r="CQ125" s="886"/>
      <c r="CR125" s="886"/>
      <c r="CS125" s="886"/>
      <c r="CT125" s="886"/>
      <c r="CU125" s="886"/>
      <c r="CV125" s="886"/>
      <c r="CW125" s="886"/>
      <c r="CX125" s="886"/>
      <c r="CY125" s="886"/>
      <c r="CZ125" s="886"/>
      <c r="DA125" s="886"/>
      <c r="DB125" s="886"/>
      <c r="DC125" s="886"/>
      <c r="DD125" s="886"/>
      <c r="DE125" s="886"/>
      <c r="DF125" s="887"/>
      <c r="DG125" s="942" t="s">
        <v>435</v>
      </c>
      <c r="DH125" s="923"/>
      <c r="DI125" s="923"/>
      <c r="DJ125" s="923"/>
      <c r="DK125" s="923"/>
      <c r="DL125" s="923" t="s">
        <v>435</v>
      </c>
      <c r="DM125" s="923"/>
      <c r="DN125" s="923"/>
      <c r="DO125" s="923"/>
      <c r="DP125" s="923"/>
      <c r="DQ125" s="923" t="s">
        <v>435</v>
      </c>
      <c r="DR125" s="923"/>
      <c r="DS125" s="923"/>
      <c r="DT125" s="923"/>
      <c r="DU125" s="923"/>
      <c r="DV125" s="924" t="s">
        <v>435</v>
      </c>
      <c r="DW125" s="924"/>
      <c r="DX125" s="924"/>
      <c r="DY125" s="924"/>
      <c r="DZ125" s="925"/>
    </row>
    <row r="126" spans="1:130" s="246" customFormat="1" ht="26.25" customHeight="1" thickBot="1" x14ac:dyDescent="0.2">
      <c r="A126" s="898"/>
      <c r="B126" s="899"/>
      <c r="C126" s="902" t="s">
        <v>461</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1188</v>
      </c>
      <c r="AB126" s="858"/>
      <c r="AC126" s="858"/>
      <c r="AD126" s="858"/>
      <c r="AE126" s="859"/>
      <c r="AF126" s="860">
        <v>1188</v>
      </c>
      <c r="AG126" s="858"/>
      <c r="AH126" s="858"/>
      <c r="AI126" s="858"/>
      <c r="AJ126" s="859"/>
      <c r="AK126" s="860">
        <v>726</v>
      </c>
      <c r="AL126" s="858"/>
      <c r="AM126" s="858"/>
      <c r="AN126" s="858"/>
      <c r="AO126" s="859"/>
      <c r="AP126" s="905">
        <v>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475</v>
      </c>
      <c r="CQ126" s="828"/>
      <c r="CR126" s="828"/>
      <c r="CS126" s="828"/>
      <c r="CT126" s="828"/>
      <c r="CU126" s="828"/>
      <c r="CV126" s="828"/>
      <c r="CW126" s="828"/>
      <c r="CX126" s="828"/>
      <c r="CY126" s="828"/>
      <c r="CZ126" s="828"/>
      <c r="DA126" s="828"/>
      <c r="DB126" s="828"/>
      <c r="DC126" s="828"/>
      <c r="DD126" s="828"/>
      <c r="DE126" s="828"/>
      <c r="DF126" s="829"/>
      <c r="DG126" s="894" t="s">
        <v>435</v>
      </c>
      <c r="DH126" s="895"/>
      <c r="DI126" s="895"/>
      <c r="DJ126" s="895"/>
      <c r="DK126" s="895"/>
      <c r="DL126" s="895" t="s">
        <v>435</v>
      </c>
      <c r="DM126" s="895"/>
      <c r="DN126" s="895"/>
      <c r="DO126" s="895"/>
      <c r="DP126" s="895"/>
      <c r="DQ126" s="895" t="s">
        <v>435</v>
      </c>
      <c r="DR126" s="895"/>
      <c r="DS126" s="895"/>
      <c r="DT126" s="895"/>
      <c r="DU126" s="895"/>
      <c r="DV126" s="872" t="s">
        <v>127</v>
      </c>
      <c r="DW126" s="872"/>
      <c r="DX126" s="872"/>
      <c r="DY126" s="872"/>
      <c r="DZ126" s="873"/>
    </row>
    <row r="127" spans="1:130" s="246" customFormat="1" ht="26.25" customHeight="1" x14ac:dyDescent="0.15">
      <c r="A127" s="900"/>
      <c r="B127" s="901"/>
      <c r="C127" s="919" t="s">
        <v>476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435</v>
      </c>
      <c r="AB127" s="858"/>
      <c r="AC127" s="858"/>
      <c r="AD127" s="858"/>
      <c r="AE127" s="859"/>
      <c r="AF127" s="860" t="s">
        <v>435</v>
      </c>
      <c r="AG127" s="858"/>
      <c r="AH127" s="858"/>
      <c r="AI127" s="858"/>
      <c r="AJ127" s="859"/>
      <c r="AK127" s="860" t="s">
        <v>435</v>
      </c>
      <c r="AL127" s="858"/>
      <c r="AM127" s="858"/>
      <c r="AN127" s="858"/>
      <c r="AO127" s="859"/>
      <c r="AP127" s="905" t="s">
        <v>127</v>
      </c>
      <c r="AQ127" s="906"/>
      <c r="AR127" s="906"/>
      <c r="AS127" s="906"/>
      <c r="AT127" s="907"/>
      <c r="AU127" s="282"/>
      <c r="AV127" s="282"/>
      <c r="AW127" s="282"/>
      <c r="AX127" s="922" t="s">
        <v>477</v>
      </c>
      <c r="AY127" s="890"/>
      <c r="AZ127" s="890"/>
      <c r="BA127" s="890"/>
      <c r="BB127" s="890"/>
      <c r="BC127" s="890"/>
      <c r="BD127" s="890"/>
      <c r="BE127" s="891"/>
      <c r="BF127" s="889" t="s">
        <v>478</v>
      </c>
      <c r="BG127" s="890"/>
      <c r="BH127" s="890"/>
      <c r="BI127" s="890"/>
      <c r="BJ127" s="890"/>
      <c r="BK127" s="890"/>
      <c r="BL127" s="891"/>
      <c r="BM127" s="889" t="s">
        <v>479</v>
      </c>
      <c r="BN127" s="890"/>
      <c r="BO127" s="890"/>
      <c r="BP127" s="890"/>
      <c r="BQ127" s="890"/>
      <c r="BR127" s="890"/>
      <c r="BS127" s="891"/>
      <c r="BT127" s="889" t="s">
        <v>480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481</v>
      </c>
      <c r="CQ127" s="828"/>
      <c r="CR127" s="828"/>
      <c r="CS127" s="828"/>
      <c r="CT127" s="828"/>
      <c r="CU127" s="828"/>
      <c r="CV127" s="828"/>
      <c r="CW127" s="828"/>
      <c r="CX127" s="828"/>
      <c r="CY127" s="828"/>
      <c r="CZ127" s="828"/>
      <c r="DA127" s="828"/>
      <c r="DB127" s="828"/>
      <c r="DC127" s="828"/>
      <c r="DD127" s="828"/>
      <c r="DE127" s="828"/>
      <c r="DF127" s="829"/>
      <c r="DG127" s="894" t="s">
        <v>127</v>
      </c>
      <c r="DH127" s="895"/>
      <c r="DI127" s="895"/>
      <c r="DJ127" s="895"/>
      <c r="DK127" s="895"/>
      <c r="DL127" s="895" t="s">
        <v>386</v>
      </c>
      <c r="DM127" s="895"/>
      <c r="DN127" s="895"/>
      <c r="DO127" s="895"/>
      <c r="DP127" s="895"/>
      <c r="DQ127" s="895" t="s">
        <v>435</v>
      </c>
      <c r="DR127" s="895"/>
      <c r="DS127" s="895"/>
      <c r="DT127" s="895"/>
      <c r="DU127" s="895"/>
      <c r="DV127" s="872" t="s">
        <v>435</v>
      </c>
      <c r="DW127" s="872"/>
      <c r="DX127" s="872"/>
      <c r="DY127" s="872"/>
      <c r="DZ127" s="873"/>
    </row>
    <row r="128" spans="1:130" s="246" customFormat="1" ht="26.25" customHeight="1" thickBot="1" x14ac:dyDescent="0.2">
      <c r="A128" s="874" t="s">
        <v>482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483</v>
      </c>
      <c r="X128" s="876"/>
      <c r="Y128" s="876"/>
      <c r="Z128" s="877"/>
      <c r="AA128" s="878">
        <v>688741</v>
      </c>
      <c r="AB128" s="879"/>
      <c r="AC128" s="879"/>
      <c r="AD128" s="879"/>
      <c r="AE128" s="880"/>
      <c r="AF128" s="881">
        <v>667088</v>
      </c>
      <c r="AG128" s="879"/>
      <c r="AH128" s="879"/>
      <c r="AI128" s="879"/>
      <c r="AJ128" s="880"/>
      <c r="AK128" s="881">
        <v>627510</v>
      </c>
      <c r="AL128" s="879"/>
      <c r="AM128" s="879"/>
      <c r="AN128" s="879"/>
      <c r="AO128" s="880"/>
      <c r="AP128" s="882"/>
      <c r="AQ128" s="883"/>
      <c r="AR128" s="883"/>
      <c r="AS128" s="883"/>
      <c r="AT128" s="884"/>
      <c r="AU128" s="282"/>
      <c r="AV128" s="282"/>
      <c r="AW128" s="282"/>
      <c r="AX128" s="885" t="s">
        <v>484</v>
      </c>
      <c r="AY128" s="886"/>
      <c r="AZ128" s="886"/>
      <c r="BA128" s="886"/>
      <c r="BB128" s="886"/>
      <c r="BC128" s="886"/>
      <c r="BD128" s="886"/>
      <c r="BE128" s="887"/>
      <c r="BF128" s="864" t="s">
        <v>386</v>
      </c>
      <c r="BG128" s="865"/>
      <c r="BH128" s="865"/>
      <c r="BI128" s="865"/>
      <c r="BJ128" s="865"/>
      <c r="BK128" s="865"/>
      <c r="BL128" s="888"/>
      <c r="BM128" s="864">
        <v>13.02</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485</v>
      </c>
      <c r="CQ128" s="806"/>
      <c r="CR128" s="806"/>
      <c r="CS128" s="806"/>
      <c r="CT128" s="806"/>
      <c r="CU128" s="806"/>
      <c r="CV128" s="806"/>
      <c r="CW128" s="806"/>
      <c r="CX128" s="806"/>
      <c r="CY128" s="806"/>
      <c r="CZ128" s="806"/>
      <c r="DA128" s="806"/>
      <c r="DB128" s="806"/>
      <c r="DC128" s="806"/>
      <c r="DD128" s="806"/>
      <c r="DE128" s="806"/>
      <c r="DF128" s="807"/>
      <c r="DG128" s="868" t="s">
        <v>486</v>
      </c>
      <c r="DH128" s="869"/>
      <c r="DI128" s="869"/>
      <c r="DJ128" s="869"/>
      <c r="DK128" s="869"/>
      <c r="DL128" s="869" t="s">
        <v>127</v>
      </c>
      <c r="DM128" s="869"/>
      <c r="DN128" s="869"/>
      <c r="DO128" s="869"/>
      <c r="DP128" s="869"/>
      <c r="DQ128" s="869" t="s">
        <v>386</v>
      </c>
      <c r="DR128" s="869"/>
      <c r="DS128" s="869"/>
      <c r="DT128" s="869"/>
      <c r="DU128" s="869"/>
      <c r="DV128" s="870" t="s">
        <v>386</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487</v>
      </c>
      <c r="X129" s="855"/>
      <c r="Y129" s="855"/>
      <c r="Z129" s="856"/>
      <c r="AA129" s="857">
        <v>12357695</v>
      </c>
      <c r="AB129" s="858"/>
      <c r="AC129" s="858"/>
      <c r="AD129" s="858"/>
      <c r="AE129" s="859"/>
      <c r="AF129" s="860">
        <v>12348829</v>
      </c>
      <c r="AG129" s="858"/>
      <c r="AH129" s="858"/>
      <c r="AI129" s="858"/>
      <c r="AJ129" s="859"/>
      <c r="AK129" s="860">
        <v>12313943</v>
      </c>
      <c r="AL129" s="858"/>
      <c r="AM129" s="858"/>
      <c r="AN129" s="858"/>
      <c r="AO129" s="859"/>
      <c r="AP129" s="861"/>
      <c r="AQ129" s="862"/>
      <c r="AR129" s="862"/>
      <c r="AS129" s="862"/>
      <c r="AT129" s="863"/>
      <c r="AU129" s="284"/>
      <c r="AV129" s="284"/>
      <c r="AW129" s="284"/>
      <c r="AX129" s="827" t="s">
        <v>488</v>
      </c>
      <c r="AY129" s="828"/>
      <c r="AZ129" s="828"/>
      <c r="BA129" s="828"/>
      <c r="BB129" s="828"/>
      <c r="BC129" s="828"/>
      <c r="BD129" s="828"/>
      <c r="BE129" s="829"/>
      <c r="BF129" s="847" t="s">
        <v>127</v>
      </c>
      <c r="BG129" s="848"/>
      <c r="BH129" s="848"/>
      <c r="BI129" s="848"/>
      <c r="BJ129" s="848"/>
      <c r="BK129" s="848"/>
      <c r="BL129" s="849"/>
      <c r="BM129" s="847">
        <v>18.02</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490</v>
      </c>
      <c r="X130" s="855"/>
      <c r="Y130" s="855"/>
      <c r="Z130" s="856"/>
      <c r="AA130" s="857">
        <v>2195446</v>
      </c>
      <c r="AB130" s="858"/>
      <c r="AC130" s="858"/>
      <c r="AD130" s="858"/>
      <c r="AE130" s="859"/>
      <c r="AF130" s="860">
        <v>2123970</v>
      </c>
      <c r="AG130" s="858"/>
      <c r="AH130" s="858"/>
      <c r="AI130" s="858"/>
      <c r="AJ130" s="859"/>
      <c r="AK130" s="860">
        <v>2142740</v>
      </c>
      <c r="AL130" s="858"/>
      <c r="AM130" s="858"/>
      <c r="AN130" s="858"/>
      <c r="AO130" s="859"/>
      <c r="AP130" s="861"/>
      <c r="AQ130" s="862"/>
      <c r="AR130" s="862"/>
      <c r="AS130" s="862"/>
      <c r="AT130" s="863"/>
      <c r="AU130" s="284"/>
      <c r="AV130" s="284"/>
      <c r="AW130" s="284"/>
      <c r="AX130" s="827" t="s">
        <v>491</v>
      </c>
      <c r="AY130" s="828"/>
      <c r="AZ130" s="828"/>
      <c r="BA130" s="828"/>
      <c r="BB130" s="828"/>
      <c r="BC130" s="828"/>
      <c r="BD130" s="828"/>
      <c r="BE130" s="829"/>
      <c r="BF130" s="830">
        <v>10.1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492</v>
      </c>
      <c r="X131" s="838"/>
      <c r="Y131" s="838"/>
      <c r="Z131" s="839"/>
      <c r="AA131" s="840">
        <v>10162249</v>
      </c>
      <c r="AB131" s="841"/>
      <c r="AC131" s="841"/>
      <c r="AD131" s="841"/>
      <c r="AE131" s="842"/>
      <c r="AF131" s="843">
        <v>10224859</v>
      </c>
      <c r="AG131" s="841"/>
      <c r="AH131" s="841"/>
      <c r="AI131" s="841"/>
      <c r="AJ131" s="842"/>
      <c r="AK131" s="843">
        <v>10171203</v>
      </c>
      <c r="AL131" s="841"/>
      <c r="AM131" s="841"/>
      <c r="AN131" s="841"/>
      <c r="AO131" s="842"/>
      <c r="AP131" s="844"/>
      <c r="AQ131" s="845"/>
      <c r="AR131" s="845"/>
      <c r="AS131" s="845"/>
      <c r="AT131" s="846"/>
      <c r="AU131" s="284"/>
      <c r="AV131" s="284"/>
      <c r="AW131" s="284"/>
      <c r="AX131" s="805" t="s">
        <v>493</v>
      </c>
      <c r="AY131" s="806"/>
      <c r="AZ131" s="806"/>
      <c r="BA131" s="806"/>
      <c r="BB131" s="806"/>
      <c r="BC131" s="806"/>
      <c r="BD131" s="806"/>
      <c r="BE131" s="807"/>
      <c r="BF131" s="808">
        <v>128.30000000000001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495</v>
      </c>
      <c r="W132" s="818"/>
      <c r="X132" s="818"/>
      <c r="Y132" s="818"/>
      <c r="Z132" s="819"/>
      <c r="AA132" s="820">
        <v>9.0111745929999998</v>
      </c>
      <c r="AB132" s="821"/>
      <c r="AC132" s="821"/>
      <c r="AD132" s="821"/>
      <c r="AE132" s="822"/>
      <c r="AF132" s="823">
        <v>9.7028917460000006</v>
      </c>
      <c r="AG132" s="821"/>
      <c r="AH132" s="821"/>
      <c r="AI132" s="821"/>
      <c r="AJ132" s="822"/>
      <c r="AK132" s="823">
        <v>11.671067819999999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496</v>
      </c>
      <c r="W133" s="797"/>
      <c r="X133" s="797"/>
      <c r="Y133" s="797"/>
      <c r="Z133" s="798"/>
      <c r="AA133" s="799">
        <v>9.4</v>
      </c>
      <c r="AB133" s="800"/>
      <c r="AC133" s="800"/>
      <c r="AD133" s="800"/>
      <c r="AE133" s="801"/>
      <c r="AF133" s="799">
        <v>9.4</v>
      </c>
      <c r="AG133" s="800"/>
      <c r="AH133" s="800"/>
      <c r="AI133" s="800"/>
      <c r="AJ133" s="801"/>
      <c r="AK133" s="799">
        <v>10.1</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LgJhMLNsQuQuExj+b+TC0Sz9X68ckzaJThd4SPkySIf9aiA6LDejZwGjAD3ykHrd9fVIOepRghogD5eXTIMYlg==" saltValue="jkymsb3dP2oHtAybjnd0X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T40" zoomScale="60" zoomScaleNormal="85" workbookViewId="0">
      <selection activeCell="AZ23" sqref="AZ23"/>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niRoc5sU5CwxSHNFxdN/EiqTtZZv4Oz3Rt6tIrJ4StnGCsVpAu0ogGGphqFoxy+Abk6m7pBmudY0Pbb0PHdjRA==" saltValue="u+Etm1aW8LW4C2BX6+PQ4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V1" zoomScale="90" zoomScaleNormal="9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8mUHYLoDK6NHwuHkAu+9fMwc3x3LVzIsZQQI+2A5jW+JYR578mP6NuJNERzTd5RSYxsu0L0V+PiRsLZh1tcMwA==" saltValue="ggi+uJxvvaXHLM0J6XLf/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5" zoomScale="90" zoomScaleSheetLayoutView="9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6" t="s">
        <v>500</v>
      </c>
      <c r="AP7" s="303"/>
      <c r="AQ7" s="304" t="s">
        <v>501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7"/>
      <c r="AP8" s="309" t="s">
        <v>502</v>
      </c>
      <c r="AQ8" s="310" t="s">
        <v>503</v>
      </c>
      <c r="AR8" s="311" t="s">
        <v>504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30" t="s">
        <v>505</v>
      </c>
      <c r="AL9" s="1231"/>
      <c r="AM9" s="1231"/>
      <c r="AN9" s="1232"/>
      <c r="AO9" s="312">
        <v>3929863</v>
      </c>
      <c r="AP9" s="312">
        <v>82148</v>
      </c>
      <c r="AQ9" s="313">
        <v>69548</v>
      </c>
      <c r="AR9" s="314">
        <v>18.100000000000001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30" t="s">
        <v>506</v>
      </c>
      <c r="AL10" s="1231"/>
      <c r="AM10" s="1231"/>
      <c r="AN10" s="1232"/>
      <c r="AO10" s="315">
        <v>397261</v>
      </c>
      <c r="AP10" s="315">
        <v>8304</v>
      </c>
      <c r="AQ10" s="316">
        <v>8149</v>
      </c>
      <c r="AR10" s="317">
        <v>1.9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30" t="s">
        <v>507</v>
      </c>
      <c r="AL11" s="1231"/>
      <c r="AM11" s="1231"/>
      <c r="AN11" s="1232"/>
      <c r="AO11" s="315">
        <v>19</v>
      </c>
      <c r="AP11" s="315">
        <v>0</v>
      </c>
      <c r="AQ11" s="316">
        <v>8204</v>
      </c>
      <c r="AR11" s="317">
        <v>-100</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30" t="s">
        <v>508</v>
      </c>
      <c r="AL12" s="1231"/>
      <c r="AM12" s="1231"/>
      <c r="AN12" s="1232"/>
      <c r="AO12" s="315">
        <v>141888</v>
      </c>
      <c r="AP12" s="315">
        <v>2966</v>
      </c>
      <c r="AQ12" s="316">
        <v>1139</v>
      </c>
      <c r="AR12" s="317">
        <v>160.4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30" t="s">
        <v>509</v>
      </c>
      <c r="AL13" s="1231"/>
      <c r="AM13" s="1231"/>
      <c r="AN13" s="1232"/>
      <c r="AO13" s="315" t="s">
        <v>510</v>
      </c>
      <c r="AP13" s="315" t="s">
        <v>510</v>
      </c>
      <c r="AQ13" s="316">
        <v>20</v>
      </c>
      <c r="AR13" s="317" t="s">
        <v>510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30" t="s">
        <v>511</v>
      </c>
      <c r="AL14" s="1231"/>
      <c r="AM14" s="1231"/>
      <c r="AN14" s="1232"/>
      <c r="AO14" s="315">
        <v>114452</v>
      </c>
      <c r="AP14" s="315">
        <v>2392</v>
      </c>
      <c r="AQ14" s="316">
        <v>3114</v>
      </c>
      <c r="AR14" s="317">
        <v>-23.2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30" t="s">
        <v>512</v>
      </c>
      <c r="AL15" s="1231"/>
      <c r="AM15" s="1231"/>
      <c r="AN15" s="1232"/>
      <c r="AO15" s="315">
        <v>55993</v>
      </c>
      <c r="AP15" s="315">
        <v>1170</v>
      </c>
      <c r="AQ15" s="316">
        <v>1605</v>
      </c>
      <c r="AR15" s="317">
        <v>-27.1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3" t="s">
        <v>513</v>
      </c>
      <c r="AL16" s="1234"/>
      <c r="AM16" s="1234"/>
      <c r="AN16" s="1235"/>
      <c r="AO16" s="315">
        <v>-399206</v>
      </c>
      <c r="AP16" s="315">
        <v>-8345</v>
      </c>
      <c r="AQ16" s="316">
        <v>-6253</v>
      </c>
      <c r="AR16" s="317">
        <v>33.5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3" t="s">
        <v>183</v>
      </c>
      <c r="AL17" s="1234"/>
      <c r="AM17" s="1234"/>
      <c r="AN17" s="1235"/>
      <c r="AO17" s="315">
        <v>4240270</v>
      </c>
      <c r="AP17" s="315">
        <v>88636</v>
      </c>
      <c r="AQ17" s="316">
        <v>85527</v>
      </c>
      <c r="AR17" s="317">
        <v>3.6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7" t="s">
        <v>518</v>
      </c>
      <c r="AL21" s="1228"/>
      <c r="AM21" s="1228"/>
      <c r="AN21" s="1229"/>
      <c r="AO21" s="327">
        <v>9.41</v>
      </c>
      <c r="AP21" s="328">
        <v>8.08</v>
      </c>
      <c r="AQ21" s="329">
        <v>1.33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7" t="s">
        <v>519</v>
      </c>
      <c r="AL22" s="1228"/>
      <c r="AM22" s="1228"/>
      <c r="AN22" s="1229"/>
      <c r="AO22" s="332">
        <v>97.3</v>
      </c>
      <c r="AP22" s="333">
        <v>97.7</v>
      </c>
      <c r="AQ22" s="334">
        <v>-0.4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6" t="s">
        <v>500</v>
      </c>
      <c r="AP30" s="303"/>
      <c r="AQ30" s="304" t="s">
        <v>501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7"/>
      <c r="AP31" s="309" t="s">
        <v>502</v>
      </c>
      <c r="AQ31" s="310" t="s">
        <v>503</v>
      </c>
      <c r="AR31" s="311" t="s">
        <v>504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8" t="s">
        <v>523</v>
      </c>
      <c r="AL32" s="1219"/>
      <c r="AM32" s="1219"/>
      <c r="AN32" s="1220"/>
      <c r="AO32" s="342">
        <v>2518525</v>
      </c>
      <c r="AP32" s="342">
        <v>52646</v>
      </c>
      <c r="AQ32" s="343">
        <v>49196</v>
      </c>
      <c r="AR32" s="344">
        <v>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8" t="s">
        <v>524</v>
      </c>
      <c r="AL33" s="1219"/>
      <c r="AM33" s="1219"/>
      <c r="AN33" s="1220"/>
      <c r="AO33" s="342" t="s">
        <v>510</v>
      </c>
      <c r="AP33" s="342" t="s">
        <v>510</v>
      </c>
      <c r="AQ33" s="343" t="s">
        <v>510</v>
      </c>
      <c r="AR33" s="344" t="s">
        <v>510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8" t="s">
        <v>525</v>
      </c>
      <c r="AL34" s="1219"/>
      <c r="AM34" s="1219"/>
      <c r="AN34" s="1220"/>
      <c r="AO34" s="342" t="s">
        <v>510</v>
      </c>
      <c r="AP34" s="342" t="s">
        <v>510</v>
      </c>
      <c r="AQ34" s="343">
        <v>53</v>
      </c>
      <c r="AR34" s="344" t="s">
        <v>510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8" t="s">
        <v>526</v>
      </c>
      <c r="AL35" s="1219"/>
      <c r="AM35" s="1219"/>
      <c r="AN35" s="1220"/>
      <c r="AO35" s="342">
        <v>1414591</v>
      </c>
      <c r="AP35" s="342">
        <v>29570</v>
      </c>
      <c r="AQ35" s="343">
        <v>20035</v>
      </c>
      <c r="AR35" s="344">
        <v>47.6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8" t="s">
        <v>527</v>
      </c>
      <c r="AL36" s="1219"/>
      <c r="AM36" s="1219"/>
      <c r="AN36" s="1220"/>
      <c r="AO36" s="342">
        <v>23496</v>
      </c>
      <c r="AP36" s="342">
        <v>491</v>
      </c>
      <c r="AQ36" s="343">
        <v>2549</v>
      </c>
      <c r="AR36" s="344">
        <v>-80.7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8" t="s">
        <v>528</v>
      </c>
      <c r="AL37" s="1219"/>
      <c r="AM37" s="1219"/>
      <c r="AN37" s="1220"/>
      <c r="AO37" s="342">
        <v>726</v>
      </c>
      <c r="AP37" s="342">
        <v>15</v>
      </c>
      <c r="AQ37" s="343">
        <v>540</v>
      </c>
      <c r="AR37" s="344">
        <v>-97.2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1" t="s">
        <v>529</v>
      </c>
      <c r="AL38" s="1222"/>
      <c r="AM38" s="1222"/>
      <c r="AN38" s="1223"/>
      <c r="AO38" s="345" t="s">
        <v>510</v>
      </c>
      <c r="AP38" s="345" t="s">
        <v>510</v>
      </c>
      <c r="AQ38" s="346">
        <v>3</v>
      </c>
      <c r="AR38" s="334" t="s">
        <v>510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1" t="s">
        <v>530</v>
      </c>
      <c r="AL39" s="1222"/>
      <c r="AM39" s="1222"/>
      <c r="AN39" s="1223"/>
      <c r="AO39" s="342">
        <v>-627510</v>
      </c>
      <c r="AP39" s="342">
        <v>-13117</v>
      </c>
      <c r="AQ39" s="343">
        <v>-4452</v>
      </c>
      <c r="AR39" s="344">
        <v>194.6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8" t="s">
        <v>531</v>
      </c>
      <c r="AL40" s="1219"/>
      <c r="AM40" s="1219"/>
      <c r="AN40" s="1220"/>
      <c r="AO40" s="342">
        <v>-2142740</v>
      </c>
      <c r="AP40" s="342">
        <v>-44791</v>
      </c>
      <c r="AQ40" s="343">
        <v>-46845</v>
      </c>
      <c r="AR40" s="344">
        <v>-4.4000000000000004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4" t="s">
        <v>295</v>
      </c>
      <c r="AL41" s="1225"/>
      <c r="AM41" s="1225"/>
      <c r="AN41" s="1226"/>
      <c r="AO41" s="342">
        <v>1187088</v>
      </c>
      <c r="AP41" s="342">
        <v>24814</v>
      </c>
      <c r="AQ41" s="343">
        <v>21079</v>
      </c>
      <c r="AR41" s="344">
        <v>17.7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1" t="s">
        <v>500</v>
      </c>
      <c r="AN49" s="1213" t="s">
        <v>535</v>
      </c>
      <c r="AO49" s="1214"/>
      <c r="AP49" s="1214"/>
      <c r="AQ49" s="1214"/>
      <c r="AR49" s="1215"/>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2"/>
      <c r="AN50" s="358" t="s">
        <v>536</v>
      </c>
      <c r="AO50" s="359" t="s">
        <v>537</v>
      </c>
      <c r="AP50" s="360" t="s">
        <v>538</v>
      </c>
      <c r="AQ50" s="361" t="s">
        <v>539</v>
      </c>
      <c r="AR50" s="362" t="s">
        <v>540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4378799</v>
      </c>
      <c r="AN51" s="364">
        <v>87674</v>
      </c>
      <c r="AO51" s="365">
        <v>-3</v>
      </c>
      <c r="AP51" s="366">
        <v>57944</v>
      </c>
      <c r="AQ51" s="367">
        <v>3</v>
      </c>
      <c r="AR51" s="368">
        <v>-6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1538626</v>
      </c>
      <c r="AN52" s="372">
        <v>30807</v>
      </c>
      <c r="AO52" s="373">
        <v>-13.2</v>
      </c>
      <c r="AP52" s="374">
        <v>29326</v>
      </c>
      <c r="AQ52" s="375">
        <v>8.8000000000000007</v>
      </c>
      <c r="AR52" s="376">
        <v>-22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5699965</v>
      </c>
      <c r="AN53" s="364">
        <v>114882</v>
      </c>
      <c r="AO53" s="365">
        <v>31</v>
      </c>
      <c r="AP53" s="366">
        <v>81768</v>
      </c>
      <c r="AQ53" s="367">
        <v>41.1</v>
      </c>
      <c r="AR53" s="368">
        <v>-10.1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1685959</v>
      </c>
      <c r="AN54" s="372">
        <v>33980</v>
      </c>
      <c r="AO54" s="373">
        <v>10.3</v>
      </c>
      <c r="AP54" s="374">
        <v>37917</v>
      </c>
      <c r="AQ54" s="375">
        <v>29.3</v>
      </c>
      <c r="AR54" s="376">
        <v>-19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3421283</v>
      </c>
      <c r="AN55" s="364">
        <v>69694</v>
      </c>
      <c r="AO55" s="365">
        <v>-39.299999999999997</v>
      </c>
      <c r="AP55" s="366">
        <v>65876</v>
      </c>
      <c r="AQ55" s="367">
        <v>-19.399999999999999</v>
      </c>
      <c r="AR55" s="368">
        <v>-19.899999999999999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1676223</v>
      </c>
      <c r="AN56" s="372">
        <v>34146</v>
      </c>
      <c r="AO56" s="373">
        <v>0.5</v>
      </c>
      <c r="AP56" s="374">
        <v>36484</v>
      </c>
      <c r="AQ56" s="375">
        <v>-3.8</v>
      </c>
      <c r="AR56" s="376">
        <v>4.3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3088876</v>
      </c>
      <c r="AN57" s="364">
        <v>63767</v>
      </c>
      <c r="AO57" s="365">
        <v>-8.5</v>
      </c>
      <c r="AP57" s="366">
        <v>68468</v>
      </c>
      <c r="AQ57" s="367">
        <v>3.9</v>
      </c>
      <c r="AR57" s="368">
        <v>-12.4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1262051</v>
      </c>
      <c r="AN58" s="372">
        <v>26054</v>
      </c>
      <c r="AO58" s="373">
        <v>-23.7</v>
      </c>
      <c r="AP58" s="374">
        <v>34140</v>
      </c>
      <c r="AQ58" s="375">
        <v>-6.4</v>
      </c>
      <c r="AR58" s="376">
        <v>-17.3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2897921</v>
      </c>
      <c r="AN59" s="364">
        <v>60577</v>
      </c>
      <c r="AO59" s="365">
        <v>-5</v>
      </c>
      <c r="AP59" s="366">
        <v>69729</v>
      </c>
      <c r="AQ59" s="367">
        <v>1.8</v>
      </c>
      <c r="AR59" s="368">
        <v>-6.8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1594521</v>
      </c>
      <c r="AN60" s="372">
        <v>33331</v>
      </c>
      <c r="AO60" s="373">
        <v>27.9</v>
      </c>
      <c r="AP60" s="374">
        <v>38908</v>
      </c>
      <c r="AQ60" s="375">
        <v>14</v>
      </c>
      <c r="AR60" s="376">
        <v>13.9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3897369</v>
      </c>
      <c r="AN61" s="379">
        <v>79319</v>
      </c>
      <c r="AO61" s="380">
        <v>-5</v>
      </c>
      <c r="AP61" s="381">
        <v>68757</v>
      </c>
      <c r="AQ61" s="382">
        <v>6.1</v>
      </c>
      <c r="AR61" s="368">
        <v>-11.1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1551476</v>
      </c>
      <c r="AN62" s="372">
        <v>31664</v>
      </c>
      <c r="AO62" s="373">
        <v>0.4</v>
      </c>
      <c r="AP62" s="374">
        <v>35355</v>
      </c>
      <c r="AQ62" s="375">
        <v>8.4</v>
      </c>
      <c r="AR62" s="376">
        <v>-8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FKLIItuHIb1w7xsQqT7n/Icwftg5STx6OLrK53yOS0nzbLEV52Xo8V8eG8DBMk1gjv1YllduZN1shN8xzS3E6A==" saltValue="kNrx7VUTng9iTiUuGKQi3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7"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gXyMpAyCf4FOtLTzZfl7DdEASqxRclpk3kLMDSkLPcFg/2f3htYZFYifdde661/sm4gdfddg4tvbqkhTPDfZg==" saltValue="cKtZtL516+wDoU8pkpRy8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6" zoomScale="70" zoomScaleNormal="70" zoomScaleSheetLayoutView="55" workbookViewId="0">
      <selection activeCell="A2" sqref="A2"/>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J62LGHsvITZxdMCPR8pf9RsjzbaA0naNE4Q6YdeK2eGfrZW3KtAMkrvFwPzmGFXbCrtXiRZUcGWreetLv1pjw==" saltValue="1DcDRmNEhSrKipHN3uP6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40" zoomScale="70" zoomScaleNormal="70"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6" t="s">
        <v>3</v>
      </c>
      <c r="D47" s="1236"/>
      <c r="E47" s="1237"/>
      <c r="F47" s="11">
        <v>16.12</v>
      </c>
      <c r="G47" s="12">
        <v>17.88</v>
      </c>
      <c r="H47" s="12">
        <v>18.940000000000001</v>
      </c>
      <c r="I47" s="12">
        <v>19.46</v>
      </c>
      <c r="J47" s="13">
        <v>13.91</v>
      </c>
    </row>
    <row r="48" spans="2:10" ht="57.75" customHeight="1" x14ac:dyDescent="0.15">
      <c r="B48" s="14"/>
      <c r="C48" s="1238" t="s">
        <v>4</v>
      </c>
      <c r="D48" s="1238"/>
      <c r="E48" s="1239"/>
      <c r="F48" s="15">
        <v>2.3199999999999998</v>
      </c>
      <c r="G48" s="16">
        <v>3.21</v>
      </c>
      <c r="H48" s="16">
        <v>0.94</v>
      </c>
      <c r="I48" s="16">
        <v>1.1599999999999999</v>
      </c>
      <c r="J48" s="17">
        <v>0.45</v>
      </c>
    </row>
    <row r="49" spans="2:10" ht="57.75" customHeight="1" thickBot="1" x14ac:dyDescent="0.2">
      <c r="B49" s="18"/>
      <c r="C49" s="1240" t="s">
        <v>5</v>
      </c>
      <c r="D49" s="1240"/>
      <c r="E49" s="1241"/>
      <c r="F49" s="19">
        <v>0.79</v>
      </c>
      <c r="G49" s="20">
        <v>1.79</v>
      </c>
      <c r="H49" s="20" t="s">
        <v>556</v>
      </c>
      <c r="I49" s="20">
        <v>0.25</v>
      </c>
      <c r="J49" s="21" t="s">
        <v>557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UwITNvlDx/dNi2GInqu8Sp0Bkge+ap6p7uNG2k3ykS7+erjQ+s5JZEa2iqQzzcvesSvgG6LrFsPGzmjF5++5Q==" saltValue="A3xkXsAev7td+mdpdS36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70" zoomScaleNormal="70" zoomScaleSheetLayoutView="100" workbookViewId="0">
      <selection activeCell="M45" sqref="M4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48" t="s">
        <v>558</v>
      </c>
      <c r="D34" s="1248"/>
      <c r="E34" s="1249"/>
      <c r="F34" s="32">
        <v>5.33</v>
      </c>
      <c r="G34" s="33">
        <v>5.09</v>
      </c>
      <c r="H34" s="33">
        <v>4.46</v>
      </c>
      <c r="I34" s="33">
        <v>6.56</v>
      </c>
      <c r="J34" s="34">
        <v>7.71</v>
      </c>
      <c r="K34" s="22"/>
      <c r="L34" s="22"/>
      <c r="M34" s="22"/>
      <c r="N34" s="22"/>
      <c r="O34" s="22"/>
      <c r="P34" s="22"/>
    </row>
    <row r="35" spans="1:16" ht="39" customHeight="1" x14ac:dyDescent="0.15">
      <c r="A35" s="22"/>
      <c r="B35" s="35"/>
      <c r="C35" s="1242" t="s">
        <v>559</v>
      </c>
      <c r="D35" s="1243"/>
      <c r="E35" s="1244"/>
      <c r="F35" s="36">
        <v>0.06</v>
      </c>
      <c r="G35" s="37">
        <v>0.05</v>
      </c>
      <c r="H35" s="37">
        <v>0.6</v>
      </c>
      <c r="I35" s="37">
        <v>2.37</v>
      </c>
      <c r="J35" s="38">
        <v>1.43</v>
      </c>
      <c r="K35" s="22"/>
      <c r="L35" s="22"/>
      <c r="M35" s="22"/>
      <c r="N35" s="22"/>
      <c r="O35" s="22"/>
      <c r="P35" s="22"/>
    </row>
    <row r="36" spans="1:16" ht="39" customHeight="1" x14ac:dyDescent="0.15">
      <c r="A36" s="22"/>
      <c r="B36" s="35"/>
      <c r="C36" s="1242" t="s">
        <v>560</v>
      </c>
      <c r="D36" s="1243"/>
      <c r="E36" s="1244"/>
      <c r="F36" s="36">
        <v>0.19</v>
      </c>
      <c r="G36" s="37">
        <v>0.23</v>
      </c>
      <c r="H36" s="37">
        <v>0.98</v>
      </c>
      <c r="I36" s="37">
        <v>1.02</v>
      </c>
      <c r="J36" s="38">
        <v>0.93</v>
      </c>
      <c r="K36" s="22"/>
      <c r="L36" s="22"/>
      <c r="M36" s="22"/>
      <c r="N36" s="22"/>
      <c r="O36" s="22"/>
      <c r="P36" s="22"/>
    </row>
    <row r="37" spans="1:16" ht="39" customHeight="1" x14ac:dyDescent="0.15">
      <c r="A37" s="22"/>
      <c r="B37" s="35"/>
      <c r="C37" s="1242" t="s">
        <v>561</v>
      </c>
      <c r="D37" s="1243"/>
      <c r="E37" s="1244"/>
      <c r="F37" s="36" t="s">
        <v>510</v>
      </c>
      <c r="G37" s="37" t="s">
        <v>510</v>
      </c>
      <c r="H37" s="37" t="s">
        <v>510</v>
      </c>
      <c r="I37" s="37" t="s">
        <v>510</v>
      </c>
      <c r="J37" s="38">
        <v>0.71</v>
      </c>
      <c r="K37" s="22"/>
      <c r="L37" s="22"/>
      <c r="M37" s="22"/>
      <c r="N37" s="22"/>
      <c r="O37" s="22"/>
      <c r="P37" s="22"/>
    </row>
    <row r="38" spans="1:16" ht="39" customHeight="1" x14ac:dyDescent="0.15">
      <c r="A38" s="22"/>
      <c r="B38" s="35"/>
      <c r="C38" s="1242" t="s">
        <v>562</v>
      </c>
      <c r="D38" s="1243"/>
      <c r="E38" s="1244"/>
      <c r="F38" s="36">
        <v>14.01</v>
      </c>
      <c r="G38" s="37">
        <v>10.68</v>
      </c>
      <c r="H38" s="37">
        <v>1.32</v>
      </c>
      <c r="I38" s="37">
        <v>6.4</v>
      </c>
      <c r="J38" s="38">
        <v>0.48</v>
      </c>
      <c r="K38" s="22"/>
      <c r="L38" s="22"/>
      <c r="M38" s="22"/>
      <c r="N38" s="22"/>
      <c r="O38" s="22"/>
      <c r="P38" s="22"/>
    </row>
    <row r="39" spans="1:16" ht="39" customHeight="1" x14ac:dyDescent="0.15">
      <c r="A39" s="22"/>
      <c r="B39" s="35"/>
      <c r="C39" s="1242" t="s">
        <v>563</v>
      </c>
      <c r="D39" s="1243"/>
      <c r="E39" s="1244"/>
      <c r="F39" s="36">
        <v>2.3199999999999998</v>
      </c>
      <c r="G39" s="37">
        <v>3.2</v>
      </c>
      <c r="H39" s="37">
        <v>0.93</v>
      </c>
      <c r="I39" s="37">
        <v>1.1499999999999999</v>
      </c>
      <c r="J39" s="38">
        <v>0.45</v>
      </c>
      <c r="K39" s="22"/>
      <c r="L39" s="22"/>
      <c r="M39" s="22"/>
      <c r="N39" s="22"/>
      <c r="O39" s="22"/>
      <c r="P39" s="22"/>
    </row>
    <row r="40" spans="1:16" ht="39" customHeight="1" x14ac:dyDescent="0.15">
      <c r="A40" s="22"/>
      <c r="B40" s="35"/>
      <c r="C40" s="1242" t="s">
        <v>564</v>
      </c>
      <c r="D40" s="1243"/>
      <c r="E40" s="1244"/>
      <c r="F40" s="36">
        <v>0.42</v>
      </c>
      <c r="G40" s="37">
        <v>0.37</v>
      </c>
      <c r="H40" s="37">
        <v>0.23</v>
      </c>
      <c r="I40" s="37">
        <v>0.42</v>
      </c>
      <c r="J40" s="38">
        <v>0.36</v>
      </c>
      <c r="K40" s="22"/>
      <c r="L40" s="22"/>
      <c r="M40" s="22"/>
      <c r="N40" s="22"/>
      <c r="O40" s="22"/>
      <c r="P40" s="22"/>
    </row>
    <row r="41" spans="1:16" ht="39" customHeight="1" x14ac:dyDescent="0.15">
      <c r="A41" s="22"/>
      <c r="B41" s="35"/>
      <c r="C41" s="1242" t="s">
        <v>565</v>
      </c>
      <c r="D41" s="1243"/>
      <c r="E41" s="1244"/>
      <c r="F41" s="36">
        <v>0.12</v>
      </c>
      <c r="G41" s="37">
        <v>0.11</v>
      </c>
      <c r="H41" s="37">
        <v>0.12</v>
      </c>
      <c r="I41" s="37">
        <v>0.11</v>
      </c>
      <c r="J41" s="38">
        <v>0.11</v>
      </c>
      <c r="K41" s="22"/>
      <c r="L41" s="22"/>
      <c r="M41" s="22"/>
      <c r="N41" s="22"/>
      <c r="O41" s="22"/>
      <c r="P41" s="22"/>
    </row>
    <row r="42" spans="1:16" ht="39" customHeight="1" x14ac:dyDescent="0.15">
      <c r="A42" s="22"/>
      <c r="B42" s="39"/>
      <c r="C42" s="1242" t="s">
        <v>566</v>
      </c>
      <c r="D42" s="1243"/>
      <c r="E42" s="1244"/>
      <c r="F42" s="36" t="s">
        <v>510</v>
      </c>
      <c r="G42" s="37" t="s">
        <v>510</v>
      </c>
      <c r="H42" s="37" t="s">
        <v>510</v>
      </c>
      <c r="I42" s="37" t="s">
        <v>510</v>
      </c>
      <c r="J42" s="38" t="s">
        <v>510</v>
      </c>
      <c r="K42" s="22"/>
      <c r="L42" s="22"/>
      <c r="M42" s="22"/>
      <c r="N42" s="22"/>
      <c r="O42" s="22"/>
      <c r="P42" s="22"/>
    </row>
    <row r="43" spans="1:16" ht="39" customHeight="1" thickBot="1" x14ac:dyDescent="0.2">
      <c r="A43" s="22"/>
      <c r="B43" s="40"/>
      <c r="C43" s="1245" t="s">
        <v>567</v>
      </c>
      <c r="D43" s="1246"/>
      <c r="E43" s="1247"/>
      <c r="F43" s="41">
        <v>0</v>
      </c>
      <c r="G43" s="42">
        <v>0</v>
      </c>
      <c r="H43" s="42">
        <v>0</v>
      </c>
      <c r="I43" s="42">
        <v>7.35</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KruUGKyjl6O//dewXyNo7c4diTn3hwiFnWwJrsDluSfDlphPKHMzy0eJlBGSF++15H8eU7m6K0MFony1uHzew==" saltValue="lOh9fEVlDTyiM0wRAJA1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1" zoomScale="70" zoomScaleNormal="70" zoomScaleSheetLayoutView="55" workbookViewId="0">
      <selection activeCell="D57" sqref="D57:J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2628</v>
      </c>
      <c r="L45" s="60">
        <v>2530</v>
      </c>
      <c r="M45" s="60">
        <v>2412</v>
      </c>
      <c r="N45" s="60">
        <v>2414</v>
      </c>
      <c r="O45" s="61">
        <v>2519</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510</v>
      </c>
      <c r="L46" s="64" t="s">
        <v>510</v>
      </c>
      <c r="M46" s="64" t="s">
        <v>510</v>
      </c>
      <c r="N46" s="64" t="s">
        <v>510</v>
      </c>
      <c r="O46" s="65" t="s">
        <v>510</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510</v>
      </c>
      <c r="L47" s="64" t="s">
        <v>510</v>
      </c>
      <c r="M47" s="64" t="s">
        <v>510</v>
      </c>
      <c r="N47" s="64" t="s">
        <v>510</v>
      </c>
      <c r="O47" s="65" t="s">
        <v>510</v>
      </c>
      <c r="P47" s="48"/>
      <c r="Q47" s="48"/>
      <c r="R47" s="48"/>
      <c r="S47" s="48"/>
      <c r="T47" s="48"/>
      <c r="U47" s="48"/>
    </row>
    <row r="48" spans="1:21" ht="30.75" customHeight="1" x14ac:dyDescent="0.15">
      <c r="A48" s="48"/>
      <c r="B48" s="1270"/>
      <c r="C48" s="1271"/>
      <c r="D48" s="62"/>
      <c r="E48" s="1252" t="s">
        <v>15</v>
      </c>
      <c r="F48" s="1252"/>
      <c r="G48" s="1252"/>
      <c r="H48" s="1252"/>
      <c r="I48" s="1252"/>
      <c r="J48" s="1253"/>
      <c r="K48" s="63">
        <v>1302</v>
      </c>
      <c r="L48" s="64">
        <v>1321</v>
      </c>
      <c r="M48" s="64">
        <v>1359</v>
      </c>
      <c r="N48" s="64">
        <v>1342</v>
      </c>
      <c r="O48" s="65">
        <v>1415</v>
      </c>
      <c r="P48" s="48"/>
      <c r="Q48" s="48"/>
      <c r="R48" s="48"/>
      <c r="S48" s="48"/>
      <c r="T48" s="48"/>
      <c r="U48" s="48"/>
    </row>
    <row r="49" spans="1:21" ht="30.75" customHeight="1" x14ac:dyDescent="0.15">
      <c r="A49" s="48"/>
      <c r="B49" s="1270"/>
      <c r="C49" s="1271"/>
      <c r="D49" s="62"/>
      <c r="E49" s="1252" t="s">
        <v>16</v>
      </c>
      <c r="F49" s="1252"/>
      <c r="G49" s="1252"/>
      <c r="H49" s="1252"/>
      <c r="I49" s="1252"/>
      <c r="J49" s="1253"/>
      <c r="K49" s="63">
        <v>26</v>
      </c>
      <c r="L49" s="64">
        <v>27</v>
      </c>
      <c r="M49" s="64">
        <v>27</v>
      </c>
      <c r="N49" s="64">
        <v>26</v>
      </c>
      <c r="O49" s="65">
        <v>23</v>
      </c>
      <c r="P49" s="48"/>
      <c r="Q49" s="48"/>
      <c r="R49" s="48"/>
      <c r="S49" s="48"/>
      <c r="T49" s="48"/>
      <c r="U49" s="48"/>
    </row>
    <row r="50" spans="1:21" ht="30.75" customHeight="1" x14ac:dyDescent="0.15">
      <c r="A50" s="48"/>
      <c r="B50" s="1270"/>
      <c r="C50" s="1271"/>
      <c r="D50" s="62"/>
      <c r="E50" s="1252" t="s">
        <v>17</v>
      </c>
      <c r="F50" s="1252"/>
      <c r="G50" s="1252"/>
      <c r="H50" s="1252"/>
      <c r="I50" s="1252"/>
      <c r="J50" s="1253"/>
      <c r="K50" s="63">
        <v>1</v>
      </c>
      <c r="L50" s="64">
        <v>1</v>
      </c>
      <c r="M50" s="64">
        <v>1</v>
      </c>
      <c r="N50" s="64">
        <v>1</v>
      </c>
      <c r="O50" s="65">
        <v>1</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510</v>
      </c>
      <c r="L51" s="64" t="s">
        <v>510</v>
      </c>
      <c r="M51" s="64" t="s">
        <v>510</v>
      </c>
      <c r="N51" s="64" t="s">
        <v>510</v>
      </c>
      <c r="O51" s="65" t="s">
        <v>510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2999</v>
      </c>
      <c r="L52" s="64">
        <v>2898</v>
      </c>
      <c r="M52" s="64">
        <v>2884</v>
      </c>
      <c r="N52" s="64">
        <v>2791</v>
      </c>
      <c r="O52" s="65">
        <v>2771</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958</v>
      </c>
      <c r="L53" s="69">
        <v>981</v>
      </c>
      <c r="M53" s="69">
        <v>915</v>
      </c>
      <c r="N53" s="69">
        <v>992</v>
      </c>
      <c r="O53" s="70">
        <v>1187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x14ac:dyDescent="0.15">
      <c r="B57" s="1258" t="s">
        <v>25</v>
      </c>
      <c r="C57" s="1259"/>
      <c r="D57" s="1262" t="s">
        <v>26</v>
      </c>
      <c r="E57" s="1263"/>
      <c r="F57" s="1263"/>
      <c r="G57" s="1263"/>
      <c r="H57" s="1263"/>
      <c r="I57" s="1263"/>
      <c r="J57" s="1264"/>
      <c r="K57" s="82" t="s">
        <v>510</v>
      </c>
      <c r="L57" s="83" t="s">
        <v>510</v>
      </c>
      <c r="M57" s="83" t="s">
        <v>510</v>
      </c>
      <c r="N57" s="83" t="s">
        <v>510</v>
      </c>
      <c r="O57" s="84" t="s">
        <v>510</v>
      </c>
    </row>
    <row r="58" spans="1:21" ht="31.5" customHeight="1" thickBot="1" x14ac:dyDescent="0.2">
      <c r="B58" s="1260"/>
      <c r="C58" s="1261"/>
      <c r="D58" s="1265" t="s">
        <v>27</v>
      </c>
      <c r="E58" s="1266"/>
      <c r="F58" s="1266"/>
      <c r="G58" s="1266"/>
      <c r="H58" s="1266"/>
      <c r="I58" s="1266"/>
      <c r="J58" s="1267"/>
      <c r="K58" s="85" t="s">
        <v>510</v>
      </c>
      <c r="L58" s="86" t="s">
        <v>510</v>
      </c>
      <c r="M58" s="86" t="s">
        <v>510</v>
      </c>
      <c r="N58" s="86" t="s">
        <v>510</v>
      </c>
      <c r="O58" s="87" t="s">
        <v>510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jr/017kpvxonQO1pbfErCqzLAT8rwsBgzB/P2YLA9Oi8UNAVCfsyOSSwNxm8XHnP/Sq92Q44kNCo5qMmZqkFg==" saltValue="BwCrV1DlzPHJ9uten/WKr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7" zoomScale="70" zoomScaleNormal="70" zoomScaleSheetLayoutView="100" workbookViewId="0">
      <selection activeCell="M46" sqref="M46"/>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551</v>
      </c>
      <c r="J40" s="99" t="s">
        <v>552</v>
      </c>
      <c r="K40" s="99" t="s">
        <v>553</v>
      </c>
      <c r="L40" s="99" t="s">
        <v>554</v>
      </c>
      <c r="M40" s="100" t="s">
        <v>555</v>
      </c>
    </row>
    <row r="41" spans="2:13" ht="27.75" customHeight="1" x14ac:dyDescent="0.15">
      <c r="B41" s="1288" t="s">
        <v>30</v>
      </c>
      <c r="C41" s="1289"/>
      <c r="D41" s="101"/>
      <c r="E41" s="1290" t="s">
        <v>31</v>
      </c>
      <c r="F41" s="1290"/>
      <c r="G41" s="1290"/>
      <c r="H41" s="1291"/>
      <c r="I41" s="102">
        <v>28202</v>
      </c>
      <c r="J41" s="103">
        <v>30065</v>
      </c>
      <c r="K41" s="103">
        <v>30274</v>
      </c>
      <c r="L41" s="103">
        <v>30433</v>
      </c>
      <c r="M41" s="104">
        <v>30183</v>
      </c>
    </row>
    <row r="42" spans="2:13" ht="27.75" customHeight="1" x14ac:dyDescent="0.15">
      <c r="B42" s="1278"/>
      <c r="C42" s="1279"/>
      <c r="D42" s="105"/>
      <c r="E42" s="1282" t="s">
        <v>32</v>
      </c>
      <c r="F42" s="1282"/>
      <c r="G42" s="1282"/>
      <c r="H42" s="1283"/>
      <c r="I42" s="106">
        <v>4</v>
      </c>
      <c r="J42" s="107">
        <v>3</v>
      </c>
      <c r="K42" s="107">
        <v>1</v>
      </c>
      <c r="L42" s="107">
        <v>2</v>
      </c>
      <c r="M42" s="108">
        <v>5</v>
      </c>
    </row>
    <row r="43" spans="2:13" ht="27.75" customHeight="1" x14ac:dyDescent="0.15">
      <c r="B43" s="1278"/>
      <c r="C43" s="1279"/>
      <c r="D43" s="105"/>
      <c r="E43" s="1282" t="s">
        <v>33</v>
      </c>
      <c r="F43" s="1282"/>
      <c r="G43" s="1282"/>
      <c r="H43" s="1283"/>
      <c r="I43" s="106">
        <v>18134</v>
      </c>
      <c r="J43" s="107">
        <v>17735</v>
      </c>
      <c r="K43" s="107">
        <v>17351</v>
      </c>
      <c r="L43" s="107">
        <v>18315</v>
      </c>
      <c r="M43" s="108">
        <v>17434</v>
      </c>
    </row>
    <row r="44" spans="2:13" ht="27.75" customHeight="1" x14ac:dyDescent="0.15">
      <c r="B44" s="1278"/>
      <c r="C44" s="1279"/>
      <c r="D44" s="105"/>
      <c r="E44" s="1282" t="s">
        <v>34</v>
      </c>
      <c r="F44" s="1282"/>
      <c r="G44" s="1282"/>
      <c r="H44" s="1283"/>
      <c r="I44" s="106">
        <v>233</v>
      </c>
      <c r="J44" s="107">
        <v>204</v>
      </c>
      <c r="K44" s="107">
        <v>175</v>
      </c>
      <c r="L44" s="107">
        <v>147</v>
      </c>
      <c r="M44" s="108">
        <v>123</v>
      </c>
    </row>
    <row r="45" spans="2:13" ht="27.75" customHeight="1" x14ac:dyDescent="0.15">
      <c r="B45" s="1278"/>
      <c r="C45" s="1279"/>
      <c r="D45" s="105"/>
      <c r="E45" s="1282" t="s">
        <v>35</v>
      </c>
      <c r="F45" s="1282"/>
      <c r="G45" s="1282"/>
      <c r="H45" s="1283"/>
      <c r="I45" s="106">
        <v>3209</v>
      </c>
      <c r="J45" s="107">
        <v>3177</v>
      </c>
      <c r="K45" s="107">
        <v>3175</v>
      </c>
      <c r="L45" s="107">
        <v>3179</v>
      </c>
      <c r="M45" s="108">
        <v>2982</v>
      </c>
    </row>
    <row r="46" spans="2:13" ht="27.75" customHeight="1" x14ac:dyDescent="0.15">
      <c r="B46" s="1278"/>
      <c r="C46" s="1279"/>
      <c r="D46" s="109"/>
      <c r="E46" s="1282" t="s">
        <v>36</v>
      </c>
      <c r="F46" s="1282"/>
      <c r="G46" s="1282"/>
      <c r="H46" s="1283"/>
      <c r="I46" s="106" t="s">
        <v>510</v>
      </c>
      <c r="J46" s="107" t="s">
        <v>510</v>
      </c>
      <c r="K46" s="107" t="s">
        <v>510</v>
      </c>
      <c r="L46" s="107" t="s">
        <v>510</v>
      </c>
      <c r="M46" s="108" t="s">
        <v>510</v>
      </c>
    </row>
    <row r="47" spans="2:13" ht="27.75" customHeight="1" x14ac:dyDescent="0.15">
      <c r="B47" s="1278"/>
      <c r="C47" s="1279"/>
      <c r="D47" s="110"/>
      <c r="E47" s="1292" t="s">
        <v>37</v>
      </c>
      <c r="F47" s="1293"/>
      <c r="G47" s="1293"/>
      <c r="H47" s="1294"/>
      <c r="I47" s="106" t="s">
        <v>510</v>
      </c>
      <c r="J47" s="107" t="s">
        <v>510</v>
      </c>
      <c r="K47" s="107" t="s">
        <v>510</v>
      </c>
      <c r="L47" s="107" t="s">
        <v>510</v>
      </c>
      <c r="M47" s="108" t="s">
        <v>510</v>
      </c>
    </row>
    <row r="48" spans="2:13" ht="27.75" customHeight="1" x14ac:dyDescent="0.15">
      <c r="B48" s="1278"/>
      <c r="C48" s="1279"/>
      <c r="D48" s="105"/>
      <c r="E48" s="1282" t="s">
        <v>38</v>
      </c>
      <c r="F48" s="1282"/>
      <c r="G48" s="1282"/>
      <c r="H48" s="1283"/>
      <c r="I48" s="106" t="s">
        <v>510</v>
      </c>
      <c r="J48" s="107" t="s">
        <v>510</v>
      </c>
      <c r="K48" s="107" t="s">
        <v>510</v>
      </c>
      <c r="L48" s="107" t="s">
        <v>510</v>
      </c>
      <c r="M48" s="108" t="s">
        <v>510</v>
      </c>
    </row>
    <row r="49" spans="2:13" ht="27.75" customHeight="1" x14ac:dyDescent="0.15">
      <c r="B49" s="1280"/>
      <c r="C49" s="1281"/>
      <c r="D49" s="105"/>
      <c r="E49" s="1282" t="s">
        <v>39</v>
      </c>
      <c r="F49" s="1282"/>
      <c r="G49" s="1282"/>
      <c r="H49" s="1283"/>
      <c r="I49" s="106" t="s">
        <v>510</v>
      </c>
      <c r="J49" s="107" t="s">
        <v>510</v>
      </c>
      <c r="K49" s="107" t="s">
        <v>510</v>
      </c>
      <c r="L49" s="107" t="s">
        <v>510</v>
      </c>
      <c r="M49" s="108" t="s">
        <v>510</v>
      </c>
    </row>
    <row r="50" spans="2:13" ht="27.75" customHeight="1" x14ac:dyDescent="0.15">
      <c r="B50" s="1276" t="s">
        <v>40</v>
      </c>
      <c r="C50" s="1277"/>
      <c r="D50" s="111"/>
      <c r="E50" s="1282" t="s">
        <v>41</v>
      </c>
      <c r="F50" s="1282"/>
      <c r="G50" s="1282"/>
      <c r="H50" s="1283"/>
      <c r="I50" s="106">
        <v>4165</v>
      </c>
      <c r="J50" s="107">
        <v>4261</v>
      </c>
      <c r="K50" s="107">
        <v>4447</v>
      </c>
      <c r="L50" s="107">
        <v>4635</v>
      </c>
      <c r="M50" s="108">
        <v>4072</v>
      </c>
    </row>
    <row r="51" spans="2:13" ht="27.75" customHeight="1" x14ac:dyDescent="0.15">
      <c r="B51" s="1278"/>
      <c r="C51" s="1279"/>
      <c r="D51" s="105"/>
      <c r="E51" s="1282" t="s">
        <v>42</v>
      </c>
      <c r="F51" s="1282"/>
      <c r="G51" s="1282"/>
      <c r="H51" s="1283"/>
      <c r="I51" s="106">
        <v>6477</v>
      </c>
      <c r="J51" s="107">
        <v>6674</v>
      </c>
      <c r="K51" s="107">
        <v>6735</v>
      </c>
      <c r="L51" s="107">
        <v>7050</v>
      </c>
      <c r="M51" s="108">
        <v>7409</v>
      </c>
    </row>
    <row r="52" spans="2:13" ht="27.75" customHeight="1" x14ac:dyDescent="0.15">
      <c r="B52" s="1280"/>
      <c r="C52" s="1281"/>
      <c r="D52" s="105"/>
      <c r="E52" s="1282" t="s">
        <v>43</v>
      </c>
      <c r="F52" s="1282"/>
      <c r="G52" s="1282"/>
      <c r="H52" s="1283"/>
      <c r="I52" s="106">
        <v>26063</v>
      </c>
      <c r="J52" s="107">
        <v>26185</v>
      </c>
      <c r="K52" s="107">
        <v>26591</v>
      </c>
      <c r="L52" s="107">
        <v>26442</v>
      </c>
      <c r="M52" s="108">
        <v>26196</v>
      </c>
    </row>
    <row r="53" spans="2:13" ht="27.75" customHeight="1" thickBot="1" x14ac:dyDescent="0.2">
      <c r="B53" s="1284" t="s">
        <v>44</v>
      </c>
      <c r="C53" s="1285"/>
      <c r="D53" s="112"/>
      <c r="E53" s="1286" t="s">
        <v>45</v>
      </c>
      <c r="F53" s="1286"/>
      <c r="G53" s="1286"/>
      <c r="H53" s="1287"/>
      <c r="I53" s="113">
        <v>13077</v>
      </c>
      <c r="J53" s="114">
        <v>14064</v>
      </c>
      <c r="K53" s="114">
        <v>13202</v>
      </c>
      <c r="L53" s="114">
        <v>13949</v>
      </c>
      <c r="M53" s="115">
        <v>13050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oxOE/+d8Iry7mqrTPUnKUh1mp4Q5iyWisgLmRYBAIMMz34ZEssTIBcioJspWHpSE2PjE9u+dyBC1/yZ6HJ2Aw==" saltValue="HGrHVhfE3C3lzpWHxKeL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16" zoomScale="60" zoomScaleNormal="60" zoomScaleSheetLayoutView="100" workbookViewId="0">
      <selection activeCell="H62" sqref="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553</v>
      </c>
      <c r="G54" s="124" t="s">
        <v>554</v>
      </c>
      <c r="H54" s="125" t="s">
        <v>555</v>
      </c>
    </row>
    <row r="55" spans="2:8" ht="52.5" customHeight="1" x14ac:dyDescent="0.15">
      <c r="B55" s="126"/>
      <c r="C55" s="1303" t="s">
        <v>48</v>
      </c>
      <c r="D55" s="1303"/>
      <c r="E55" s="1304"/>
      <c r="F55" s="127">
        <v>2341</v>
      </c>
      <c r="G55" s="127">
        <v>2403</v>
      </c>
      <c r="H55" s="128">
        <v>1713</v>
      </c>
    </row>
    <row r="56" spans="2:8" ht="52.5" customHeight="1" x14ac:dyDescent="0.15">
      <c r="B56" s="129"/>
      <c r="C56" s="1305" t="s">
        <v>49</v>
      </c>
      <c r="D56" s="1305"/>
      <c r="E56" s="1306"/>
      <c r="F56" s="130">
        <v>350</v>
      </c>
      <c r="G56" s="130">
        <v>350</v>
      </c>
      <c r="H56" s="131">
        <v>351</v>
      </c>
    </row>
    <row r="57" spans="2:8" ht="53.25" customHeight="1" x14ac:dyDescent="0.15">
      <c r="B57" s="129"/>
      <c r="C57" s="1307" t="s">
        <v>50</v>
      </c>
      <c r="D57" s="1307"/>
      <c r="E57" s="1308"/>
      <c r="F57" s="132">
        <v>1684</v>
      </c>
      <c r="G57" s="132">
        <v>1668</v>
      </c>
      <c r="H57" s="133">
        <v>1633</v>
      </c>
    </row>
    <row r="58" spans="2:8" ht="45.75" customHeight="1" x14ac:dyDescent="0.15">
      <c r="B58" s="134"/>
      <c r="C58" s="1295" t="s">
        <v>573</v>
      </c>
      <c r="D58" s="1296"/>
      <c r="E58" s="1297"/>
      <c r="F58" s="135">
        <v>518</v>
      </c>
      <c r="G58" s="135">
        <v>519</v>
      </c>
      <c r="H58" s="136">
        <v>520</v>
      </c>
    </row>
    <row r="59" spans="2:8" ht="45.75" customHeight="1" x14ac:dyDescent="0.15">
      <c r="B59" s="134"/>
      <c r="C59" s="1295" t="s">
        <v>574</v>
      </c>
      <c r="D59" s="1296"/>
      <c r="E59" s="1297"/>
      <c r="F59" s="135">
        <v>337</v>
      </c>
      <c r="G59" s="135">
        <v>316</v>
      </c>
      <c r="H59" s="136">
        <v>295</v>
      </c>
    </row>
    <row r="60" spans="2:8" ht="45.75" customHeight="1" x14ac:dyDescent="0.15">
      <c r="B60" s="134"/>
      <c r="C60" s="1295" t="s">
        <v>575</v>
      </c>
      <c r="D60" s="1296"/>
      <c r="E60" s="1297"/>
      <c r="F60" s="135">
        <v>238</v>
      </c>
      <c r="G60" s="135">
        <v>238</v>
      </c>
      <c r="H60" s="136">
        <v>238</v>
      </c>
    </row>
    <row r="61" spans="2:8" ht="45.75" customHeight="1" x14ac:dyDescent="0.15">
      <c r="B61" s="134"/>
      <c r="C61" s="1295" t="s">
        <v>576</v>
      </c>
      <c r="D61" s="1296"/>
      <c r="E61" s="1297"/>
      <c r="F61" s="135">
        <v>136</v>
      </c>
      <c r="G61" s="135">
        <v>136</v>
      </c>
      <c r="H61" s="136">
        <v>135</v>
      </c>
    </row>
    <row r="62" spans="2:8" ht="45.75" customHeight="1" thickBot="1" x14ac:dyDescent="0.2">
      <c r="B62" s="137"/>
      <c r="C62" s="1298" t="s">
        <v>577</v>
      </c>
      <c r="D62" s="1299"/>
      <c r="E62" s="1300"/>
      <c r="F62" s="138">
        <v>91</v>
      </c>
      <c r="G62" s="138">
        <v>91</v>
      </c>
      <c r="H62" s="139">
        <v>91</v>
      </c>
    </row>
    <row r="63" spans="2:8" ht="52.5" customHeight="1" thickBot="1" x14ac:dyDescent="0.2">
      <c r="B63" s="140"/>
      <c r="C63" s="1301" t="s">
        <v>51</v>
      </c>
      <c r="D63" s="1301"/>
      <c r="E63" s="1302"/>
      <c r="F63" s="141">
        <v>4375</v>
      </c>
      <c r="G63" s="141">
        <v>4421</v>
      </c>
      <c r="H63" s="142">
        <v>3697</v>
      </c>
    </row>
    <row r="64" spans="2:8" ht="15" customHeight="1" x14ac:dyDescent="0.15"/>
    <row r="65" ht="0" hidden="1" customHeight="1" x14ac:dyDescent="0.15"/>
    <row r="66" ht="0" hidden="1" customHeight="1" x14ac:dyDescent="0.15"/>
  </sheetData>
  <sheetProtection algorithmName="SHA-512" hashValue="Vpp+MCwjDFb5Na6aQkNBusoSVyhH+DKmP8+ZV2LSeByces31OjaVl/cy9bNa0rcIYojFXp4SOWw93x5ONzfelg==" saltValue="pQTPXz+hm4yklT+PvMxG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E54" zoomScale="80" zoomScaleNormal="80" zoomScaleSheetLayoutView="55" workbookViewId="0">
      <selection activeCell="AN65" sqref="AN65:DC6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7" t="s">
        <v>599</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4"/>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4"/>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4"/>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4"/>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592</v>
      </c>
    </row>
    <row r="50" spans="1:109" x14ac:dyDescent="0.15">
      <c r="B50" s="394"/>
      <c r="G50" s="1309"/>
      <c r="H50" s="1309"/>
      <c r="I50" s="1309"/>
      <c r="J50" s="1309"/>
      <c r="K50" s="404"/>
      <c r="L50" s="404"/>
      <c r="M50" s="405"/>
      <c r="N50" s="405"/>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15" t="s">
        <v>551</v>
      </c>
      <c r="BQ50" s="1315"/>
      <c r="BR50" s="1315"/>
      <c r="BS50" s="1315"/>
      <c r="BT50" s="1315"/>
      <c r="BU50" s="1315"/>
      <c r="BV50" s="1315"/>
      <c r="BW50" s="1315"/>
      <c r="BX50" s="1315" t="s">
        <v>552</v>
      </c>
      <c r="BY50" s="1315"/>
      <c r="BZ50" s="1315"/>
      <c r="CA50" s="1315"/>
      <c r="CB50" s="1315"/>
      <c r="CC50" s="1315"/>
      <c r="CD50" s="1315"/>
      <c r="CE50" s="1315"/>
      <c r="CF50" s="1315" t="s">
        <v>553</v>
      </c>
      <c r="CG50" s="1315"/>
      <c r="CH50" s="1315"/>
      <c r="CI50" s="1315"/>
      <c r="CJ50" s="1315"/>
      <c r="CK50" s="1315"/>
      <c r="CL50" s="1315"/>
      <c r="CM50" s="1315"/>
      <c r="CN50" s="1315" t="s">
        <v>554</v>
      </c>
      <c r="CO50" s="1315"/>
      <c r="CP50" s="1315"/>
      <c r="CQ50" s="1315"/>
      <c r="CR50" s="1315"/>
      <c r="CS50" s="1315"/>
      <c r="CT50" s="1315"/>
      <c r="CU50" s="1315"/>
      <c r="CV50" s="1315" t="s">
        <v>555</v>
      </c>
      <c r="CW50" s="1315"/>
      <c r="CX50" s="1315"/>
      <c r="CY50" s="1315"/>
      <c r="CZ50" s="1315"/>
      <c r="DA50" s="1315"/>
      <c r="DB50" s="1315"/>
      <c r="DC50" s="1315"/>
    </row>
    <row r="51" spans="1:109" ht="13.5" customHeight="1" x14ac:dyDescent="0.15">
      <c r="B51" s="394"/>
      <c r="G51" s="1327"/>
      <c r="H51" s="1327"/>
      <c r="I51" s="1331"/>
      <c r="J51" s="1331"/>
      <c r="K51" s="1316"/>
      <c r="L51" s="1316"/>
      <c r="M51" s="1316"/>
      <c r="N51" s="1316"/>
      <c r="AM51" s="403"/>
      <c r="AN51" s="1314" t="s">
        <v>593</v>
      </c>
      <c r="AO51" s="1314"/>
      <c r="AP51" s="1314"/>
      <c r="AQ51" s="1314"/>
      <c r="AR51" s="1314"/>
      <c r="AS51" s="1314"/>
      <c r="AT51" s="1314"/>
      <c r="AU51" s="1314"/>
      <c r="AV51" s="1314"/>
      <c r="AW51" s="1314"/>
      <c r="AX51" s="1314"/>
      <c r="AY51" s="1314"/>
      <c r="AZ51" s="1314"/>
      <c r="BA51" s="1314"/>
      <c r="BB51" s="1314" t="s">
        <v>594</v>
      </c>
      <c r="BC51" s="1314"/>
      <c r="BD51" s="1314"/>
      <c r="BE51" s="1314"/>
      <c r="BF51" s="1314"/>
      <c r="BG51" s="1314"/>
      <c r="BH51" s="1314"/>
      <c r="BI51" s="1314"/>
      <c r="BJ51" s="1314"/>
      <c r="BK51" s="1314"/>
      <c r="BL51" s="1314"/>
      <c r="BM51" s="1314"/>
      <c r="BN51" s="1314"/>
      <c r="BO51" s="1314"/>
      <c r="BP51" s="1326"/>
      <c r="BQ51" s="1311"/>
      <c r="BR51" s="1311"/>
      <c r="BS51" s="1311"/>
      <c r="BT51" s="1311"/>
      <c r="BU51" s="1311"/>
      <c r="BV51" s="1311"/>
      <c r="BW51" s="1311"/>
      <c r="BX51" s="1326"/>
      <c r="BY51" s="1311"/>
      <c r="BZ51" s="1311"/>
      <c r="CA51" s="1311"/>
      <c r="CB51" s="1311"/>
      <c r="CC51" s="1311"/>
      <c r="CD51" s="1311"/>
      <c r="CE51" s="1311"/>
      <c r="CF51" s="1311">
        <v>129.9</v>
      </c>
      <c r="CG51" s="1311"/>
      <c r="CH51" s="1311"/>
      <c r="CI51" s="1311"/>
      <c r="CJ51" s="1311"/>
      <c r="CK51" s="1311"/>
      <c r="CL51" s="1311"/>
      <c r="CM51" s="1311"/>
      <c r="CN51" s="1311">
        <v>136.4</v>
      </c>
      <c r="CO51" s="1311"/>
      <c r="CP51" s="1311"/>
      <c r="CQ51" s="1311"/>
      <c r="CR51" s="1311"/>
      <c r="CS51" s="1311"/>
      <c r="CT51" s="1311"/>
      <c r="CU51" s="1311"/>
      <c r="CV51" s="1311">
        <v>128.30000000000001</v>
      </c>
      <c r="CW51" s="1311"/>
      <c r="CX51" s="1311"/>
      <c r="CY51" s="1311"/>
      <c r="CZ51" s="1311"/>
      <c r="DA51" s="1311"/>
      <c r="DB51" s="1311"/>
      <c r="DC51" s="1311"/>
    </row>
    <row r="52" spans="1:109" x14ac:dyDescent="0.15">
      <c r="B52" s="394"/>
      <c r="G52" s="1327"/>
      <c r="H52" s="1327"/>
      <c r="I52" s="1331"/>
      <c r="J52" s="1331"/>
      <c r="K52" s="1316"/>
      <c r="L52" s="1316"/>
      <c r="M52" s="1316"/>
      <c r="N52" s="1316"/>
      <c r="AM52" s="403"/>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2"/>
      <c r="B53" s="394"/>
      <c r="G53" s="1327"/>
      <c r="H53" s="1327"/>
      <c r="I53" s="1309"/>
      <c r="J53" s="1309"/>
      <c r="K53" s="1316"/>
      <c r="L53" s="1316"/>
      <c r="M53" s="1316"/>
      <c r="N53" s="1316"/>
      <c r="AM53" s="403"/>
      <c r="AN53" s="1314"/>
      <c r="AO53" s="1314"/>
      <c r="AP53" s="1314"/>
      <c r="AQ53" s="1314"/>
      <c r="AR53" s="1314"/>
      <c r="AS53" s="1314"/>
      <c r="AT53" s="1314"/>
      <c r="AU53" s="1314"/>
      <c r="AV53" s="1314"/>
      <c r="AW53" s="1314"/>
      <c r="AX53" s="1314"/>
      <c r="AY53" s="1314"/>
      <c r="AZ53" s="1314"/>
      <c r="BA53" s="1314"/>
      <c r="BB53" s="1314" t="s">
        <v>595</v>
      </c>
      <c r="BC53" s="1314"/>
      <c r="BD53" s="1314"/>
      <c r="BE53" s="1314"/>
      <c r="BF53" s="1314"/>
      <c r="BG53" s="1314"/>
      <c r="BH53" s="1314"/>
      <c r="BI53" s="1314"/>
      <c r="BJ53" s="1314"/>
      <c r="BK53" s="1314"/>
      <c r="BL53" s="1314"/>
      <c r="BM53" s="1314"/>
      <c r="BN53" s="1314"/>
      <c r="BO53" s="1314"/>
      <c r="BP53" s="1326"/>
      <c r="BQ53" s="1311"/>
      <c r="BR53" s="1311"/>
      <c r="BS53" s="1311"/>
      <c r="BT53" s="1311"/>
      <c r="BU53" s="1311"/>
      <c r="BV53" s="1311"/>
      <c r="BW53" s="1311"/>
      <c r="BX53" s="1326"/>
      <c r="BY53" s="1311"/>
      <c r="BZ53" s="1311"/>
      <c r="CA53" s="1311"/>
      <c r="CB53" s="1311"/>
      <c r="CC53" s="1311"/>
      <c r="CD53" s="1311"/>
      <c r="CE53" s="1311"/>
      <c r="CF53" s="1311">
        <v>79.099999999999994</v>
      </c>
      <c r="CG53" s="1311"/>
      <c r="CH53" s="1311"/>
      <c r="CI53" s="1311"/>
      <c r="CJ53" s="1311"/>
      <c r="CK53" s="1311"/>
      <c r="CL53" s="1311"/>
      <c r="CM53" s="1311"/>
      <c r="CN53" s="1311">
        <v>77.3</v>
      </c>
      <c r="CO53" s="1311"/>
      <c r="CP53" s="1311"/>
      <c r="CQ53" s="1311"/>
      <c r="CR53" s="1311"/>
      <c r="CS53" s="1311"/>
      <c r="CT53" s="1311"/>
      <c r="CU53" s="1311"/>
      <c r="CV53" s="1311">
        <v>79.599999999999994</v>
      </c>
      <c r="CW53" s="1311"/>
      <c r="CX53" s="1311"/>
      <c r="CY53" s="1311"/>
      <c r="CZ53" s="1311"/>
      <c r="DA53" s="1311"/>
      <c r="DB53" s="1311"/>
      <c r="DC53" s="1311"/>
    </row>
    <row r="54" spans="1:109" x14ac:dyDescent="0.15">
      <c r="A54" s="402"/>
      <c r="B54" s="394"/>
      <c r="G54" s="1327"/>
      <c r="H54" s="1327"/>
      <c r="I54" s="1309"/>
      <c r="J54" s="1309"/>
      <c r="K54" s="1316"/>
      <c r="L54" s="1316"/>
      <c r="M54" s="1316"/>
      <c r="N54" s="1316"/>
      <c r="AM54" s="403"/>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2"/>
      <c r="B55" s="394"/>
      <c r="G55" s="1309"/>
      <c r="H55" s="1309"/>
      <c r="I55" s="1309"/>
      <c r="J55" s="1309"/>
      <c r="K55" s="1316"/>
      <c r="L55" s="1316"/>
      <c r="M55" s="1316"/>
      <c r="N55" s="1316"/>
      <c r="AN55" s="1315" t="s">
        <v>596</v>
      </c>
      <c r="AO55" s="1315"/>
      <c r="AP55" s="1315"/>
      <c r="AQ55" s="1315"/>
      <c r="AR55" s="1315"/>
      <c r="AS55" s="1315"/>
      <c r="AT55" s="1315"/>
      <c r="AU55" s="1315"/>
      <c r="AV55" s="1315"/>
      <c r="AW55" s="1315"/>
      <c r="AX55" s="1315"/>
      <c r="AY55" s="1315"/>
      <c r="AZ55" s="1315"/>
      <c r="BA55" s="1315"/>
      <c r="BB55" s="1314" t="s">
        <v>594</v>
      </c>
      <c r="BC55" s="1314"/>
      <c r="BD55" s="1314"/>
      <c r="BE55" s="1314"/>
      <c r="BF55" s="1314"/>
      <c r="BG55" s="1314"/>
      <c r="BH55" s="1314"/>
      <c r="BI55" s="1314"/>
      <c r="BJ55" s="1314"/>
      <c r="BK55" s="1314"/>
      <c r="BL55" s="1314"/>
      <c r="BM55" s="1314"/>
      <c r="BN55" s="1314"/>
      <c r="BO55" s="1314"/>
      <c r="BP55" s="1326"/>
      <c r="BQ55" s="1311"/>
      <c r="BR55" s="1311"/>
      <c r="BS55" s="1311"/>
      <c r="BT55" s="1311"/>
      <c r="BU55" s="1311"/>
      <c r="BV55" s="1311"/>
      <c r="BW55" s="1311"/>
      <c r="BX55" s="1326"/>
      <c r="BY55" s="1311"/>
      <c r="BZ55" s="1311"/>
      <c r="CA55" s="1311"/>
      <c r="CB55" s="1311"/>
      <c r="CC55" s="1311"/>
      <c r="CD55" s="1311"/>
      <c r="CE55" s="1311"/>
      <c r="CF55" s="1311">
        <v>52.3</v>
      </c>
      <c r="CG55" s="1311"/>
      <c r="CH55" s="1311"/>
      <c r="CI55" s="1311"/>
      <c r="CJ55" s="1311"/>
      <c r="CK55" s="1311"/>
      <c r="CL55" s="1311"/>
      <c r="CM55" s="1311"/>
      <c r="CN55" s="1311">
        <v>55.4</v>
      </c>
      <c r="CO55" s="1311"/>
      <c r="CP55" s="1311"/>
      <c r="CQ55" s="1311"/>
      <c r="CR55" s="1311"/>
      <c r="CS55" s="1311"/>
      <c r="CT55" s="1311"/>
      <c r="CU55" s="1311"/>
      <c r="CV55" s="1311">
        <v>52.7</v>
      </c>
      <c r="CW55" s="1311"/>
      <c r="CX55" s="1311"/>
      <c r="CY55" s="1311"/>
      <c r="CZ55" s="1311"/>
      <c r="DA55" s="1311"/>
      <c r="DB55" s="1311"/>
      <c r="DC55" s="1311"/>
    </row>
    <row r="56" spans="1:109" x14ac:dyDescent="0.15">
      <c r="A56" s="402"/>
      <c r="B56" s="394"/>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2" customFormat="1" x14ac:dyDescent="0.15">
      <c r="B57" s="406"/>
      <c r="G57" s="1309"/>
      <c r="H57" s="1309"/>
      <c r="I57" s="1312"/>
      <c r="J57" s="1312"/>
      <c r="K57" s="1316"/>
      <c r="L57" s="1316"/>
      <c r="M57" s="1316"/>
      <c r="N57" s="1316"/>
      <c r="AM57" s="387"/>
      <c r="AN57" s="1315"/>
      <c r="AO57" s="1315"/>
      <c r="AP57" s="1315"/>
      <c r="AQ57" s="1315"/>
      <c r="AR57" s="1315"/>
      <c r="AS57" s="1315"/>
      <c r="AT57" s="1315"/>
      <c r="AU57" s="1315"/>
      <c r="AV57" s="1315"/>
      <c r="AW57" s="1315"/>
      <c r="AX57" s="1315"/>
      <c r="AY57" s="1315"/>
      <c r="AZ57" s="1315"/>
      <c r="BA57" s="1315"/>
      <c r="BB57" s="1314" t="s">
        <v>595</v>
      </c>
      <c r="BC57" s="1314"/>
      <c r="BD57" s="1314"/>
      <c r="BE57" s="1314"/>
      <c r="BF57" s="1314"/>
      <c r="BG57" s="1314"/>
      <c r="BH57" s="1314"/>
      <c r="BI57" s="1314"/>
      <c r="BJ57" s="1314"/>
      <c r="BK57" s="1314"/>
      <c r="BL57" s="1314"/>
      <c r="BM57" s="1314"/>
      <c r="BN57" s="1314"/>
      <c r="BO57" s="1314"/>
      <c r="BP57" s="1326"/>
      <c r="BQ57" s="1311"/>
      <c r="BR57" s="1311"/>
      <c r="BS57" s="1311"/>
      <c r="BT57" s="1311"/>
      <c r="BU57" s="1311"/>
      <c r="BV57" s="1311"/>
      <c r="BW57" s="1311"/>
      <c r="BX57" s="1326"/>
      <c r="BY57" s="1311"/>
      <c r="BZ57" s="1311"/>
      <c r="CA57" s="1311"/>
      <c r="CB57" s="1311"/>
      <c r="CC57" s="1311"/>
      <c r="CD57" s="1311"/>
      <c r="CE57" s="1311"/>
      <c r="CF57" s="1311">
        <v>57.1</v>
      </c>
      <c r="CG57" s="1311"/>
      <c r="CH57" s="1311"/>
      <c r="CI57" s="1311"/>
      <c r="CJ57" s="1311"/>
      <c r="CK57" s="1311"/>
      <c r="CL57" s="1311"/>
      <c r="CM57" s="1311"/>
      <c r="CN57" s="1311">
        <v>58.7</v>
      </c>
      <c r="CO57" s="1311"/>
      <c r="CP57" s="1311"/>
      <c r="CQ57" s="1311"/>
      <c r="CR57" s="1311"/>
      <c r="CS57" s="1311"/>
      <c r="CT57" s="1311"/>
      <c r="CU57" s="1311"/>
      <c r="CV57" s="1311">
        <v>59.5</v>
      </c>
      <c r="CW57" s="1311"/>
      <c r="CX57" s="1311"/>
      <c r="CY57" s="1311"/>
      <c r="CZ57" s="1311"/>
      <c r="DA57" s="1311"/>
      <c r="DB57" s="1311"/>
      <c r="DC57" s="1311"/>
      <c r="DD57" s="407"/>
      <c r="DE57" s="406"/>
    </row>
    <row r="58" spans="1:109" s="402" customFormat="1" x14ac:dyDescent="0.15">
      <c r="A58" s="387"/>
      <c r="B58" s="406"/>
      <c r="G58" s="1309"/>
      <c r="H58" s="1309"/>
      <c r="I58" s="1312"/>
      <c r="J58" s="1312"/>
      <c r="K58" s="1316"/>
      <c r="L58" s="1316"/>
      <c r="M58" s="1316"/>
      <c r="N58" s="1316"/>
      <c r="AM58" s="387"/>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597</v>
      </c>
    </row>
    <row r="64" spans="1:109" x14ac:dyDescent="0.15">
      <c r="B64" s="394"/>
      <c r="G64" s="401"/>
      <c r="I64" s="414"/>
      <c r="J64" s="414"/>
      <c r="K64" s="414"/>
      <c r="L64" s="414"/>
      <c r="M64" s="414"/>
      <c r="N64" s="415"/>
      <c r="AM64" s="401"/>
      <c r="AN64" s="401" t="s">
        <v>591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7" t="s">
        <v>600</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4"/>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4"/>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4"/>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4"/>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592</v>
      </c>
    </row>
    <row r="72" spans="2:107" x14ac:dyDescent="0.15">
      <c r="B72" s="394"/>
      <c r="G72" s="1309"/>
      <c r="H72" s="1309"/>
      <c r="I72" s="1309"/>
      <c r="J72" s="1309"/>
      <c r="K72" s="404"/>
      <c r="L72" s="404"/>
      <c r="M72" s="405"/>
      <c r="N72" s="405"/>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15" t="s">
        <v>551</v>
      </c>
      <c r="BQ72" s="1315"/>
      <c r="BR72" s="1315"/>
      <c r="BS72" s="1315"/>
      <c r="BT72" s="1315"/>
      <c r="BU72" s="1315"/>
      <c r="BV72" s="1315"/>
      <c r="BW72" s="1315"/>
      <c r="BX72" s="1315" t="s">
        <v>552</v>
      </c>
      <c r="BY72" s="1315"/>
      <c r="BZ72" s="1315"/>
      <c r="CA72" s="1315"/>
      <c r="CB72" s="1315"/>
      <c r="CC72" s="1315"/>
      <c r="CD72" s="1315"/>
      <c r="CE72" s="1315"/>
      <c r="CF72" s="1315" t="s">
        <v>553</v>
      </c>
      <c r="CG72" s="1315"/>
      <c r="CH72" s="1315"/>
      <c r="CI72" s="1315"/>
      <c r="CJ72" s="1315"/>
      <c r="CK72" s="1315"/>
      <c r="CL72" s="1315"/>
      <c r="CM72" s="1315"/>
      <c r="CN72" s="1315" t="s">
        <v>554</v>
      </c>
      <c r="CO72" s="1315"/>
      <c r="CP72" s="1315"/>
      <c r="CQ72" s="1315"/>
      <c r="CR72" s="1315"/>
      <c r="CS72" s="1315"/>
      <c r="CT72" s="1315"/>
      <c r="CU72" s="1315"/>
      <c r="CV72" s="1315" t="s">
        <v>555</v>
      </c>
      <c r="CW72" s="1315"/>
      <c r="CX72" s="1315"/>
      <c r="CY72" s="1315"/>
      <c r="CZ72" s="1315"/>
      <c r="DA72" s="1315"/>
      <c r="DB72" s="1315"/>
      <c r="DC72" s="1315"/>
    </row>
    <row r="73" spans="2:107" x14ac:dyDescent="0.15">
      <c r="B73" s="394"/>
      <c r="G73" s="1327"/>
      <c r="H73" s="1327"/>
      <c r="I73" s="1327"/>
      <c r="J73" s="1327"/>
      <c r="K73" s="1310"/>
      <c r="L73" s="1310"/>
      <c r="M73" s="1310"/>
      <c r="N73" s="1310"/>
      <c r="AM73" s="403"/>
      <c r="AN73" s="1314" t="s">
        <v>593</v>
      </c>
      <c r="AO73" s="1314"/>
      <c r="AP73" s="1314"/>
      <c r="AQ73" s="1314"/>
      <c r="AR73" s="1314"/>
      <c r="AS73" s="1314"/>
      <c r="AT73" s="1314"/>
      <c r="AU73" s="1314"/>
      <c r="AV73" s="1314"/>
      <c r="AW73" s="1314"/>
      <c r="AX73" s="1314"/>
      <c r="AY73" s="1314"/>
      <c r="AZ73" s="1314"/>
      <c r="BA73" s="1314"/>
      <c r="BB73" s="1314" t="s">
        <v>594</v>
      </c>
      <c r="BC73" s="1314"/>
      <c r="BD73" s="1314"/>
      <c r="BE73" s="1314"/>
      <c r="BF73" s="1314"/>
      <c r="BG73" s="1314"/>
      <c r="BH73" s="1314"/>
      <c r="BI73" s="1314"/>
      <c r="BJ73" s="1314"/>
      <c r="BK73" s="1314"/>
      <c r="BL73" s="1314"/>
      <c r="BM73" s="1314"/>
      <c r="BN73" s="1314"/>
      <c r="BO73" s="1314"/>
      <c r="BP73" s="1311">
        <v>131.80000000000001</v>
      </c>
      <c r="BQ73" s="1311"/>
      <c r="BR73" s="1311"/>
      <c r="BS73" s="1311"/>
      <c r="BT73" s="1311"/>
      <c r="BU73" s="1311"/>
      <c r="BV73" s="1311"/>
      <c r="BW73" s="1311"/>
      <c r="BX73" s="1311">
        <v>138.4</v>
      </c>
      <c r="BY73" s="1311"/>
      <c r="BZ73" s="1311"/>
      <c r="CA73" s="1311"/>
      <c r="CB73" s="1311"/>
      <c r="CC73" s="1311"/>
      <c r="CD73" s="1311"/>
      <c r="CE73" s="1311"/>
      <c r="CF73" s="1311">
        <v>129.9</v>
      </c>
      <c r="CG73" s="1311"/>
      <c r="CH73" s="1311"/>
      <c r="CI73" s="1311"/>
      <c r="CJ73" s="1311"/>
      <c r="CK73" s="1311"/>
      <c r="CL73" s="1311"/>
      <c r="CM73" s="1311"/>
      <c r="CN73" s="1311">
        <v>136.4</v>
      </c>
      <c r="CO73" s="1311"/>
      <c r="CP73" s="1311"/>
      <c r="CQ73" s="1311"/>
      <c r="CR73" s="1311"/>
      <c r="CS73" s="1311"/>
      <c r="CT73" s="1311"/>
      <c r="CU73" s="1311"/>
      <c r="CV73" s="1311">
        <v>128.30000000000001</v>
      </c>
      <c r="CW73" s="1311"/>
      <c r="CX73" s="1311"/>
      <c r="CY73" s="1311"/>
      <c r="CZ73" s="1311"/>
      <c r="DA73" s="1311"/>
      <c r="DB73" s="1311"/>
      <c r="DC73" s="1311"/>
    </row>
    <row r="74" spans="2:107" x14ac:dyDescent="0.15">
      <c r="B74" s="394"/>
      <c r="G74" s="1327"/>
      <c r="H74" s="1327"/>
      <c r="I74" s="1327"/>
      <c r="J74" s="1327"/>
      <c r="K74" s="1310"/>
      <c r="L74" s="1310"/>
      <c r="M74" s="1310"/>
      <c r="N74" s="1310"/>
      <c r="AM74" s="403"/>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4"/>
      <c r="G75" s="1327"/>
      <c r="H75" s="1327"/>
      <c r="I75" s="1309"/>
      <c r="J75" s="1309"/>
      <c r="K75" s="1316"/>
      <c r="L75" s="1316"/>
      <c r="M75" s="1316"/>
      <c r="N75" s="1316"/>
      <c r="AM75" s="403"/>
      <c r="AN75" s="1314"/>
      <c r="AO75" s="1314"/>
      <c r="AP75" s="1314"/>
      <c r="AQ75" s="1314"/>
      <c r="AR75" s="1314"/>
      <c r="AS75" s="1314"/>
      <c r="AT75" s="1314"/>
      <c r="AU75" s="1314"/>
      <c r="AV75" s="1314"/>
      <c r="AW75" s="1314"/>
      <c r="AX75" s="1314"/>
      <c r="AY75" s="1314"/>
      <c r="AZ75" s="1314"/>
      <c r="BA75" s="1314"/>
      <c r="BB75" s="1314" t="s">
        <v>598</v>
      </c>
      <c r="BC75" s="1314"/>
      <c r="BD75" s="1314"/>
      <c r="BE75" s="1314"/>
      <c r="BF75" s="1314"/>
      <c r="BG75" s="1314"/>
      <c r="BH75" s="1314"/>
      <c r="BI75" s="1314"/>
      <c r="BJ75" s="1314"/>
      <c r="BK75" s="1314"/>
      <c r="BL75" s="1314"/>
      <c r="BM75" s="1314"/>
      <c r="BN75" s="1314"/>
      <c r="BO75" s="1314"/>
      <c r="BP75" s="1311">
        <v>9.8000000000000007</v>
      </c>
      <c r="BQ75" s="1311"/>
      <c r="BR75" s="1311"/>
      <c r="BS75" s="1311"/>
      <c r="BT75" s="1311"/>
      <c r="BU75" s="1311"/>
      <c r="BV75" s="1311"/>
      <c r="BW75" s="1311"/>
      <c r="BX75" s="1311">
        <v>9.6999999999999993</v>
      </c>
      <c r="BY75" s="1311"/>
      <c r="BZ75" s="1311"/>
      <c r="CA75" s="1311"/>
      <c r="CB75" s="1311"/>
      <c r="CC75" s="1311"/>
      <c r="CD75" s="1311"/>
      <c r="CE75" s="1311"/>
      <c r="CF75" s="1311">
        <v>9.4</v>
      </c>
      <c r="CG75" s="1311"/>
      <c r="CH75" s="1311"/>
      <c r="CI75" s="1311"/>
      <c r="CJ75" s="1311"/>
      <c r="CK75" s="1311"/>
      <c r="CL75" s="1311"/>
      <c r="CM75" s="1311"/>
      <c r="CN75" s="1311">
        <v>9.4</v>
      </c>
      <c r="CO75" s="1311"/>
      <c r="CP75" s="1311"/>
      <c r="CQ75" s="1311"/>
      <c r="CR75" s="1311"/>
      <c r="CS75" s="1311"/>
      <c r="CT75" s="1311"/>
      <c r="CU75" s="1311"/>
      <c r="CV75" s="1311">
        <v>10.1</v>
      </c>
      <c r="CW75" s="1311"/>
      <c r="CX75" s="1311"/>
      <c r="CY75" s="1311"/>
      <c r="CZ75" s="1311"/>
      <c r="DA75" s="1311"/>
      <c r="DB75" s="1311"/>
      <c r="DC75" s="1311"/>
    </row>
    <row r="76" spans="2:107" x14ac:dyDescent="0.15">
      <c r="B76" s="394"/>
      <c r="G76" s="1327"/>
      <c r="H76" s="1327"/>
      <c r="I76" s="1309"/>
      <c r="J76" s="1309"/>
      <c r="K76" s="1316"/>
      <c r="L76" s="1316"/>
      <c r="M76" s="1316"/>
      <c r="N76" s="1316"/>
      <c r="AM76" s="403"/>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4"/>
      <c r="G77" s="1309"/>
      <c r="H77" s="1309"/>
      <c r="I77" s="1309"/>
      <c r="J77" s="1309"/>
      <c r="K77" s="1310"/>
      <c r="L77" s="1310"/>
      <c r="M77" s="1310"/>
      <c r="N77" s="1310"/>
      <c r="AN77" s="1315" t="s">
        <v>596</v>
      </c>
      <c r="AO77" s="1315"/>
      <c r="AP77" s="1315"/>
      <c r="AQ77" s="1315"/>
      <c r="AR77" s="1315"/>
      <c r="AS77" s="1315"/>
      <c r="AT77" s="1315"/>
      <c r="AU77" s="1315"/>
      <c r="AV77" s="1315"/>
      <c r="AW77" s="1315"/>
      <c r="AX77" s="1315"/>
      <c r="AY77" s="1315"/>
      <c r="AZ77" s="1315"/>
      <c r="BA77" s="1315"/>
      <c r="BB77" s="1314" t="s">
        <v>594</v>
      </c>
      <c r="BC77" s="1314"/>
      <c r="BD77" s="1314"/>
      <c r="BE77" s="1314"/>
      <c r="BF77" s="1314"/>
      <c r="BG77" s="1314"/>
      <c r="BH77" s="1314"/>
      <c r="BI77" s="1314"/>
      <c r="BJ77" s="1314"/>
      <c r="BK77" s="1314"/>
      <c r="BL77" s="1314"/>
      <c r="BM77" s="1314"/>
      <c r="BN77" s="1314"/>
      <c r="BO77" s="1314"/>
      <c r="BP77" s="1311">
        <v>44.4</v>
      </c>
      <c r="BQ77" s="1311"/>
      <c r="BR77" s="1311"/>
      <c r="BS77" s="1311"/>
      <c r="BT77" s="1311"/>
      <c r="BU77" s="1311"/>
      <c r="BV77" s="1311"/>
      <c r="BW77" s="1311"/>
      <c r="BX77" s="1311">
        <v>56.8</v>
      </c>
      <c r="BY77" s="1311"/>
      <c r="BZ77" s="1311"/>
      <c r="CA77" s="1311"/>
      <c r="CB77" s="1311"/>
      <c r="CC77" s="1311"/>
      <c r="CD77" s="1311"/>
      <c r="CE77" s="1311"/>
      <c r="CF77" s="1311">
        <v>52.3</v>
      </c>
      <c r="CG77" s="1311"/>
      <c r="CH77" s="1311"/>
      <c r="CI77" s="1311"/>
      <c r="CJ77" s="1311"/>
      <c r="CK77" s="1311"/>
      <c r="CL77" s="1311"/>
      <c r="CM77" s="1311"/>
      <c r="CN77" s="1311">
        <v>55.4</v>
      </c>
      <c r="CO77" s="1311"/>
      <c r="CP77" s="1311"/>
      <c r="CQ77" s="1311"/>
      <c r="CR77" s="1311"/>
      <c r="CS77" s="1311"/>
      <c r="CT77" s="1311"/>
      <c r="CU77" s="1311"/>
      <c r="CV77" s="1311">
        <v>52.7</v>
      </c>
      <c r="CW77" s="1311"/>
      <c r="CX77" s="1311"/>
      <c r="CY77" s="1311"/>
      <c r="CZ77" s="1311"/>
      <c r="DA77" s="1311"/>
      <c r="DB77" s="1311"/>
      <c r="DC77" s="1311"/>
    </row>
    <row r="78" spans="2:107" x14ac:dyDescent="0.15">
      <c r="B78" s="394"/>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4"/>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598</v>
      </c>
      <c r="BC79" s="1314"/>
      <c r="BD79" s="1314"/>
      <c r="BE79" s="1314"/>
      <c r="BF79" s="1314"/>
      <c r="BG79" s="1314"/>
      <c r="BH79" s="1314"/>
      <c r="BI79" s="1314"/>
      <c r="BJ79" s="1314"/>
      <c r="BK79" s="1314"/>
      <c r="BL79" s="1314"/>
      <c r="BM79" s="1314"/>
      <c r="BN79" s="1314"/>
      <c r="BO79" s="1314"/>
      <c r="BP79" s="1311">
        <v>9.4</v>
      </c>
      <c r="BQ79" s="1311"/>
      <c r="BR79" s="1311"/>
      <c r="BS79" s="1311"/>
      <c r="BT79" s="1311"/>
      <c r="BU79" s="1311"/>
      <c r="BV79" s="1311"/>
      <c r="BW79" s="1311"/>
      <c r="BX79" s="1311">
        <v>10.199999999999999</v>
      </c>
      <c r="BY79" s="1311"/>
      <c r="BZ79" s="1311"/>
      <c r="CA79" s="1311"/>
      <c r="CB79" s="1311"/>
      <c r="CC79" s="1311"/>
      <c r="CD79" s="1311"/>
      <c r="CE79" s="1311"/>
      <c r="CF79" s="1311">
        <v>10</v>
      </c>
      <c r="CG79" s="1311"/>
      <c r="CH79" s="1311"/>
      <c r="CI79" s="1311"/>
      <c r="CJ79" s="1311"/>
      <c r="CK79" s="1311"/>
      <c r="CL79" s="1311"/>
      <c r="CM79" s="1311"/>
      <c r="CN79" s="1311">
        <v>9.6999999999999993</v>
      </c>
      <c r="CO79" s="1311"/>
      <c r="CP79" s="1311"/>
      <c r="CQ79" s="1311"/>
      <c r="CR79" s="1311"/>
      <c r="CS79" s="1311"/>
      <c r="CT79" s="1311"/>
      <c r="CU79" s="1311"/>
      <c r="CV79" s="1311">
        <v>9.5</v>
      </c>
      <c r="CW79" s="1311"/>
      <c r="CX79" s="1311"/>
      <c r="CY79" s="1311"/>
      <c r="CZ79" s="1311"/>
      <c r="DA79" s="1311"/>
      <c r="DB79" s="1311"/>
      <c r="DC79" s="1311"/>
    </row>
    <row r="80" spans="2:107" x14ac:dyDescent="0.15">
      <c r="B80" s="394"/>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56hpv+OU3OTDVdzUpaOHrexyPXWEFhmB1lRjgmNVYOJet8J+K3FRQmdItt7rpsbfEWVruYKwtd26Va95Nutupg==" saltValue="54e2upIaLtggqN9ap0xM7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70" zoomScaleNormal="70" zoomScaleSheetLayoutView="70"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CmWbwIxOgj7IqxF2w9evn2LUbtUzujXNU73lzcbN5lEgMtMZslktRsfzOFMHN6Emkb0cJoSVwtsb8DkH6or/A==" saltValue="CAvrbWOUUi0VQrpw9wYt2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70" zoomScaleNormal="70" zoomScaleSheetLayoutView="55"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Y9s86LToCAmK9y6DKvCtGpHrVX9iIgpAzpxL0tyI0rqZJ4xSAfZAs7/y/wzmwZxsxCe4l0iMX/SrBtJXgDy0Q==" saltValue="5iZr2HpE9PLSkI0CtmTM4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548</v>
      </c>
      <c r="G2" s="156"/>
      <c r="H2" s="157"/>
    </row>
    <row r="3" spans="1:8" x14ac:dyDescent="0.15">
      <c r="A3" s="153" t="s">
        <v>541</v>
      </c>
      <c r="B3" s="158"/>
      <c r="C3" s="159"/>
      <c r="D3" s="160">
        <v>87674</v>
      </c>
      <c r="E3" s="161"/>
      <c r="F3" s="162">
        <v>57944</v>
      </c>
      <c r="G3" s="163"/>
      <c r="H3" s="164"/>
    </row>
    <row r="4" spans="1:8" x14ac:dyDescent="0.15">
      <c r="A4" s="165"/>
      <c r="B4" s="166"/>
      <c r="C4" s="167"/>
      <c r="D4" s="168">
        <v>30807</v>
      </c>
      <c r="E4" s="169"/>
      <c r="F4" s="170">
        <v>29326</v>
      </c>
      <c r="G4" s="171"/>
      <c r="H4" s="172"/>
    </row>
    <row r="5" spans="1:8" x14ac:dyDescent="0.15">
      <c r="A5" s="153" t="s">
        <v>543</v>
      </c>
      <c r="B5" s="158"/>
      <c r="C5" s="159"/>
      <c r="D5" s="160">
        <v>114882</v>
      </c>
      <c r="E5" s="161"/>
      <c r="F5" s="162">
        <v>81768</v>
      </c>
      <c r="G5" s="163"/>
      <c r="H5" s="164"/>
    </row>
    <row r="6" spans="1:8" x14ac:dyDescent="0.15">
      <c r="A6" s="165"/>
      <c r="B6" s="166"/>
      <c r="C6" s="167"/>
      <c r="D6" s="168">
        <v>33980</v>
      </c>
      <c r="E6" s="169"/>
      <c r="F6" s="170">
        <v>37917</v>
      </c>
      <c r="G6" s="171"/>
      <c r="H6" s="172"/>
    </row>
    <row r="7" spans="1:8" x14ac:dyDescent="0.15">
      <c r="A7" s="153" t="s">
        <v>544</v>
      </c>
      <c r="B7" s="158"/>
      <c r="C7" s="159"/>
      <c r="D7" s="160">
        <v>69694</v>
      </c>
      <c r="E7" s="161"/>
      <c r="F7" s="162">
        <v>65876</v>
      </c>
      <c r="G7" s="163"/>
      <c r="H7" s="164"/>
    </row>
    <row r="8" spans="1:8" x14ac:dyDescent="0.15">
      <c r="A8" s="165"/>
      <c r="B8" s="166"/>
      <c r="C8" s="167"/>
      <c r="D8" s="168">
        <v>34146</v>
      </c>
      <c r="E8" s="169"/>
      <c r="F8" s="170">
        <v>36484</v>
      </c>
      <c r="G8" s="171"/>
      <c r="H8" s="172"/>
    </row>
    <row r="9" spans="1:8" x14ac:dyDescent="0.15">
      <c r="A9" s="153" t="s">
        <v>545</v>
      </c>
      <c r="B9" s="158"/>
      <c r="C9" s="159"/>
      <c r="D9" s="160">
        <v>63767</v>
      </c>
      <c r="E9" s="161"/>
      <c r="F9" s="162">
        <v>68468</v>
      </c>
      <c r="G9" s="163"/>
      <c r="H9" s="164"/>
    </row>
    <row r="10" spans="1:8" x14ac:dyDescent="0.15">
      <c r="A10" s="165"/>
      <c r="B10" s="166"/>
      <c r="C10" s="167"/>
      <c r="D10" s="168">
        <v>26054</v>
      </c>
      <c r="E10" s="169"/>
      <c r="F10" s="170">
        <v>34140</v>
      </c>
      <c r="G10" s="171"/>
      <c r="H10" s="172"/>
    </row>
    <row r="11" spans="1:8" x14ac:dyDescent="0.15">
      <c r="A11" s="153" t="s">
        <v>546</v>
      </c>
      <c r="B11" s="158"/>
      <c r="C11" s="159"/>
      <c r="D11" s="160">
        <v>60577</v>
      </c>
      <c r="E11" s="161"/>
      <c r="F11" s="162">
        <v>69729</v>
      </c>
      <c r="G11" s="163"/>
      <c r="H11" s="164"/>
    </row>
    <row r="12" spans="1:8" x14ac:dyDescent="0.15">
      <c r="A12" s="165"/>
      <c r="B12" s="166"/>
      <c r="C12" s="173"/>
      <c r="D12" s="168">
        <v>33331</v>
      </c>
      <c r="E12" s="169"/>
      <c r="F12" s="170">
        <v>38908</v>
      </c>
      <c r="G12" s="171"/>
      <c r="H12" s="172"/>
    </row>
    <row r="13" spans="1:8" x14ac:dyDescent="0.15">
      <c r="A13" s="153"/>
      <c r="B13" s="158"/>
      <c r="C13" s="174"/>
      <c r="D13" s="175">
        <v>79319</v>
      </c>
      <c r="E13" s="176"/>
      <c r="F13" s="177">
        <v>68757</v>
      </c>
      <c r="G13" s="178"/>
      <c r="H13" s="164"/>
    </row>
    <row r="14" spans="1:8" x14ac:dyDescent="0.15">
      <c r="A14" s="165"/>
      <c r="B14" s="166"/>
      <c r="C14" s="167"/>
      <c r="D14" s="168">
        <v>31664</v>
      </c>
      <c r="E14" s="169"/>
      <c r="F14" s="170">
        <v>35355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2.3199999999999998</v>
      </c>
      <c r="C19" s="179">
        <f>ROUND(VALUE(SUBSTITUTE(実質収支比率等に係る経年分析!G$48,"▲","-")),2)</f>
        <v>3.21</v>
      </c>
      <c r="D19" s="179">
        <f>ROUND(VALUE(SUBSTITUTE(実質収支比率等に係る経年分析!H$48,"▲","-")),2)</f>
        <v>0.94</v>
      </c>
      <c r="E19" s="179">
        <f>ROUND(VALUE(SUBSTITUTE(実質収支比率等に係る経年分析!I$48,"▲","-")),2)</f>
        <v>1.1599999999999999</v>
      </c>
      <c r="F19" s="179">
        <f>ROUND(VALUE(SUBSTITUTE(実質収支比率等に係る経年分析!J$48,"▲","-")),2)</f>
        <v>0.45</v>
      </c>
    </row>
    <row r="20" spans="1:11" x14ac:dyDescent="0.15">
      <c r="A20" s="179" t="s">
        <v>55</v>
      </c>
      <c r="B20" s="179">
        <f>ROUND(VALUE(SUBSTITUTE(実質収支比率等に係る経年分析!F$47,"▲","-")),2)</f>
        <v>16.12</v>
      </c>
      <c r="C20" s="179">
        <f>ROUND(VALUE(SUBSTITUTE(実質収支比率等に係る経年分析!G$47,"▲","-")),2)</f>
        <v>17.88</v>
      </c>
      <c r="D20" s="179">
        <f>ROUND(VALUE(SUBSTITUTE(実質収支比率等に係る経年分析!H$47,"▲","-")),2)</f>
        <v>18.940000000000001</v>
      </c>
      <c r="E20" s="179">
        <f>ROUND(VALUE(SUBSTITUTE(実質収支比率等に係る経年分析!I$47,"▲","-")),2)</f>
        <v>19.46</v>
      </c>
      <c r="F20" s="179">
        <f>ROUND(VALUE(SUBSTITUTE(実質収支比率等に係る経年分析!J$47,"▲","-")),2)</f>
        <v>13.91</v>
      </c>
    </row>
    <row r="21" spans="1:11" x14ac:dyDescent="0.15">
      <c r="A21" s="179" t="s">
        <v>56</v>
      </c>
      <c r="B21" s="179">
        <f>IF(ISNUMBER(VALUE(SUBSTITUTE(実質収支比率等に係る経年分析!F$49,"▲","-"))),ROUND(VALUE(SUBSTITUTE(実質収支比率等に係る経年分析!F$49,"▲","-")),2),NA())</f>
        <v>0.79</v>
      </c>
      <c r="C21" s="179">
        <f>IF(ISNUMBER(VALUE(SUBSTITUTE(実質収支比率等に係る経年分析!G$49,"▲","-"))),ROUND(VALUE(SUBSTITUTE(実質収支比率等に係る経年分析!G$49,"▲","-")),2),NA())</f>
        <v>1.79</v>
      </c>
      <c r="D21" s="179">
        <f>IF(ISNUMBER(VALUE(SUBSTITUTE(実質収支比率等に係る経年分析!H$49,"▲","-"))),ROUND(VALUE(SUBSTITUTE(実質収支比率等に係る経年分析!H$49,"▲","-")),2),NA())</f>
        <v>-2.86</v>
      </c>
      <c r="E21" s="179">
        <f>IF(ISNUMBER(VALUE(SUBSTITUTE(実質収支比率等に係る経年分析!I$49,"▲","-"))),ROUND(VALUE(SUBSTITUTE(実質収支比率等に係る経年分析!I$49,"▲","-")),2),NA())</f>
        <v>0.25</v>
      </c>
      <c r="F21" s="179">
        <f>IF(ISNUMBER(VALUE(SUBSTITUTE(実質収支比率等に係る経年分析!J$49,"▲","-"))),ROUND(VALUE(SUBSTITUTE(実質収支比率等に係る経年分析!J$49,"▲","-")),2),NA())</f>
        <v>-3.93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7.35</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0.11</v>
      </c>
    </row>
    <row r="30" spans="1:11" x14ac:dyDescent="0.15">
      <c r="A30" s="180" t="str">
        <f>IF(連結実質赤字比率に係る赤字・黒字の構成分析!C$40="",NA(),連結実質赤字比率に係る赤字・黒字の構成分析!C$40)</f>
        <v>介護老人保健施設事業会計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0.42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0.37</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0.23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0.42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0.36</v>
      </c>
    </row>
    <row r="31" spans="1:11" x14ac:dyDescent="0.15">
      <c r="A31" s="180" t="str">
        <f>IF(連結実質赤字比率に係る赤字・黒字の構成分析!C$39="",NA(),連結実質赤字比率に係る赤字・黒字の構成分析!C$39)</f>
        <v>一般会計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2.3199999999999998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3.2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0.93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1.1499999999999999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0.45</v>
      </c>
    </row>
    <row r="32" spans="1:11" x14ac:dyDescent="0.15">
      <c r="A32" s="180" t="str">
        <f>IF(連結実質赤字比率に係る赤字・黒字の構成分析!C$38="",NA(),連結実質赤字比率に係る赤字・黒字の構成分析!C$38)</f>
        <v>病院事業会計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14.01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10.68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1.32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6.4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0.48</v>
      </c>
    </row>
    <row r="33" spans="1:16" x14ac:dyDescent="0.15">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#VALUE!</v>
      </c>
      <c r="E33" s="180" t="e">
        <f>IF(ROUND(VALUE(SUBSTITUTE(連結実質赤字比率に係る赤字・黒字の構成分析!G$37,"▲", "-")), 2) &gt;= 0, ABS(ROUND(VALUE(SUBSTITUTE(連結実質赤字比率に係る赤字・黒字の構成分析!G$37,"▲", "-")), 2)), NA())</f>
        <v>#VALUE!</v>
      </c>
      <c r="F33" s="180" t="e">
        <f>IF(ROUND(VALUE(SUBSTITUTE(連結実質赤字比率に係る赤字・黒字の構成分析!H$37,"▲", "-")), 2) &lt; 0, ABS(ROUND(VALUE(SUBSTITUTE(連結実質赤字比率に係る赤字・黒字の構成分析!H$37,"▲", "-")), 2)), NA())</f>
        <v>#VALUE!</v>
      </c>
      <c r="G33" s="180" t="e">
        <f>IF(ROUND(VALUE(SUBSTITUTE(連結実質赤字比率に係る赤字・黒字の構成分析!H$37,"▲", "-")), 2) &gt;= 0, ABS(ROUND(VALUE(SUBSTITUTE(連結実質赤字比率に係る赤字・黒字の構成分析!H$37,"▲", "-")), 2)), NA())</f>
        <v>#VALUE!</v>
      </c>
      <c r="H33" s="180" t="e">
        <f>IF(ROUND(VALUE(SUBSTITUTE(連結実質赤字比率に係る赤字・黒字の構成分析!I$37,"▲", "-")), 2) &lt; 0, ABS(ROUND(VALUE(SUBSTITUTE(連結実質赤字比率に係る赤字・黒字の構成分析!I$37,"▲", "-")), 2)), NA())</f>
        <v>#VALUE!</v>
      </c>
      <c r="I33" s="180" t="e">
        <f>IF(ROUND(VALUE(SUBSTITUTE(連結実質赤字比率に係る赤字・黒字の構成分析!I$37,"▲", "-")), 2) &gt;= 0, ABS(ROUND(VALUE(SUBSTITUTE(連結実質赤字比率に係る赤字・黒字の構成分析!I$37,"▲", "-")), 2)), NA())</f>
        <v>#VALUE!</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0.71</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0.23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0.98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1.02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0.93</v>
      </c>
    </row>
    <row r="35" spans="1:16" x14ac:dyDescent="0.15">
      <c r="A35" s="180" t="str">
        <f>IF(連結実質赤字比率に係る赤字・黒字の構成分析!C$35="",NA(),連結実質赤字比率に係る赤字・黒字の構成分析!C$35)</f>
        <v>国民健康保険事業特別会計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0.06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0.05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2.37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1.43</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5.33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5.09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4.46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6.56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7.71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2999</v>
      </c>
      <c r="E42" s="181"/>
      <c r="F42" s="181"/>
      <c r="G42" s="181">
        <f>'実質公債費比率（分子）の構造'!L$52</f>
        <v>2898</v>
      </c>
      <c r="H42" s="181"/>
      <c r="I42" s="181"/>
      <c r="J42" s="181">
        <f>'実質公債費比率（分子）の構造'!M$52</f>
        <v>2884</v>
      </c>
      <c r="K42" s="181"/>
      <c r="L42" s="181"/>
      <c r="M42" s="181">
        <f>'実質公債費比率（分子）の構造'!N$52</f>
        <v>2791</v>
      </c>
      <c r="N42" s="181"/>
      <c r="O42" s="181"/>
      <c r="P42" s="181">
        <f>'実質公債費比率（分子）の構造'!O$52</f>
        <v>2771</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v>
      </c>
      <c r="C44" s="181"/>
      <c r="D44" s="181"/>
      <c r="E44" s="181">
        <f>'実質公債費比率（分子）の構造'!L$50</f>
        <v>1</v>
      </c>
      <c r="F44" s="181"/>
      <c r="G44" s="181"/>
      <c r="H44" s="181">
        <f>'実質公債費比率（分子）の構造'!M$50</f>
        <v>1</v>
      </c>
      <c r="I44" s="181"/>
      <c r="J44" s="181"/>
      <c r="K44" s="181">
        <f>'実質公債費比率（分子）の構造'!N$50</f>
        <v>1</v>
      </c>
      <c r="L44" s="181"/>
      <c r="M44" s="181"/>
      <c r="N44" s="181">
        <f>'実質公債費比率（分子）の構造'!O$50</f>
        <v>1</v>
      </c>
      <c r="O44" s="181"/>
      <c r="P44" s="181"/>
    </row>
    <row r="45" spans="1:16" x14ac:dyDescent="0.15">
      <c r="A45" s="181" t="s">
        <v>66</v>
      </c>
      <c r="B45" s="181">
        <f>'実質公債費比率（分子）の構造'!K$49</f>
        <v>26</v>
      </c>
      <c r="C45" s="181"/>
      <c r="D45" s="181"/>
      <c r="E45" s="181">
        <f>'実質公債費比率（分子）の構造'!L$49</f>
        <v>27</v>
      </c>
      <c r="F45" s="181"/>
      <c r="G45" s="181"/>
      <c r="H45" s="181">
        <f>'実質公債費比率（分子）の構造'!M$49</f>
        <v>27</v>
      </c>
      <c r="I45" s="181"/>
      <c r="J45" s="181"/>
      <c r="K45" s="181">
        <f>'実質公債費比率（分子）の構造'!N$49</f>
        <v>26</v>
      </c>
      <c r="L45" s="181"/>
      <c r="M45" s="181"/>
      <c r="N45" s="181">
        <f>'実質公債費比率（分子）の構造'!O$49</f>
        <v>23</v>
      </c>
      <c r="O45" s="181"/>
      <c r="P45" s="181"/>
    </row>
    <row r="46" spans="1:16" x14ac:dyDescent="0.15">
      <c r="A46" s="181" t="s">
        <v>67</v>
      </c>
      <c r="B46" s="181">
        <f>'実質公債費比率（分子）の構造'!K$48</f>
        <v>1302</v>
      </c>
      <c r="C46" s="181"/>
      <c r="D46" s="181"/>
      <c r="E46" s="181">
        <f>'実質公債費比率（分子）の構造'!L$48</f>
        <v>1321</v>
      </c>
      <c r="F46" s="181"/>
      <c r="G46" s="181"/>
      <c r="H46" s="181">
        <f>'実質公債費比率（分子）の構造'!M$48</f>
        <v>1359</v>
      </c>
      <c r="I46" s="181"/>
      <c r="J46" s="181"/>
      <c r="K46" s="181">
        <f>'実質公債費比率（分子）の構造'!N$48</f>
        <v>1342</v>
      </c>
      <c r="L46" s="181"/>
      <c r="M46" s="181"/>
      <c r="N46" s="181">
        <f>'実質公債費比率（分子）の構造'!O$48</f>
        <v>1415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2628</v>
      </c>
      <c r="C49" s="181"/>
      <c r="D49" s="181"/>
      <c r="E49" s="181">
        <f>'実質公債費比率（分子）の構造'!L$45</f>
        <v>2530</v>
      </c>
      <c r="F49" s="181"/>
      <c r="G49" s="181"/>
      <c r="H49" s="181">
        <f>'実質公債費比率（分子）の構造'!M$45</f>
        <v>2412</v>
      </c>
      <c r="I49" s="181"/>
      <c r="J49" s="181"/>
      <c r="K49" s="181">
        <f>'実質公債費比率（分子）の構造'!N$45</f>
        <v>2414</v>
      </c>
      <c r="L49" s="181"/>
      <c r="M49" s="181"/>
      <c r="N49" s="181">
        <f>'実質公債費比率（分子）の構造'!O$45</f>
        <v>2519</v>
      </c>
      <c r="O49" s="181"/>
      <c r="P49" s="181"/>
    </row>
    <row r="50" spans="1:16" x14ac:dyDescent="0.15">
      <c r="A50" s="181" t="s">
        <v>71</v>
      </c>
      <c r="B50" s="181" t="e">
        <f>NA()</f>
        <v>#N/A</v>
      </c>
      <c r="C50" s="181">
        <f>IF(ISNUMBER('実質公債費比率（分子）の構造'!K$53),'実質公債費比率（分子）の構造'!K$53,NA())</f>
        <v>958</v>
      </c>
      <c r="D50" s="181" t="e">
        <f>NA()</f>
        <v>#N/A</v>
      </c>
      <c r="E50" s="181" t="e">
        <f>NA()</f>
        <v>#N/A</v>
      </c>
      <c r="F50" s="181">
        <f>IF(ISNUMBER('実質公債費比率（分子）の構造'!L$53),'実質公債費比率（分子）の構造'!L$53,NA())</f>
        <v>981</v>
      </c>
      <c r="G50" s="181" t="e">
        <f>NA()</f>
        <v>#N/A</v>
      </c>
      <c r="H50" s="181" t="e">
        <f>NA()</f>
        <v>#N/A</v>
      </c>
      <c r="I50" s="181">
        <f>IF(ISNUMBER('実質公債費比率（分子）の構造'!M$53),'実質公債費比率（分子）の構造'!M$53,NA())</f>
        <v>915</v>
      </c>
      <c r="J50" s="181" t="e">
        <f>NA()</f>
        <v>#N/A</v>
      </c>
      <c r="K50" s="181" t="e">
        <f>NA()</f>
        <v>#N/A</v>
      </c>
      <c r="L50" s="181">
        <f>IF(ISNUMBER('実質公債費比率（分子）の構造'!N$53),'実質公債費比率（分子）の構造'!N$53,NA())</f>
        <v>992</v>
      </c>
      <c r="M50" s="181" t="e">
        <f>NA()</f>
        <v>#N/A</v>
      </c>
      <c r="N50" s="181" t="e">
        <f>NA()</f>
        <v>#N/A</v>
      </c>
      <c r="O50" s="181">
        <f>IF(ISNUMBER('実質公債費比率（分子）の構造'!O$53),'実質公債費比率（分子）の構造'!O$53,NA())</f>
        <v>1187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26063</v>
      </c>
      <c r="E56" s="180"/>
      <c r="F56" s="180"/>
      <c r="G56" s="180">
        <f>'将来負担比率（分子）の構造'!J$52</f>
        <v>26185</v>
      </c>
      <c r="H56" s="180"/>
      <c r="I56" s="180"/>
      <c r="J56" s="180">
        <f>'将来負担比率（分子）の構造'!K$52</f>
        <v>26591</v>
      </c>
      <c r="K56" s="180"/>
      <c r="L56" s="180"/>
      <c r="M56" s="180">
        <f>'将来負担比率（分子）の構造'!L$52</f>
        <v>26442</v>
      </c>
      <c r="N56" s="180"/>
      <c r="O56" s="180"/>
      <c r="P56" s="180">
        <f>'将来負担比率（分子）の構造'!M$52</f>
        <v>26196</v>
      </c>
    </row>
    <row r="57" spans="1:16" x14ac:dyDescent="0.15">
      <c r="A57" s="180" t="s">
        <v>42</v>
      </c>
      <c r="B57" s="180"/>
      <c r="C57" s="180"/>
      <c r="D57" s="180">
        <f>'将来負担比率（分子）の構造'!I$51</f>
        <v>6477</v>
      </c>
      <c r="E57" s="180"/>
      <c r="F57" s="180"/>
      <c r="G57" s="180">
        <f>'将来負担比率（分子）の構造'!J$51</f>
        <v>6674</v>
      </c>
      <c r="H57" s="180"/>
      <c r="I57" s="180"/>
      <c r="J57" s="180">
        <f>'将来負担比率（分子）の構造'!K$51</f>
        <v>6735</v>
      </c>
      <c r="K57" s="180"/>
      <c r="L57" s="180"/>
      <c r="M57" s="180">
        <f>'将来負担比率（分子）の構造'!L$51</f>
        <v>7050</v>
      </c>
      <c r="N57" s="180"/>
      <c r="O57" s="180"/>
      <c r="P57" s="180">
        <f>'将来負担比率（分子）の構造'!M$51</f>
        <v>7409</v>
      </c>
    </row>
    <row r="58" spans="1:16" x14ac:dyDescent="0.15">
      <c r="A58" s="180" t="s">
        <v>41</v>
      </c>
      <c r="B58" s="180"/>
      <c r="C58" s="180"/>
      <c r="D58" s="180">
        <f>'将来負担比率（分子）の構造'!I$50</f>
        <v>4165</v>
      </c>
      <c r="E58" s="180"/>
      <c r="F58" s="180"/>
      <c r="G58" s="180">
        <f>'将来負担比率（分子）の構造'!J$50</f>
        <v>4261</v>
      </c>
      <c r="H58" s="180"/>
      <c r="I58" s="180"/>
      <c r="J58" s="180">
        <f>'将来負担比率（分子）の構造'!K$50</f>
        <v>4447</v>
      </c>
      <c r="K58" s="180"/>
      <c r="L58" s="180"/>
      <c r="M58" s="180">
        <f>'将来負担比率（分子）の構造'!L$50</f>
        <v>4635</v>
      </c>
      <c r="N58" s="180"/>
      <c r="O58" s="180"/>
      <c r="P58" s="180">
        <f>'将来負担比率（分子）の構造'!M$50</f>
        <v>4072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3209</v>
      </c>
      <c r="C62" s="180"/>
      <c r="D62" s="180"/>
      <c r="E62" s="180">
        <f>'将来負担比率（分子）の構造'!J$45</f>
        <v>3177</v>
      </c>
      <c r="F62" s="180"/>
      <c r="G62" s="180"/>
      <c r="H62" s="180">
        <f>'将来負担比率（分子）の構造'!K$45</f>
        <v>3175</v>
      </c>
      <c r="I62" s="180"/>
      <c r="J62" s="180"/>
      <c r="K62" s="180">
        <f>'将来負担比率（分子）の構造'!L$45</f>
        <v>3179</v>
      </c>
      <c r="L62" s="180"/>
      <c r="M62" s="180"/>
      <c r="N62" s="180">
        <f>'将来負担比率（分子）の構造'!M$45</f>
        <v>2982</v>
      </c>
      <c r="O62" s="180"/>
      <c r="P62" s="180"/>
    </row>
    <row r="63" spans="1:16" x14ac:dyDescent="0.15">
      <c r="A63" s="180" t="s">
        <v>34</v>
      </c>
      <c r="B63" s="180">
        <f>'将来負担比率（分子）の構造'!I$44</f>
        <v>233</v>
      </c>
      <c r="C63" s="180"/>
      <c r="D63" s="180"/>
      <c r="E63" s="180">
        <f>'将来負担比率（分子）の構造'!J$44</f>
        <v>204</v>
      </c>
      <c r="F63" s="180"/>
      <c r="G63" s="180"/>
      <c r="H63" s="180">
        <f>'将来負担比率（分子）の構造'!K$44</f>
        <v>175</v>
      </c>
      <c r="I63" s="180"/>
      <c r="J63" s="180"/>
      <c r="K63" s="180">
        <f>'将来負担比率（分子）の構造'!L$44</f>
        <v>147</v>
      </c>
      <c r="L63" s="180"/>
      <c r="M63" s="180"/>
      <c r="N63" s="180">
        <f>'将来負担比率（分子）の構造'!M$44</f>
        <v>123</v>
      </c>
      <c r="O63" s="180"/>
      <c r="P63" s="180"/>
    </row>
    <row r="64" spans="1:16" x14ac:dyDescent="0.15">
      <c r="A64" s="180" t="s">
        <v>33</v>
      </c>
      <c r="B64" s="180">
        <f>'将来負担比率（分子）の構造'!I$43</f>
        <v>18134</v>
      </c>
      <c r="C64" s="180"/>
      <c r="D64" s="180"/>
      <c r="E64" s="180">
        <f>'将来負担比率（分子）の構造'!J$43</f>
        <v>17735</v>
      </c>
      <c r="F64" s="180"/>
      <c r="G64" s="180"/>
      <c r="H64" s="180">
        <f>'将来負担比率（分子）の構造'!K$43</f>
        <v>17351</v>
      </c>
      <c r="I64" s="180"/>
      <c r="J64" s="180"/>
      <c r="K64" s="180">
        <f>'将来負担比率（分子）の構造'!L$43</f>
        <v>18315</v>
      </c>
      <c r="L64" s="180"/>
      <c r="M64" s="180"/>
      <c r="N64" s="180">
        <f>'将来負担比率（分子）の構造'!M$43</f>
        <v>17434</v>
      </c>
      <c r="O64" s="180"/>
      <c r="P64" s="180"/>
    </row>
    <row r="65" spans="1:16" x14ac:dyDescent="0.15">
      <c r="A65" s="180" t="s">
        <v>32</v>
      </c>
      <c r="B65" s="180">
        <f>'将来負担比率（分子）の構造'!I$42</f>
        <v>4</v>
      </c>
      <c r="C65" s="180"/>
      <c r="D65" s="180"/>
      <c r="E65" s="180">
        <f>'将来負担比率（分子）の構造'!J$42</f>
        <v>3</v>
      </c>
      <c r="F65" s="180"/>
      <c r="G65" s="180"/>
      <c r="H65" s="180">
        <f>'将来負担比率（分子）の構造'!K$42</f>
        <v>1</v>
      </c>
      <c r="I65" s="180"/>
      <c r="J65" s="180"/>
      <c r="K65" s="180">
        <f>'将来負担比率（分子）の構造'!L$42</f>
        <v>2</v>
      </c>
      <c r="L65" s="180"/>
      <c r="M65" s="180"/>
      <c r="N65" s="180">
        <f>'将来負担比率（分子）の構造'!M$42</f>
        <v>5</v>
      </c>
      <c r="O65" s="180"/>
      <c r="P65" s="180"/>
    </row>
    <row r="66" spans="1:16" x14ac:dyDescent="0.15">
      <c r="A66" s="180" t="s">
        <v>31</v>
      </c>
      <c r="B66" s="180">
        <f>'将来負担比率（分子）の構造'!I$41</f>
        <v>28202</v>
      </c>
      <c r="C66" s="180"/>
      <c r="D66" s="180"/>
      <c r="E66" s="180">
        <f>'将来負担比率（分子）の構造'!J$41</f>
        <v>30065</v>
      </c>
      <c r="F66" s="180"/>
      <c r="G66" s="180"/>
      <c r="H66" s="180">
        <f>'将来負担比率（分子）の構造'!K$41</f>
        <v>30274</v>
      </c>
      <c r="I66" s="180"/>
      <c r="J66" s="180"/>
      <c r="K66" s="180">
        <f>'将来負担比率（分子）の構造'!L$41</f>
        <v>30433</v>
      </c>
      <c r="L66" s="180"/>
      <c r="M66" s="180"/>
      <c r="N66" s="180">
        <f>'将来負担比率（分子）の構造'!M$41</f>
        <v>30183</v>
      </c>
      <c r="O66" s="180"/>
      <c r="P66" s="180"/>
    </row>
    <row r="67" spans="1:16" x14ac:dyDescent="0.15">
      <c r="A67" s="180" t="s">
        <v>75</v>
      </c>
      <c r="B67" s="180" t="e">
        <f>NA()</f>
        <v>#N/A</v>
      </c>
      <c r="C67" s="180">
        <f>IF(ISNUMBER('将来負担比率（分子）の構造'!I$53), IF('将来負担比率（分子）の構造'!I$53 &lt; 0, 0, '将来負担比率（分子）の構造'!I$53), NA())</f>
        <v>13077</v>
      </c>
      <c r="D67" s="180" t="e">
        <f>NA()</f>
        <v>#N/A</v>
      </c>
      <c r="E67" s="180" t="e">
        <f>NA()</f>
        <v>#N/A</v>
      </c>
      <c r="F67" s="180">
        <f>IF(ISNUMBER('将来負担比率（分子）の構造'!J$53), IF('将来負担比率（分子）の構造'!J$53 &lt; 0, 0, '将来負担比率（分子）の構造'!J$53), NA())</f>
        <v>14064</v>
      </c>
      <c r="G67" s="180" t="e">
        <f>NA()</f>
        <v>#N/A</v>
      </c>
      <c r="H67" s="180" t="e">
        <f>NA()</f>
        <v>#N/A</v>
      </c>
      <c r="I67" s="180">
        <f>IF(ISNUMBER('将来負担比率（分子）の構造'!K$53), IF('将来負担比率（分子）の構造'!K$53 &lt; 0, 0, '将来負担比率（分子）の構造'!K$53), NA())</f>
        <v>13202</v>
      </c>
      <c r="J67" s="180" t="e">
        <f>NA()</f>
        <v>#N/A</v>
      </c>
      <c r="K67" s="180" t="e">
        <f>NA()</f>
        <v>#N/A</v>
      </c>
      <c r="L67" s="180">
        <f>IF(ISNUMBER('将来負担比率（分子）の構造'!L$53), IF('将来負担比率（分子）の構造'!L$53 &lt; 0, 0, '将来負担比率（分子）の構造'!L$53), NA())</f>
        <v>13949</v>
      </c>
      <c r="M67" s="180" t="e">
        <f>NA()</f>
        <v>#N/A</v>
      </c>
      <c r="N67" s="180" t="e">
        <f>NA()</f>
        <v>#N/A</v>
      </c>
      <c r="O67" s="180">
        <f>IF(ISNUMBER('将来負担比率（分子）の構造'!M$53), IF('将来負担比率（分子）の構造'!M$53 &lt; 0, 0, '将来負担比率（分子）の構造'!M$53), NA())</f>
        <v>13050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2341</v>
      </c>
      <c r="C72" s="184">
        <f>基金残高に係る経年分析!G55</f>
        <v>2403</v>
      </c>
      <c r="D72" s="184">
        <f>基金残高に係る経年分析!H55</f>
        <v>1713</v>
      </c>
    </row>
    <row r="73" spans="1:16" x14ac:dyDescent="0.15">
      <c r="A73" s="183" t="s">
        <v>78</v>
      </c>
      <c r="B73" s="184">
        <f>基金残高に係る経年分析!F56</f>
        <v>350</v>
      </c>
      <c r="C73" s="184">
        <f>基金残高に係る経年分析!G56</f>
        <v>350</v>
      </c>
      <c r="D73" s="184">
        <f>基金残高に係る経年分析!H56</f>
        <v>351</v>
      </c>
    </row>
    <row r="74" spans="1:16" x14ac:dyDescent="0.15">
      <c r="A74" s="183" t="s">
        <v>79</v>
      </c>
      <c r="B74" s="184">
        <f>基金残高に係る経年分析!F57</f>
        <v>1684</v>
      </c>
      <c r="C74" s="184">
        <f>基金残高に係る経年分析!G57</f>
        <v>1668</v>
      </c>
      <c r="D74" s="184">
        <f>基金残高に係る経年分析!H57</f>
        <v>1633</v>
      </c>
    </row>
  </sheetData>
  <sheetProtection algorithmName="SHA-512" hashValue="lruW44JtXoIH7etTFBU/YLVgcT6SUEfXV5CqkzoBLXr16+iQ1hzCeRHQmePAv9OL6Zh8QltzW2stDXCbGRxhGg==" saltValue="yLOHefsc5fmzh9vw88MU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2020-09-01T08:25:01Z</cp:lastPrinted>
  <dcterms:created xsi:type="dcterms:W3CDTF">2020-02-10T04:50:24Z</dcterms:created>
  <dcterms:modified xsi:type="dcterms:W3CDTF">2020-09-01T08:26:53Z</dcterms:modified>
  <cp:category/>
</cp:coreProperties>
</file>