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係★\財政状況資料集\H３０決算\提出\"/>
    </mc:Choice>
  </mc:AlternateContent>
  <bookViews>
    <workbookView xWindow="0" yWindow="0" windowWidth="15360" windowHeight="7635"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<sst xmlns="http://schemas.openxmlformats.org/spreadsheetml/2006/main" count="1111" uniqueCount="554">
  <si>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</si>
  <si>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</si>
  <si>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</si>
  <si>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</si>
  <si>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</si>
  <si>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</si>
  <si>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</si>
  <si>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</si>
  <si>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</si>
  <si>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</si>
  <si>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</si>
  <si>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</si>
  <si>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</si>
  <si>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</si>
  <si>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</si>
  <si>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</si>
  <si>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</si>
  <si>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</si>
  <si>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</si>
  <si>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</si>
  <si>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</si>
  <si>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</si>
  <si>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</si>
  <si>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</si>
  <si>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</si>
  <si>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</si>
  <si>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</si>
  <si>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</si>
  <si>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</si>
  <si>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</si>
  <si>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</si>
  <si>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</si>
  <si>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</si>
  <si>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</si>
  <si>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</si>
  <si>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</si>
  <si>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</si>
  <si>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</si>
  <si>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</si>
  <si>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</si>
  <si>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</si>
  <si>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</si>
  <si>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</si>
  <si>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</si>
  <si>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</si>
  <si>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</si>
  <si>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</si>
  <si>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</si>
  <si>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</si>
  <si>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</si>
  <si>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</si>
  <si>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</si>
  <si>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</si>
  <si>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</si>
  <si>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</si>
  <si>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</si>
  <si>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</si>
  <si>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</si>
  <si>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</si>
  <si>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</si>
  <si>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</si>
  <si>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</si>
  <si>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</si>
  <si>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</si>
  <si>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</si>
  <si>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</si>
  <si>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</si>
  <si>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</si>
  <si>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</si>
  <si>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</si>
  <si>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</si>
  <si>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</si>
  <si>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</si>
  <si>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</si>
  <si>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</si>
  <si>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</si>
  <si>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</si>
  <si>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</si>
  <si>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</si>
  <si>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</si>
  <si>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</si>
  <si>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</si>
  <si>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</si>
  <si>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</si>
  <si>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</si>
  <si>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</si>
  <si>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</si>
  <si>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</si>
  <si>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</si>
  <si>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</si>
  <si>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</si>
  <si>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</si>
  <si>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</si>
  <si>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</si>
  <si>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</si>
  <si>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</si>
  <si>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</si>
  <si>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</si>
  <si>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</si>
  <si>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</si>
  <si>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</si>
  <si>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</si>
  <si>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</si>
  <si>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</si>
  <si>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</si>
  <si>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</si>
  <si>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</si>
  <si>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</si>
  <si>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兵庫県相生市</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</si>
  <si>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</si>
  <si>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</si>
  <si>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</si>
  <si>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</si>
  <si>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</si>
  <si>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</si>
  <si>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</si>
  <si>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</si>
  <si>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</si>
  <si>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</si>
  <si>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</si>
  <si>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</si>
  <si>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</si>
  <si>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</si>
  <si>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</si>
  <si>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</si>
  <si>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</si>
  <si>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</si>
  <si>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</si>
  <si>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</si>
  <si>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</si>
  <si>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</si>
  <si>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</si>
  <si>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</si>
  <si>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</si>
  <si>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</si>
  <si>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</si>
  <si>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</si>
  <si>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</si>
  <si>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</si>
  <si>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</si>
  <si>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</si>
  <si>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</si>
  <si>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</si>
  <si>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</si>
  <si>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</si>
  <si>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</si>
  <si>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</si>
  <si>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</si>
  <si>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</si>
  <si>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</si>
  <si>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</si>
  <si>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</si>
  <si>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</si>
  <si>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</si>
  <si>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</si>
  <si>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</si>
  <si>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</si>
  <si>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</si>
  <si>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</si>
  <si>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</si>
  <si>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</si>
  <si>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連結実質赤字額</t>
    <rPh sb="0" eb="2">
      <t>レンケツ</t>
    </rPh>
    <rPh sb="2" eb="4">
      <t>ジッシツ</t>
    </rPh>
    <rPh sb="4" eb="7">
      <t>アカジガク</t>
    </rPh>
    <phoneticPr fontId="5"/>
  </si>
  <si>
    <t>相生市</t>
  </si>
  <si>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</si>
  <si>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</si>
  <si>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</si>
  <si>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</si>
  <si>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</si>
  <si>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</si>
  <si>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</si>
  <si>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</si>
  <si>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</si>
  <si>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</si>
  <si>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</si>
  <si>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</si>
  <si>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</si>
  <si>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</si>
  <si>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</si>
  <si>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</si>
  <si>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</si>
  <si>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</si>
  <si>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</si>
  <si>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</si>
  <si>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</si>
  <si>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</si>
  <si>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</si>
  <si>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</si>
  <si>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</si>
  <si>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</si>
  <si>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</si>
  <si>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</si>
  <si>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</si>
  <si>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</si>
  <si>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</si>
  <si>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H27末</t>
  </si>
  <si>
    <t>H26末</t>
  </si>
  <si>
    <t>-3.3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</si>
  <si>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</si>
  <si>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</si>
  <si>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</si>
  <si>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</si>
  <si>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</si>
  <si>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</si>
  <si>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</si>
  <si>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</si>
  <si>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</si>
  <si>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</si>
  <si>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</si>
  <si>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</si>
  <si>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</si>
  <si>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西はりま消防組合</t>
    <rPh sb="0" eb="1">
      <t>ニシ</t>
    </rPh>
    <rPh sb="4" eb="6">
      <t>ショウボウ</t>
    </rPh>
    <rPh sb="6" eb="8">
      <t>クミアイ</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</si>
  <si>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</si>
  <si>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</si>
  <si>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</si>
  <si>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</si>
  <si>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</si>
  <si>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</si>
  <si>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</si>
  <si>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</si>
  <si>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</si>
  <si>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</si>
  <si>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</si>
  <si>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</si>
  <si>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</si>
  <si>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</si>
  <si>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</si>
  <si>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</si>
  <si>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</si>
  <si>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</si>
  <si>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</si>
  <si>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</si>
  <si>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</si>
  <si>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</si>
  <si>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</si>
  <si>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</si>
  <si>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</si>
  <si>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</si>
  <si>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</si>
  <si>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看護専門学校特別会計</t>
  </si>
  <si>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</si>
  <si>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</si>
  <si>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</si>
  <si>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</si>
  <si>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</si>
  <si>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</si>
  <si>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</si>
  <si>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</si>
  <si>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 2.69</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</si>
  <si>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</si>
  <si>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</si>
  <si>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</si>
  <si>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</si>
  <si>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</si>
  <si>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</si>
  <si>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</si>
  <si>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</si>
  <si>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</si>
  <si>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</si>
  <si>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</si>
  <si>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</si>
  <si>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</si>
  <si>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</si>
  <si>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</si>
  <si>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</si>
  <si>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</si>
  <si>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</si>
  <si>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</si>
  <si>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</si>
  <si>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</si>
  <si>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</si>
  <si>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</si>
  <si>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</si>
  <si>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</si>
  <si>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</si>
  <si>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</si>
  <si>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</si>
  <si>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</si>
  <si>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</si>
  <si>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</si>
  <si>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</si>
  <si>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</si>
  <si>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</si>
  <si>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</si>
  <si>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</si>
  <si>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</si>
  <si>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</si>
  <si>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</si>
  <si>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</si>
  <si>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</si>
  <si>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</si>
  <si>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</si>
  <si>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</si>
  <si>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</si>
  <si>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</si>
  <si>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</si>
  <si>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</si>
  <si>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</si>
  <si>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</si>
  <si>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</si>
  <si>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</si>
  <si>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</si>
  <si>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</si>
  <si>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</si>
  <si>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</si>
  <si>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</si>
  <si>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</si>
  <si>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</si>
  <si>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</si>
  <si>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</si>
  <si>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</si>
  <si>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</si>
  <si>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</si>
  <si>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</si>
  <si>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</si>
  <si>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</si>
  <si>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超過課税分</t>
    <rPh sb="0" eb="2">
      <t>チョウカ</t>
    </rPh>
    <rPh sb="2" eb="4">
      <t>カゼイ</t>
    </rPh>
    <rPh sb="4" eb="5">
      <t>ブン</t>
    </rPh>
    <phoneticPr fontId="5"/>
  </si>
  <si>
    <t>普通税</t>
    <rPh sb="0" eb="2">
      <t>フツウ</t>
    </rPh>
    <rPh sb="2" eb="3">
      <t>ゼイ</t>
    </rPh>
    <phoneticPr fontId="35"/>
  </si>
  <si>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</si>
  <si>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</si>
  <si>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</si>
  <si>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</si>
  <si>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</si>
  <si>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</si>
  <si>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</si>
  <si>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</si>
  <si>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</si>
  <si>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</si>
  <si>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</si>
  <si>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</si>
  <si>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</si>
  <si>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</si>
  <si>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</si>
  <si>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</si>
  <si>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</si>
  <si>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</si>
  <si>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</si>
  <si>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1.32</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</si>
  <si>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</si>
  <si>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</si>
  <si>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</si>
  <si>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</si>
  <si>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</si>
  <si>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</si>
  <si>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</si>
  <si>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</si>
  <si>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</si>
  <si>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</si>
  <si>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</si>
  <si>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</si>
  <si>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</si>
  <si>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</si>
  <si>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</si>
  <si>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</si>
  <si>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</si>
  <si>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庁舎建設基金</t>
    <rPh sb="0" eb="2">
      <t>チョウシャ</t>
    </rPh>
    <rPh sb="2" eb="4">
      <t>ケンセツ</t>
    </rPh>
    <rPh sb="4" eb="6">
      <t>キキン</t>
    </rPh>
    <phoneticPr fontId="39"/>
  </si>
  <si>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</si>
  <si>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</si>
  <si>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</si>
  <si>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</si>
  <si>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</si>
  <si>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</si>
  <si>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</si>
  <si>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</si>
  <si>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</si>
  <si>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</si>
  <si>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</si>
  <si>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</si>
  <si>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</si>
  <si>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</si>
  <si>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</si>
  <si>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</si>
  <si>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</si>
  <si>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</si>
  <si>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</si>
  <si>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</si>
  <si>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</si>
  <si>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</si>
  <si>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あいおいアクアポリス</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</si>
  <si>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</si>
  <si>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</si>
  <si>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</si>
  <si>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</si>
  <si>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</si>
  <si>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</si>
  <si>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</si>
  <si>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</si>
  <si>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</si>
  <si>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</si>
  <si>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</si>
  <si>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</si>
  <si>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</si>
  <si>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</si>
  <si>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</si>
  <si>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</si>
  <si>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</si>
  <si>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</si>
  <si>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</si>
  <si>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</si>
  <si>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</si>
  <si>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</si>
  <si>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</si>
  <si>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</si>
  <si>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</si>
  <si>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</si>
  <si>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</si>
  <si>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</si>
  <si>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</si>
  <si>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</si>
  <si>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</si>
  <si>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</si>
  <si>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</si>
  <si>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</si>
  <si>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</si>
  <si>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</si>
  <si>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</si>
  <si>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</si>
  <si>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</si>
  <si>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</si>
  <si>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</si>
  <si>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</si>
  <si>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</si>
  <si>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</si>
  <si>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</si>
  <si>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</si>
  <si>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</si>
  <si>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</si>
  <si>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</si>
  <si>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</si>
  <si>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</si>
  <si>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</si>
  <si>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</si>
  <si>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</si>
  <si>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</si>
  <si>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</si>
  <si>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</si>
  <si>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</si>
  <si>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</si>
  <si>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</si>
  <si>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</si>
  <si>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</si>
  <si>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</si>
  <si>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</si>
  <si>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</si>
  <si>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</si>
  <si>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西播磨水道企業団</t>
    <rPh sb="0" eb="1">
      <t>ニシ</t>
    </rPh>
    <rPh sb="1" eb="3">
      <t>ハリマ</t>
    </rPh>
    <rPh sb="3" eb="5">
      <t>スイドウ</t>
    </rPh>
    <rPh sb="5" eb="7">
      <t>キギョウ</t>
    </rPh>
    <rPh sb="7" eb="8">
      <t>ダン</t>
    </rPh>
    <phoneticPr fontId="5"/>
  </si>
  <si>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</si>
  <si>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</si>
  <si>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</si>
  <si>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</si>
  <si>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</si>
  <si>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</si>
  <si>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</si>
  <si>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</si>
  <si>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</si>
  <si>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</si>
  <si>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</si>
  <si>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後期高齢者医療保険特別会計</t>
  </si>
  <si>
    <t>病院事業会計</t>
  </si>
  <si>
    <t>公共下水道事業特別会計</t>
  </si>
  <si>
    <t>農業集落排水事業特別会計</t>
  </si>
  <si>
    <t>人件費</t>
    <rPh sb="0" eb="3">
      <t>ジンケンヒ</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</si>
  <si>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</si>
  <si>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</si>
  <si>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</si>
  <si>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</si>
  <si>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</si>
  <si>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</si>
  <si>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</si>
  <si>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</si>
  <si>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</si>
  <si>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</si>
  <si>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</si>
  <si>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</si>
  <si>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</si>
  <si>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</si>
  <si>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</si>
  <si>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</si>
  <si>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</si>
  <si>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</si>
  <si>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</si>
  <si>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</si>
  <si>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</si>
  <si>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</si>
  <si>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</si>
  <si>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</si>
  <si>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</si>
  <si>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</si>
  <si>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</si>
  <si>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</si>
  <si>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</si>
  <si>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</si>
  <si>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</si>
  <si>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</si>
  <si>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</si>
  <si>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</si>
  <si>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</si>
  <si>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</si>
  <si>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</si>
  <si>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</si>
  <si>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</si>
  <si>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</si>
  <si>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</si>
  <si>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</si>
  <si>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</si>
  <si>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</si>
  <si>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</si>
  <si>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</si>
  <si>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</si>
  <si>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</si>
  <si>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</si>
  <si>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</si>
  <si>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</si>
  <si>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</si>
  <si>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</si>
  <si>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</si>
  <si>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</si>
  <si>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</si>
  <si>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</si>
  <si>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</si>
  <si>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</si>
  <si>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</si>
  <si>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</si>
  <si>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</si>
  <si>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</si>
  <si>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 6.03</t>
  </si>
  <si>
    <t>▲ 2.77</t>
  </si>
  <si>
    <t>▲ 0.68</t>
  </si>
  <si>
    <t>その他会計（赤字）</t>
  </si>
  <si>
    <t>H28末</t>
  </si>
  <si>
    <t>H29末</t>
  </si>
  <si>
    <t>安室ダム水道用水供給事業団</t>
    <rPh sb="0" eb="2">
      <t>ヤスムロ</t>
    </rPh>
    <rPh sb="4" eb="6">
      <t>スイドウ</t>
    </rPh>
    <rPh sb="6" eb="8">
      <t>ヨウスイ</t>
    </rPh>
    <rPh sb="8" eb="10">
      <t>キョウキュウ</t>
    </rPh>
    <rPh sb="10" eb="13">
      <t>ジギョウダン</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</si>
  <si>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</si>
  <si>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</si>
  <si>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職員退職手当基金</t>
    <rPh sb="0" eb="2">
      <t>ショクイン</t>
    </rPh>
    <rPh sb="2" eb="4">
      <t>タイショク</t>
    </rPh>
    <rPh sb="4" eb="6">
      <t>テアテ</t>
    </rPh>
    <rPh sb="6" eb="8">
      <t>キキン</t>
    </rPh>
    <phoneticPr fontId="39"/>
  </si>
  <si>
    <t>しあわせ基金</t>
    <rPh sb="4" eb="6">
      <t>キキン</t>
    </rPh>
    <phoneticPr fontId="39"/>
  </si>
  <si>
    <t>市営墓園管理基金</t>
    <rPh sb="0" eb="2">
      <t>シエイ</t>
    </rPh>
    <rPh sb="2" eb="4">
      <t>ボエン</t>
    </rPh>
    <rPh sb="4" eb="6">
      <t>カンリ</t>
    </rPh>
    <rPh sb="6" eb="8">
      <t>キキン</t>
    </rPh>
    <phoneticPr fontId="39"/>
  </si>
  <si>
    <t>ふるさと応援基金</t>
    <rPh sb="4" eb="6">
      <t>オウエン</t>
    </rPh>
    <rPh sb="6" eb="8">
      <t>キキン</t>
    </rPh>
    <phoneticPr fontId="39"/>
  </si>
  <si>
    <t>実質公債費比率</t>
    <phoneticPr fontId="46"/>
  </si>
  <si>
    <t>将来負担比率</t>
    <phoneticPr fontId="46"/>
  </si>
  <si>
    <t>類似団体内平均値</t>
    <phoneticPr fontId="46"/>
  </si>
  <si>
    <t>実質公債費比率</t>
    <phoneticPr fontId="46"/>
  </si>
  <si>
    <t>将来負担比率</t>
    <phoneticPr fontId="46"/>
  </si>
  <si>
    <t>当該団体値</t>
    <rPh sb="0" eb="2">
      <t>トウガイ</t>
    </rPh>
    <rPh sb="2" eb="4">
      <t>ダンタイ</t>
    </rPh>
    <rPh sb="4" eb="5">
      <t>アタイ</t>
    </rPh>
    <phoneticPr fontId="46"/>
  </si>
  <si>
    <t>(　参考　）</t>
    <rPh sb="2" eb="4">
      <t>サンコウ</t>
    </rPh>
    <phoneticPr fontId="46"/>
  </si>
  <si>
    <t xml:space="preserve">　将来負担比率、実質公債費比率とも類似団体より高い水準である。これは平成25年度から平成27年度にかけて行った文化会館建設事業の財源として借入れた市債やその償還にかかる公債費の増加が主因である。現在は、行財政健全化計画のもと、投資的経費の平準化等による市債の発行抑制を行い、数値は改善している。
</t>
    <rPh sb="1" eb="3">
      <t>ショウライ</t>
    </rPh>
    <rPh sb="3" eb="5">
      <t>フタン</t>
    </rPh>
    <rPh sb="5" eb="7">
      <t>ヒリツ</t>
    </rPh>
    <rPh sb="8" eb="10">
      <t>ジッシツ</t>
    </rPh>
    <rPh sb="10" eb="13">
      <t>コウサイヒ</t>
    </rPh>
    <rPh sb="13" eb="15">
      <t>ヒリツ</t>
    </rPh>
    <rPh sb="17" eb="19">
      <t>ルイジ</t>
    </rPh>
    <rPh sb="19" eb="21">
      <t>ダンタイ</t>
    </rPh>
    <rPh sb="23" eb="24">
      <t>タカ</t>
    </rPh>
    <rPh sb="25" eb="27">
      <t>スイジュン</t>
    </rPh>
    <rPh sb="34" eb="36">
      <t>ヘイセイ</t>
    </rPh>
    <rPh sb="38" eb="40">
      <t>ネンド</t>
    </rPh>
    <rPh sb="42" eb="44">
      <t>ヘイセイ</t>
    </rPh>
    <rPh sb="46" eb="48">
      <t>ネンド</t>
    </rPh>
    <rPh sb="52" eb="53">
      <t>オコナ</t>
    </rPh>
    <rPh sb="55" eb="57">
      <t>ブンカ</t>
    </rPh>
    <rPh sb="57" eb="59">
      <t>カイカン</t>
    </rPh>
    <rPh sb="59" eb="61">
      <t>ケンセツ</t>
    </rPh>
    <rPh sb="61" eb="63">
      <t>ジギョウ</t>
    </rPh>
    <rPh sb="64" eb="66">
      <t>ザイゲン</t>
    </rPh>
    <rPh sb="69" eb="71">
      <t>カリイ</t>
    </rPh>
    <rPh sb="73" eb="75">
      <t>シサイ</t>
    </rPh>
    <rPh sb="78" eb="80">
      <t>ショウカン</t>
    </rPh>
    <rPh sb="84" eb="86">
      <t>コウサイ</t>
    </rPh>
    <rPh sb="86" eb="87">
      <t>ヒ</t>
    </rPh>
    <rPh sb="88" eb="90">
      <t>ゾウカ</t>
    </rPh>
    <rPh sb="91" eb="93">
      <t>シュイン</t>
    </rPh>
    <rPh sb="97" eb="99">
      <t>ゲンザイ</t>
    </rPh>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</si>
  <si>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</si>
  <si>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</si>
  <si>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</si>
  <si>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有形固定資産減価償却率</t>
    <phoneticPr fontId="46"/>
  </si>
  <si>
    <t>　将来負担比率、有形固定資産減価償却率とも類似団体より高い水準である。これは、類似団体と比較して、過去に実施した事業のために借入れた市債残高が多額であり、さらに公共施設の老朽化が進行していることを意味する。しかしながら、行財政健全化計画のもと、市債の発行抑制を行い、将来負担比率は減少傾向にある。
　公共施設の老朽化対策については、公共施設等総合管理計画に基づき、各施設の更新や長寿命化を図り、数値の改善に努める。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1" eb="23">
      <t>ルイジ</t>
    </rPh>
    <rPh sb="23" eb="25">
      <t>ダンタイ</t>
    </rPh>
    <rPh sb="27" eb="28">
      <t>タカ</t>
    </rPh>
    <rPh sb="29" eb="31">
      <t>スイジュン</t>
    </rPh>
    <rPh sb="39" eb="41">
      <t>ルイジ</t>
    </rPh>
    <rPh sb="41" eb="43">
      <t>ダンタイ</t>
    </rPh>
    <rPh sb="44" eb="46">
      <t>ヒカク</t>
    </rPh>
    <rPh sb="49" eb="51">
      <t>カコ</t>
    </rPh>
    <rPh sb="52" eb="54">
      <t>ジッシ</t>
    </rPh>
    <rPh sb="56" eb="58">
      <t>ジギョウ</t>
    </rPh>
    <rPh sb="62" eb="64">
      <t>カリイ</t>
    </rPh>
    <rPh sb="66" eb="68">
      <t>シサイ</t>
    </rPh>
    <rPh sb="68" eb="70">
      <t>ザンダカ</t>
    </rPh>
    <rPh sb="71" eb="72">
      <t>オオ</t>
    </rPh>
    <rPh sb="72" eb="73">
      <t>ガク</t>
    </rPh>
    <rPh sb="80" eb="82">
      <t>コウキョウ</t>
    </rPh>
    <rPh sb="82" eb="84">
      <t>シセツ</t>
    </rPh>
    <rPh sb="85" eb="88">
      <t>ロウキュウカ</t>
    </rPh>
    <rPh sb="89" eb="91">
      <t>シンコウ</t>
    </rPh>
    <rPh sb="98" eb="100">
      <t>イミ</t>
    </rPh>
    <rPh sb="110" eb="113">
      <t>ギョウザイセイ</t>
    </rPh>
    <rPh sb="113" eb="116">
      <t>ケンゼンカ</t>
    </rPh>
    <rPh sb="116" eb="118">
      <t>ケイカク</t>
    </rPh>
    <rPh sb="122" eb="124">
      <t>シサイ</t>
    </rPh>
    <rPh sb="125" eb="127">
      <t>ハッコウ</t>
    </rPh>
    <rPh sb="127" eb="129">
      <t>ヨクセイ</t>
    </rPh>
    <rPh sb="130" eb="131">
      <t>オコナ</t>
    </rPh>
    <rPh sb="133" eb="135">
      <t>ショウライ</t>
    </rPh>
    <rPh sb="135" eb="137">
      <t>フタン</t>
    </rPh>
    <rPh sb="137" eb="139">
      <t>ヒリツ</t>
    </rPh>
    <rPh sb="140" eb="142">
      <t>ゲンショウ</t>
    </rPh>
    <rPh sb="142" eb="144">
      <t>ケイコウ</t>
    </rPh>
    <rPh sb="150" eb="152">
      <t>コウキョウ</t>
    </rPh>
    <rPh sb="152" eb="154">
      <t>シセツ</t>
    </rPh>
    <rPh sb="155" eb="158">
      <t>ロウキュウカ</t>
    </rPh>
    <rPh sb="158" eb="160">
      <t>タイサク</t>
    </rPh>
    <rPh sb="166" eb="168">
      <t>コウキョウ</t>
    </rPh>
    <rPh sb="168" eb="170">
      <t>シセツ</t>
    </rPh>
    <rPh sb="170" eb="171">
      <t>トウ</t>
    </rPh>
    <rPh sb="171" eb="173">
      <t>ソウゴウ</t>
    </rPh>
    <rPh sb="173" eb="175">
      <t>カンリ</t>
    </rPh>
    <rPh sb="175" eb="177">
      <t>ケイカク</t>
    </rPh>
    <rPh sb="178" eb="179">
      <t>モト</t>
    </rPh>
    <rPh sb="182" eb="185">
      <t>カクシセツ</t>
    </rPh>
    <rPh sb="186" eb="188">
      <t>コウシン</t>
    </rPh>
    <rPh sb="189" eb="190">
      <t>チョウ</t>
    </rPh>
    <rPh sb="190" eb="193">
      <t>ジュミョウカ</t>
    </rPh>
    <rPh sb="194" eb="195">
      <t>ハカ</t>
    </rPh>
    <rPh sb="197" eb="199">
      <t>スウチ</t>
    </rPh>
    <rPh sb="200" eb="202">
      <t>カイゼン</t>
    </rPh>
    <rPh sb="203" eb="204">
      <t>ツト</t>
    </rPh>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</si>
  <si>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</si>
  <si>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a</t>
  </si>
  <si>
    <t xml:space="preserve"> </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</si>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</sst>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3"/>
      <charset val="128"/>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45" fillId="0" borderId="0" xfId="20" applyFont="1">
      <alignment vertical="center"/>
    </xf>
    <xf numFmtId="0" fontId="45" fillId="0" borderId="42" xfId="20" applyFont="1" applyBorder="1">
      <alignment vertical="center"/>
    </xf>
    <xf numFmtId="0" fontId="45" fillId="0" borderId="14" xfId="20" applyFont="1" applyBorder="1">
      <alignment vertical="center"/>
    </xf>
    <xf numFmtId="180" fontId="45" fillId="0" borderId="0" xfId="20" applyNumberFormat="1" applyFont="1">
      <alignment vertical="center"/>
    </xf>
    <xf numFmtId="0" fontId="45" fillId="0" borderId="15" xfId="20" applyFont="1" applyBorder="1">
      <alignment vertical="center"/>
    </xf>
    <xf numFmtId="0" fontId="45" fillId="0" borderId="34" xfId="20" applyFont="1" applyBorder="1">
      <alignment vertical="center"/>
    </xf>
    <xf numFmtId="0" fontId="45" fillId="0" borderId="31" xfId="20" applyFont="1" applyBorder="1">
      <alignment vertical="center"/>
    </xf>
    <xf numFmtId="0" fontId="48" fillId="0" borderId="0" xfId="21" applyFont="1">
      <alignment vertical="center"/>
    </xf>
    <xf numFmtId="179" fontId="45" fillId="3" borderId="74" xfId="22" applyNumberFormat="1" applyFont="1" applyFill="1" applyBorder="1" applyAlignment="1">
      <alignment horizontal="center" vertical="center"/>
    </xf>
    <xf numFmtId="183" fontId="45" fillId="3" borderId="74" xfId="22" applyNumberFormat="1" applyFont="1" applyFill="1" applyBorder="1" applyAlignment="1">
      <alignment horizontal="center" vertical="center" wrapText="1"/>
    </xf>
    <xf numFmtId="0" fontId="45" fillId="0" borderId="74" xfId="20" applyFont="1" applyBorder="1" applyAlignment="1">
      <alignment horizontal="center" vertical="center"/>
    </xf>
    <xf numFmtId="179" fontId="45" fillId="0" borderId="0" xfId="20" applyNumberFormat="1" applyFont="1" applyAlignment="1">
      <alignment horizontal="center" vertical="center"/>
    </xf>
    <xf numFmtId="184" fontId="44" fillId="0" borderId="0" xfId="20" applyNumberFormat="1" applyAlignment="1">
      <alignment horizontal="center" vertical="center"/>
    </xf>
    <xf numFmtId="0" fontId="45" fillId="0" borderId="0" xfId="20" applyFont="1" applyAlignment="1">
      <alignment horizontal="center" vertical="center"/>
    </xf>
    <xf numFmtId="179" fontId="45" fillId="3" borderId="0" xfId="22" applyNumberFormat="1" applyFont="1" applyFill="1" applyAlignment="1">
      <alignment horizontal="center" vertical="center" wrapText="1"/>
    </xf>
    <xf numFmtId="183" fontId="45" fillId="3" borderId="0" xfId="22" applyNumberFormat="1" applyFont="1" applyFill="1" applyAlignment="1">
      <alignment vertical="center" wrapText="1"/>
    </xf>
    <xf numFmtId="179" fontId="45" fillId="3" borderId="0" xfId="22" applyNumberFormat="1" applyFont="1" applyFill="1" applyAlignment="1">
      <alignment horizontal="center" vertical="center"/>
    </xf>
    <xf numFmtId="183" fontId="45" fillId="3" borderId="0" xfId="22" applyNumberFormat="1" applyFont="1" applyFill="1" applyAlignment="1">
      <alignment horizontal="center" vertical="center" wrapText="1"/>
    </xf>
    <xf numFmtId="0" fontId="45" fillId="0" borderId="37" xfId="20" applyFont="1" applyBorder="1" applyAlignment="1">
      <alignment horizontal="center" vertical="center"/>
    </xf>
    <xf numFmtId="0" fontId="45" fillId="0" borderId="35" xfId="20" applyFont="1" applyBorder="1" applyAlignment="1">
      <alignment horizontal="center" vertical="center"/>
    </xf>
    <xf numFmtId="0" fontId="45" fillId="0" borderId="32" xfId="20" applyFont="1" applyBorder="1" applyAlignment="1">
      <alignment horizontal="center" vertical="center"/>
    </xf>
    <xf numFmtId="49" fontId="45" fillId="3" borderId="0" xfId="22" applyNumberFormat="1" applyFont="1" applyFill="1" applyAlignment="1">
      <alignment horizontal="center" vertical="center"/>
    </xf>
    <xf numFmtId="49" fontId="45" fillId="3" borderId="0" xfId="22" applyNumberFormat="1" applyFont="1" applyFill="1" applyAlignment="1">
      <alignment horizontal="center" vertical="center" wrapText="1"/>
    </xf>
    <xf numFmtId="184" fontId="45" fillId="3" borderId="0" xfId="20" applyNumberFormat="1" applyFont="1" applyFill="1" applyAlignment="1">
      <alignment vertical="center" wrapText="1"/>
    </xf>
    <xf numFmtId="179" fontId="44" fillId="0" borderId="0" xfId="23" applyNumberFormat="1" applyAlignment="1">
      <alignment horizontal="right" vertical="center"/>
    </xf>
    <xf numFmtId="182" fontId="44" fillId="0" borderId="0" xfId="23" applyNumberFormat="1" applyAlignment="1">
      <alignment horizontal="right" vertical="center"/>
    </xf>
    <xf numFmtId="184" fontId="44" fillId="0" borderId="0" xfId="24" applyNumberFormat="1" applyAlignment="1">
      <alignment horizontal="center" vertical="center"/>
    </xf>
    <xf numFmtId="184" fontId="44" fillId="0" borderId="0" xfId="24" applyNumberFormat="1" applyAlignment="1">
      <alignment vertical="center"/>
    </xf>
    <xf numFmtId="0" fontId="45" fillId="0" borderId="15" xfId="20" applyFont="1" applyBorder="1" applyAlignment="1" applyProtection="1">
      <alignment horizontal="left" vertical="top" wrapText="1"/>
      <protection locked="0"/>
    </xf>
    <xf numFmtId="0" fontId="45" fillId="0" borderId="34" xfId="20" applyFont="1" applyBorder="1" applyAlignment="1" applyProtection="1">
      <alignment horizontal="left" vertical="top" wrapText="1"/>
      <protection locked="0"/>
    </xf>
    <xf numFmtId="0" fontId="45" fillId="0" borderId="31" xfId="20" applyFont="1" applyBorder="1" applyAlignment="1" applyProtection="1">
      <alignment horizontal="left" vertical="top" wrapText="1"/>
      <protection locked="0"/>
    </xf>
    <xf numFmtId="0" fontId="45" fillId="0" borderId="14" xfId="20" applyFont="1" applyBorder="1" applyAlignment="1" applyProtection="1">
      <alignment horizontal="left" vertical="top" wrapText="1"/>
      <protection locked="0"/>
    </xf>
    <xf numFmtId="0" fontId="45" fillId="0" borderId="0" xfId="20" applyFont="1" applyAlignment="1" applyProtection="1">
      <alignment horizontal="left" vertical="top" wrapText="1"/>
      <protection locked="0"/>
    </xf>
    <xf numFmtId="0" fontId="45" fillId="0" borderId="42" xfId="20" applyFont="1" applyBorder="1" applyAlignment="1" applyProtection="1">
      <alignment horizontal="left" vertical="top" wrapText="1"/>
      <protection locked="0"/>
    </xf>
    <xf numFmtId="0" fontId="45" fillId="0" borderId="16" xfId="20" applyFont="1" applyBorder="1" applyAlignment="1" applyProtection="1">
      <alignment horizontal="left" vertical="top" wrapText="1"/>
      <protection locked="0"/>
    </xf>
    <xf numFmtId="0" fontId="45" fillId="0" borderId="23" xfId="20" applyFont="1" applyBorder="1" applyAlignment="1" applyProtection="1">
      <alignment horizontal="left" vertical="top" wrapText="1"/>
      <protection locked="0"/>
    </xf>
    <xf numFmtId="0" fontId="45" fillId="0" borderId="30" xfId="20" applyFont="1" applyBorder="1" applyAlignment="1" applyProtection="1">
      <alignment horizontal="left" vertical="top" wrapText="1"/>
      <protection locked="0"/>
    </xf>
    <xf numFmtId="184" fontId="45" fillId="0" borderId="0" xfId="20" applyNumberFormat="1" applyFont="1">
      <alignment vertical="center"/>
    </xf>
    <xf numFmtId="184" fontId="47" fillId="0" borderId="0" xfId="20" applyNumberFormat="1" applyFont="1">
      <alignment vertical="center"/>
    </xf>
    <xf numFmtId="181" fontId="45" fillId="0" borderId="0" xfId="22" applyNumberFormat="1" applyFont="1">
      <alignment vertical="center"/>
    </xf>
    <xf numFmtId="0" fontId="45" fillId="0" borderId="0" xfId="22" applyFont="1">
      <alignment vertical="center"/>
    </xf>
    <xf numFmtId="0" fontId="49" fillId="0" borderId="42" xfId="20" applyFont="1" applyBorder="1">
      <alignment vertical="center"/>
    </xf>
    <xf numFmtId="0" fontId="45" fillId="0" borderId="35" xfId="20" applyFont="1" applyBorder="1">
      <alignment vertical="center"/>
    </xf>
    <xf numFmtId="184" fontId="45" fillId="0" borderId="42" xfId="20" applyNumberFormat="1" applyFont="1" applyBorder="1">
      <alignment vertical="center"/>
    </xf>
    <xf numFmtId="184" fontId="45" fillId="0" borderId="15" xfId="20" applyNumberFormat="1" applyFont="1" applyBorder="1">
      <alignment vertical="center"/>
    </xf>
    <xf numFmtId="181" fontId="45" fillId="0" borderId="34" xfId="20" applyNumberFormat="1" applyFont="1" applyBorder="1">
      <alignment vertical="center"/>
    </xf>
    <xf numFmtId="184" fontId="45" fillId="0" borderId="34" xfId="20" applyNumberFormat="1" applyFont="1" applyBorder="1">
      <alignment vertical="center"/>
    </xf>
    <xf numFmtId="184" fontId="45" fillId="0" borderId="31" xfId="20" applyNumberFormat="1" applyFont="1" applyBorder="1">
      <alignment vertical="center"/>
    </xf>
    <xf numFmtId="184" fontId="45" fillId="0" borderId="14" xfId="20" applyNumberFormat="1" applyFont="1" applyBorder="1">
      <alignment vertical="center"/>
    </xf>
    <xf numFmtId="191" fontId="45" fillId="0" borderId="0" xfId="20" applyNumberFormat="1" applyFont="1">
      <alignment vertical="center"/>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0" fontId="45" fillId="0" borderId="16" xfId="20" applyFont="1" applyBorder="1">
      <alignment vertical="center"/>
    </xf>
    <xf numFmtId="0" fontId="45" fillId="0" borderId="23" xfId="20" applyFont="1" applyBorder="1">
      <alignment vertical="center"/>
    </xf>
    <xf numFmtId="0" fontId="49" fillId="0" borderId="30" xfId="20" applyFont="1" applyBorder="1">
      <alignment vertical="center"/>
    </xf>
    <xf numFmtId="0" fontId="49" fillId="0" borderId="0" xfId="20" applyFont="1">
      <alignment vertical="center"/>
    </xf>
    <xf numFmtId="181" fontId="45" fillId="0" borderId="23" xfId="20" applyNumberFormat="1" applyFont="1" applyBorder="1">
      <alignment vertical="center"/>
    </xf>
    <xf numFmtId="0" fontId="45" fillId="0" borderId="30" xfId="20" applyFont="1" applyBorder="1">
      <alignment vertical="center"/>
    </xf>
    <xf numFmtId="0" fontId="44" fillId="3" borderId="0" xfId="25" applyFill="1" applyProtection="1">
      <protection hidden="1"/>
    </xf>
    <xf numFmtId="0" fontId="44" fillId="3" borderId="0" xfId="25" applyFill="1"/>
    <xf numFmtId="0" fontId="44" fillId="3" borderId="0" xfId="25" applyFill="1" applyAlignment="1">
      <alignment vertical="center"/>
    </xf>
    <xf numFmtId="0" fontId="44" fillId="3" borderId="0" xfId="25" applyFill="1" applyAlignment="1" applyProtection="1">
      <alignment vertical="center"/>
      <protection hidden="1"/>
    </xf>
    <xf numFmtId="0" fontId="0" fillId="3" borderId="0" xfId="25" applyFont="1" applyFill="1" applyAlignment="1">
      <alignment vertical="center"/>
    </xf>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A0F3-4F7B-A730-082DCD6FE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58606</c:v>
                </c:pt>
                <c:pt idx="1">
                  <c:v>141923</c:v>
                </c:pt>
                <c:pt idx="2">
                  <c:v>41694</c:v>
                </c:pt>
                <c:pt idx="3">
                  <c:v>42582</c:v>
                </c:pt>
                <c:pt idx="4">
                  <c:v>22965</c:v>
                </c:pt>
              </c:numCache>
            </c:numRef>
          </c:val>
          <c:smooth val="0"/>
          <c:extLst>
            <c:ext xmlns:c16="http://schemas.microsoft.com/office/drawing/2014/chart" uri="{C3380CC4-5D6E-409C-BE32-E72D297353CC}">
              <c16:uniqueId val="{00000001-A0F3-4F7B-A730-082DCD6FEB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6.29</c:v>
                </c:pt>
                <c:pt idx="1">
                  <c:v>6.29</c:v>
                </c:pt>
                <c:pt idx="2">
                  <c:v>4.79</c:v>
                </c:pt>
                <c:pt idx="3">
                  <c:v>4.58</c:v>
                </c:pt>
                <c:pt idx="4">
                  <c:v>4.5599999999999996</c:v>
                </c:pt>
              </c:numCache>
            </c:numRef>
          </c:val>
          <c:extLst>
            <c:ext xmlns:c16="http://schemas.microsoft.com/office/drawing/2014/chart" uri="{C3380CC4-5D6E-409C-BE32-E72D297353CC}">
              <c16:uniqueId val="{00000000-9128-4520-8442-71666F12BC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32.6</c:v>
                </c:pt>
                <c:pt idx="1">
                  <c:v>29.64</c:v>
                </c:pt>
                <c:pt idx="2">
                  <c:v>25.15</c:v>
                </c:pt>
                <c:pt idx="3">
                  <c:v>22.59</c:v>
                </c:pt>
                <c:pt idx="4">
                  <c:v>22.43</c:v>
                </c:pt>
              </c:numCache>
            </c:numRef>
          </c:val>
          <c:extLst>
            <c:ext xmlns:c16="http://schemas.microsoft.com/office/drawing/2014/chart" uri="{C3380CC4-5D6E-409C-BE32-E72D297353CC}">
              <c16:uniqueId val="{00000001-9128-4520-8442-71666F12BCA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-1.32</c:v>
                </c:pt>
                <c:pt idx="1">
                  <c:v>-2.69</c:v>
                </c:pt>
                <c:pt idx="2">
                  <c:v>-6.03</c:v>
                </c:pt>
                <c:pt idx="3">
                  <c:v>-2.77</c:v>
                </c:pt>
                <c:pt idx="4">
                  <c:v>-0.68</c:v>
                </c:pt>
              </c:numCache>
            </c:numRef>
          </c:val>
          <c:smooth val="0"/>
          <c:extLst>
            <c:ext xmlns:c16="http://schemas.microsoft.com/office/drawing/2014/chart" uri="{C3380CC4-5D6E-409C-BE32-E72D297353CC}">
              <c16:uniqueId val="{00000002-9128-4520-8442-71666F12BC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95-4C4E-8E9B-0E574010D7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95-4C4E-8E9B-0E574010D75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95-4C4E-8E9B-0E574010D75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95-4C4E-8E9B-0E574010D752}"/>
            </c:ext>
          </c:extLst>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995-4C4E-8E9B-0E574010D752}"/>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0.12</c:v>
                </c:pt>
                <c:pt idx="6">
                  <c:v>#N/A</c:v>
                </c:pt>
                <c:pt idx="7">
                  <c:v>0.12</c:v>
                </c:pt>
                <c:pt idx="8">
                  <c:v>#N/A</c:v>
                </c:pt>
                <c:pt idx="9">
                  <c:v>0.13</c:v>
                </c:pt>
              </c:numCache>
            </c:numRef>
          </c:val>
          <c:extLst>
            <c:ext xmlns:c16="http://schemas.microsoft.com/office/drawing/2014/chart" uri="{C3380CC4-5D6E-409C-BE32-E72D297353CC}">
              <c16:uniqueId val="{00000005-F995-4C4E-8E9B-0E574010D75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1.0900000000000001</c:v>
                </c:pt>
                <c:pt idx="4">
                  <c:v>#N/A</c:v>
                </c:pt>
                <c:pt idx="5">
                  <c:v>1.1000000000000001</c:v>
                </c:pt>
                <c:pt idx="6">
                  <c:v>#N/A</c:v>
                </c:pt>
                <c:pt idx="7">
                  <c:v>0.89</c:v>
                </c:pt>
                <c:pt idx="8">
                  <c:v>#N/A</c:v>
                </c:pt>
                <c:pt idx="9">
                  <c:v>0.61</c:v>
                </c:pt>
              </c:numCache>
            </c:numRef>
          </c:val>
          <c:extLst>
            <c:ext xmlns:c16="http://schemas.microsoft.com/office/drawing/2014/chart" uri="{C3380CC4-5D6E-409C-BE32-E72D297353CC}">
              <c16:uniqueId val="{00000006-F995-4C4E-8E9B-0E574010D75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2.11</c:v>
                </c:pt>
                <c:pt idx="2">
                  <c:v>#N/A</c:v>
                </c:pt>
                <c:pt idx="3">
                  <c:v>2.16</c:v>
                </c:pt>
                <c:pt idx="4">
                  <c:v>#N/A</c:v>
                </c:pt>
                <c:pt idx="5">
                  <c:v>2.44</c:v>
                </c:pt>
                <c:pt idx="6">
                  <c:v>#N/A</c:v>
                </c:pt>
                <c:pt idx="7">
                  <c:v>3.07</c:v>
                </c:pt>
                <c:pt idx="8">
                  <c:v>#N/A</c:v>
                </c:pt>
                <c:pt idx="9">
                  <c:v>0.72</c:v>
                </c:pt>
              </c:numCache>
            </c:numRef>
          </c:val>
          <c:extLst>
            <c:ext xmlns:c16="http://schemas.microsoft.com/office/drawing/2014/chart" uri="{C3380CC4-5D6E-409C-BE32-E72D297353CC}">
              <c16:uniqueId val="{00000007-F995-4C4E-8E9B-0E574010D75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0.52</c:v>
                </c:pt>
                <c:pt idx="2">
                  <c:v>#N/A</c:v>
                </c:pt>
                <c:pt idx="3">
                  <c:v>0.5</c:v>
                </c:pt>
                <c:pt idx="4">
                  <c:v>#N/A</c:v>
                </c:pt>
                <c:pt idx="5">
                  <c:v>0.9</c:v>
                </c:pt>
                <c:pt idx="6">
                  <c:v>#N/A</c:v>
                </c:pt>
                <c:pt idx="7">
                  <c:v>0.62</c:v>
                </c:pt>
                <c:pt idx="8">
                  <c:v>#N/A</c:v>
                </c:pt>
                <c:pt idx="9">
                  <c:v>0.76</c:v>
                </c:pt>
              </c:numCache>
            </c:numRef>
          </c:val>
          <c:extLst>
            <c:ext xmlns:c16="http://schemas.microsoft.com/office/drawing/2014/chart" uri="{C3380CC4-5D6E-409C-BE32-E72D297353CC}">
              <c16:uniqueId val="{00000008-F995-4C4E-8E9B-0E574010D7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6.29</c:v>
                </c:pt>
                <c:pt idx="2">
                  <c:v>#N/A</c:v>
                </c:pt>
                <c:pt idx="3">
                  <c:v>6.28</c:v>
                </c:pt>
                <c:pt idx="4">
                  <c:v>#N/A</c:v>
                </c:pt>
                <c:pt idx="5">
                  <c:v>4.79</c:v>
                </c:pt>
                <c:pt idx="6">
                  <c:v>#N/A</c:v>
                </c:pt>
                <c:pt idx="7">
                  <c:v>4.58</c:v>
                </c:pt>
                <c:pt idx="8">
                  <c:v>#N/A</c:v>
                </c:pt>
                <c:pt idx="9">
                  <c:v>4.5599999999999996</c:v>
                </c:pt>
              </c:numCache>
            </c:numRef>
          </c:val>
          <c:extLst>
            <c:ext xmlns:c16="http://schemas.microsoft.com/office/drawing/2014/chart" uri="{C3380CC4-5D6E-409C-BE32-E72D297353CC}">
              <c16:uniqueId val="{00000009-F995-4C4E-8E9B-0E574010D75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2060</c:v>
                </c:pt>
                <c:pt idx="5">
                  <c:v>1918</c:v>
                </c:pt>
                <c:pt idx="8">
                  <c:v>1900</c:v>
                </c:pt>
                <c:pt idx="11">
                  <c:v>1812</c:v>
                </c:pt>
                <c:pt idx="14">
                  <c:v>1784</c:v>
                </c:pt>
              </c:numCache>
            </c:numRef>
          </c:val>
          <c:extLst>
            <c:ext xmlns:c16="http://schemas.microsoft.com/office/drawing/2014/chart" uri="{C3380CC4-5D6E-409C-BE32-E72D297353CC}">
              <c16:uniqueId val="{00000000-1A82-43E8-B36A-3A7A6C8C85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82-43E8-B36A-3A7A6C8C85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82-43E8-B36A-3A7A6C8C85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14</c:v>
                </c:pt>
                <c:pt idx="6">
                  <c:v>14</c:v>
                </c:pt>
                <c:pt idx="9">
                  <c:v>14</c:v>
                </c:pt>
                <c:pt idx="12">
                  <c:v>12</c:v>
                </c:pt>
              </c:numCache>
            </c:numRef>
          </c:val>
          <c:extLst>
            <c:ext xmlns:c16="http://schemas.microsoft.com/office/drawing/2014/chart" uri="{C3380CC4-5D6E-409C-BE32-E72D297353CC}">
              <c16:uniqueId val="{00000003-1A82-43E8-B36A-3A7A6C8C85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1366</c:v>
                </c:pt>
                <c:pt idx="3">
                  <c:v>1273</c:v>
                </c:pt>
                <c:pt idx="6">
                  <c:v>1293</c:v>
                </c:pt>
                <c:pt idx="9">
                  <c:v>1190</c:v>
                </c:pt>
                <c:pt idx="12">
                  <c:v>1148</c:v>
                </c:pt>
              </c:numCache>
            </c:numRef>
          </c:val>
          <c:extLst>
            <c:ext xmlns:c16="http://schemas.microsoft.com/office/drawing/2014/chart" uri="{C3380CC4-5D6E-409C-BE32-E72D297353CC}">
              <c16:uniqueId val="{00000004-1A82-43E8-B36A-3A7A6C8C85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82-43E8-B36A-3A7A6C8C85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82-43E8-B36A-3A7A6C8C85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1563</c:v>
                </c:pt>
                <c:pt idx="3">
                  <c:v>1578</c:v>
                </c:pt>
                <c:pt idx="6">
                  <c:v>1576</c:v>
                </c:pt>
                <c:pt idx="9">
                  <c:v>1508</c:v>
                </c:pt>
                <c:pt idx="12">
                  <c:v>1513</c:v>
                </c:pt>
              </c:numCache>
            </c:numRef>
          </c:val>
          <c:extLst>
            <c:ext xmlns:c16="http://schemas.microsoft.com/office/drawing/2014/chart" uri="{C3380CC4-5D6E-409C-BE32-E72D297353CC}">
              <c16:uniqueId val="{00000007-1A82-43E8-B36A-3A7A6C8C852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883</c:v>
                </c:pt>
                <c:pt idx="2">
                  <c:v>#N/A</c:v>
                </c:pt>
                <c:pt idx="3">
                  <c:v>#N/A</c:v>
                </c:pt>
                <c:pt idx="4">
                  <c:v>947</c:v>
                </c:pt>
                <c:pt idx="5">
                  <c:v>#N/A</c:v>
                </c:pt>
                <c:pt idx="6">
                  <c:v>#N/A</c:v>
                </c:pt>
                <c:pt idx="7">
                  <c:v>983</c:v>
                </c:pt>
                <c:pt idx="8">
                  <c:v>#N/A</c:v>
                </c:pt>
                <c:pt idx="9">
                  <c:v>#N/A</c:v>
                </c:pt>
                <c:pt idx="10">
                  <c:v>900</c:v>
                </c:pt>
                <c:pt idx="11">
                  <c:v>#N/A</c:v>
                </c:pt>
                <c:pt idx="12">
                  <c:v>#N/A</c:v>
                </c:pt>
                <c:pt idx="13">
                  <c:v>889</c:v>
                </c:pt>
                <c:pt idx="14">
                  <c:v>#N/A</c:v>
                </c:pt>
              </c:numCache>
            </c:numRef>
          </c:val>
          <c:smooth val="0"/>
          <c:extLst>
            <c:ext xmlns:c16="http://schemas.microsoft.com/office/drawing/2014/chart" uri="{C3380CC4-5D6E-409C-BE32-E72D297353CC}">
              <c16:uniqueId val="{00000008-1A82-43E8-B36A-3A7A6C8C85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20240</c:v>
                </c:pt>
                <c:pt idx="5">
                  <c:v>19595</c:v>
                </c:pt>
                <c:pt idx="8">
                  <c:v>19174</c:v>
                </c:pt>
                <c:pt idx="11">
                  <c:v>18853</c:v>
                </c:pt>
                <c:pt idx="14">
                  <c:v>18312</c:v>
                </c:pt>
              </c:numCache>
            </c:numRef>
          </c:val>
          <c:extLst>
            <c:ext xmlns:c16="http://schemas.microsoft.com/office/drawing/2014/chart" uri="{C3380CC4-5D6E-409C-BE32-E72D297353CC}">
              <c16:uniqueId val="{00000000-68A5-4969-B200-7076D49C4C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2889</c:v>
                </c:pt>
                <c:pt idx="5">
                  <c:v>2699</c:v>
                </c:pt>
                <c:pt idx="8">
                  <c:v>2448</c:v>
                </c:pt>
                <c:pt idx="11">
                  <c:v>2547</c:v>
                </c:pt>
                <c:pt idx="14">
                  <c:v>2405</c:v>
                </c:pt>
              </c:numCache>
            </c:numRef>
          </c:val>
          <c:extLst>
            <c:ext xmlns:c16="http://schemas.microsoft.com/office/drawing/2014/chart" uri="{C3380CC4-5D6E-409C-BE32-E72D297353CC}">
              <c16:uniqueId val="{00000001-68A5-4969-B200-7076D49C4C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4084</c:v>
                </c:pt>
                <c:pt idx="5">
                  <c:v>3711</c:v>
                </c:pt>
                <c:pt idx="8">
                  <c:v>3535</c:v>
                </c:pt>
                <c:pt idx="11">
                  <c:v>3417</c:v>
                </c:pt>
                <c:pt idx="14">
                  <c:v>3549</c:v>
                </c:pt>
              </c:numCache>
            </c:numRef>
          </c:val>
          <c:extLst>
            <c:ext xmlns:c16="http://schemas.microsoft.com/office/drawing/2014/chart" uri="{C3380CC4-5D6E-409C-BE32-E72D297353CC}">
              <c16:uniqueId val="{00000002-68A5-4969-B200-7076D49C4C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5-4969-B200-7076D49C4C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A5-4969-B200-7076D49C4C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5-4969-B200-7076D49C4C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1752</c:v>
                </c:pt>
                <c:pt idx="3">
                  <c:v>1671</c:v>
                </c:pt>
                <c:pt idx="6">
                  <c:v>1673</c:v>
                </c:pt>
                <c:pt idx="9">
                  <c:v>1397</c:v>
                </c:pt>
                <c:pt idx="12">
                  <c:v>1334</c:v>
                </c:pt>
              </c:numCache>
            </c:numRef>
          </c:val>
          <c:extLst>
            <c:ext xmlns:c16="http://schemas.microsoft.com/office/drawing/2014/chart" uri="{C3380CC4-5D6E-409C-BE32-E72D297353CC}">
              <c16:uniqueId val="{00000006-68A5-4969-B200-7076D49C4C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233</c:v>
                </c:pt>
                <c:pt idx="3">
                  <c:v>204</c:v>
                </c:pt>
                <c:pt idx="6">
                  <c:v>175</c:v>
                </c:pt>
                <c:pt idx="9">
                  <c:v>147</c:v>
                </c:pt>
                <c:pt idx="12">
                  <c:v>123</c:v>
                </c:pt>
              </c:numCache>
            </c:numRef>
          </c:val>
          <c:extLst>
            <c:ext xmlns:c16="http://schemas.microsoft.com/office/drawing/2014/chart" uri="{C3380CC4-5D6E-409C-BE32-E72D297353CC}">
              <c16:uniqueId val="{00000007-68A5-4969-B200-7076D49C4C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18247</c:v>
                </c:pt>
                <c:pt idx="3">
                  <c:v>17792</c:v>
                </c:pt>
                <c:pt idx="6">
                  <c:v>17099</c:v>
                </c:pt>
                <c:pt idx="9">
                  <c:v>16170</c:v>
                </c:pt>
                <c:pt idx="12">
                  <c:v>15523</c:v>
                </c:pt>
              </c:numCache>
            </c:numRef>
          </c:val>
          <c:extLst>
            <c:ext xmlns:c16="http://schemas.microsoft.com/office/drawing/2014/chart" uri="{C3380CC4-5D6E-409C-BE32-E72D297353CC}">
              <c16:uniqueId val="{00000008-68A5-4969-B200-7076D49C4C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A5-4969-B200-7076D49C4C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14057</c:v>
                </c:pt>
                <c:pt idx="3">
                  <c:v>15654</c:v>
                </c:pt>
                <c:pt idx="6">
                  <c:v>15240</c:v>
                </c:pt>
                <c:pt idx="9">
                  <c:v>14866</c:v>
                </c:pt>
                <c:pt idx="12">
                  <c:v>14016</c:v>
                </c:pt>
              </c:numCache>
            </c:numRef>
          </c:val>
          <c:extLst>
            <c:ext xmlns:c16="http://schemas.microsoft.com/office/drawing/2014/chart" uri="{C3380CC4-5D6E-409C-BE32-E72D297353CC}">
              <c16:uniqueId val="{0000000A-68A5-4969-B200-7076D49C4CB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7076</c:v>
                </c:pt>
                <c:pt idx="2">
                  <c:v>#N/A</c:v>
                </c:pt>
                <c:pt idx="3">
                  <c:v>#N/A</c:v>
                </c:pt>
                <c:pt idx="4">
                  <c:v>9316</c:v>
                </c:pt>
                <c:pt idx="5">
                  <c:v>#N/A</c:v>
                </c:pt>
                <c:pt idx="6">
                  <c:v>#N/A</c:v>
                </c:pt>
                <c:pt idx="7">
                  <c:v>9029</c:v>
                </c:pt>
                <c:pt idx="8">
                  <c:v>#N/A</c:v>
                </c:pt>
                <c:pt idx="9">
                  <c:v>#N/A</c:v>
                </c:pt>
                <c:pt idx="10">
                  <c:v>7765</c:v>
                </c:pt>
                <c:pt idx="11">
                  <c:v>#N/A</c:v>
                </c:pt>
                <c:pt idx="12">
                  <c:v>#N/A</c:v>
                </c:pt>
                <c:pt idx="13">
                  <c:v>6731</c:v>
                </c:pt>
                <c:pt idx="14">
                  <c:v>#N/A</c:v>
                </c:pt>
              </c:numCache>
            </c:numRef>
          </c:val>
          <c:smooth val="0"/>
          <c:extLst>
            <c:ext xmlns:c16="http://schemas.microsoft.com/office/drawing/2014/chart" uri="{C3380CC4-5D6E-409C-BE32-E72D297353CC}">
              <c16:uniqueId val="{0000000B-68A5-4969-B200-7076D49C4C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2046</c:v>
                </c:pt>
                <c:pt idx="1">
                  <c:v>1837</c:v>
                </c:pt>
                <c:pt idx="2">
                  <c:v>1791</c:v>
                </c:pt>
              </c:numCache>
            </c:numRef>
          </c:val>
          <c:extLst>
            <c:ext xmlns:c16="http://schemas.microsoft.com/office/drawing/2014/chart" uri="{C3380CC4-5D6E-409C-BE32-E72D297353CC}">
              <c16:uniqueId val="{00000000-532D-4E52-B9B5-29E7DD4192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c:v>
                </c:pt>
                <c:pt idx="1">
                  <c:v>25</c:v>
                </c:pt>
                <c:pt idx="2">
                  <c:v>5</c:v>
                </c:pt>
              </c:numCache>
            </c:numRef>
          </c:val>
          <c:extLst>
            <c:ext xmlns:c16="http://schemas.microsoft.com/office/drawing/2014/chart" uri="{C3380CC4-5D6E-409C-BE32-E72D297353CC}">
              <c16:uniqueId val="{00000001-532D-4E52-B9B5-29E7DD4192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1122</c:v>
                </c:pt>
                <c:pt idx="1">
                  <c:v>1196</c:v>
                </c:pt>
                <c:pt idx="2">
                  <c:v>1186</c:v>
                </c:pt>
              </c:numCache>
            </c:numRef>
          </c:val>
          <c:extLst>
            <c:ext xmlns:c16="http://schemas.microsoft.com/office/drawing/2014/chart" uri="{C3380CC4-5D6E-409C-BE32-E72D297353CC}">
              <c16:uniqueId val="{00000002-532D-4E52-B9B5-29E7DD4192D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{5FF83D14-FDB6-4739-A3B2-B602AFE8E833}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FDA-4C54-99C3-B6FED3CEB4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{3CBB6A00-0846-4023-8860-EFD2C8F1E606}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DA-4C54-99C3-B6FED3CEB4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{63C6D017-F7BF-4BBD-AB4E-FCE51B973AF8}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DA-4C54-99C3-B6FED3CEB4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{7407B838-D67A-4C2A-931B-235A6CAC5377}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DA-4C54-99C3-B6FED3CEB4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{AF5ADD4C-FB20-4E83-A4EA-AA7EB6A791F4}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DA-4C54-99C3-B6FED3CEB4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{9726963A-80A6-4FA5-814A-EC0A9DD1EE6E}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FDA-4C54-99C3-B6FED3CEB41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{B0A8AFB1-DA3B-4573-B01E-4F86E8486AE9}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FDA-4C54-99C3-B6FED3CEB41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{23A40BBA-D715-4D0F-93D5-DAF6B540B782}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FDA-4C54-99C3-B6FED3CEB41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{89D4A035-0878-45DF-89C2-DC7390964BC4}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FDA-4C54-99C3-B6FED3CEB4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61.4</c:v>
                </c:pt>
                <c:pt idx="32">
                  <c:v>63.6</c:v>
                </c:pt>
              </c:numCache>
            </c:numRef>
          </c:xVal>
          <c:yVal>
            <c:numRef>
              <c:f>公会計指標分析・財政指標組合せ分析表!$BP$51:$DC$51</c:f>
              <c:numCache>
                <c:formatCode>#,##0.0;"▲ "#,##0.0</c:formatCode>
                <c:ptCount val="40"/>
                <c:pt idx="16">
                  <c:v>137.69999999999999</c:v>
                </c:pt>
                <c:pt idx="24">
                  <c:v>116.7</c:v>
                </c:pt>
                <c:pt idx="32">
                  <c:v>103.4</c:v>
                </c:pt>
              </c:numCache>
            </c:numRef>
          </c:yVal>
          <c:smooth val="0"/>
          <c:extLst>
            <c:ext xmlns:c16="http://schemas.microsoft.com/office/drawing/2014/chart" uri="{C3380CC4-5D6E-409C-BE32-E72D297353CC}">
              <c16:uniqueId val="{00000009-8FDA-4C54-99C3-B6FED3CEB4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{269EBE4A-1F15-409D-9A4B-688D965946AC}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FDA-4C54-99C3-B6FED3CEB4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{4D2D153E-D49D-47FB-B202-34B1EB4BB34D}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DA-4C54-99C3-B6FED3CEB4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{DB474F51-5A6A-47B4-AAE7-A9E76EE6AFBC}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DA-4C54-99C3-B6FED3CEB4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{D8428295-E710-4637-8563-B05FC069686D}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DA-4C54-99C3-B6FED3CEB4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{9BEC9289-E879-4223-AB89-FB6B09FBD700}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DA-4C54-99C3-B6FED3CEB41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{9FB034F1-164A-46AF-872D-803917EC24AD}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FDA-4C54-99C3-B6FED3CEB41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{A16D7A65-D815-4BA9-BD35-474D9D0ED925}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FDA-4C54-99C3-B6FED3CEB41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{9E2B981D-E6E0-4397-B689-7AD5F5343A50}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FDA-4C54-99C3-B6FED3CEB41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{33408984-4012-4E0E-80E2-A721F843F0B9}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FDA-4C54-99C3-B6FED3CEB4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8FDA-4C54-99C3-B6FED3CEB414}"/>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2"/>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{14408261-E605-4DBE-A25F-4700B76079FE}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8D4-4CBC-BE0D-1A73457F17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{6EBCB3F4-1745-48C8-A66B-32C8F5BE119E}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D4-4CBC-BE0D-1A73457F17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{DFC138A9-D56F-48C8-92EC-1E40953FDB2B}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D4-4CBC-BE0D-1A73457F17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{618F26B9-8CC2-4382-BEBB-D1041CCA3A35}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D4-4CBC-BE0D-1A73457F17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{3B05BCA1-6253-4E17-BD95-2A54BE91508A}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D4-4CBC-BE0D-1A73457F179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{2D82BFA3-39F1-4988-8B40-6AF6101011D9}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8D4-4CBC-BE0D-1A73457F179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{4F90EB5A-560F-429B-8EA7-06AF64AA6AD6}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8D4-4CBC-BE0D-1A73457F179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{04C15BDD-0C50-475E-82E7-0A46EDC3D1D7}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8D4-4CBC-BE0D-1A73457F179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{46396715-B5B9-4685-B82A-854CBE70FEDC}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8D4-4CBC-BE0D-1A73457F17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13.8</c:v>
                </c:pt>
                <c:pt idx="16">
                  <c:v>14.4</c:v>
                </c:pt>
                <c:pt idx="24">
                  <c:v>14.3</c:v>
                </c:pt>
                <c:pt idx="32">
                  <c:v>14</c:v>
                </c:pt>
              </c:numCache>
            </c:numRef>
          </c:xVal>
          <c:yVal>
            <c:numRef>
              <c:f>公会計指標分析・財政指標組合せ分析表!$BP$73:$DC$73</c:f>
              <c:numCache>
                <c:formatCode>#,##0.0;"▲ "#,##0.0</c:formatCode>
                <c:ptCount val="40"/>
                <c:pt idx="0">
                  <c:v>111.2</c:v>
                </c:pt>
                <c:pt idx="8">
                  <c:v>142.30000000000001</c:v>
                </c:pt>
                <c:pt idx="16">
                  <c:v>137.69999999999999</c:v>
                </c:pt>
                <c:pt idx="24">
                  <c:v>116.7</c:v>
                </c:pt>
                <c:pt idx="32">
                  <c:v>103.4</c:v>
                </c:pt>
              </c:numCache>
            </c:numRef>
          </c:yVal>
          <c:smooth val="0"/>
          <c:extLst>
            <c:ext xmlns:c16="http://schemas.microsoft.com/office/drawing/2014/chart" uri="{C3380CC4-5D6E-409C-BE32-E72D297353CC}">
              <c16:uniqueId val="{00000009-78D4-4CBC-BE0D-1A73457F17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{A70174C0-982B-4D21-8507-96606EDB6AC5}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8D4-4CBC-BE0D-1A73457F17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{12E98399-CEEA-4905-A430-78FE658DF5C4}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D4-4CBC-BE0D-1A73457F17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{8DD5959B-4AC4-469D-A381-DCC9F9600AB0}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D4-4CBC-BE0D-1A73457F17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{B9B7B372-5171-4CE7-AA83-3959826D9AE2}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D4-4CBC-BE0D-1A73457F17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{053D7BCB-18E0-4CF8-8002-E8352B612097}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D4-4CBC-BE0D-1A73457F179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{89887E6B-B39C-4B3A-BBF5-B742B12BC0E1}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8D4-4CBC-BE0D-1A73457F179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{B5FC877F-7484-4F24-BE87-009BE7C1EB6D}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8D4-4CBC-BE0D-1A73457F179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{C413652B-47CD-44A7-B6C9-FB9B22A834B0}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8D4-4CBC-BE0D-1A73457F179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{677441EA-4029-4032-88BB-2B06E31E7FB1}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8D4-4CBC-BE0D-1A73457F17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78D4-4CBC-BE0D-1A73457F1797}"/>
            </c:ext>
          </c:extLst>
        </c:ser>
        <c:dLbls>
          <c:showLegendKey val="0"/>
          <c:showVal val="1"/>
          <c:showCatName val="0"/>
          <c:showSerName val="0"/>
          <c:showPercent val="0"/>
          <c:showBubbleSize val="0"/>
        </c:dLbls>
        <c:axId val="84219776"/>
        <c:axId val="84234240"/>
      </c:scatterChart>
      <c:valAx>
        <c:axId val="84219776"/>
        <c:scaling>
          <c:orientation val="minMax"/>
          <c:max val="14.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8"/>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29,666
29,181
90.40
12,682,976
12,255,934
364,528
7,987,522
14,015,995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103.4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7665" cy="358775"/>
    <xdr:sp macro="" textlink="">
      <xdr:nvSpPr>
        <xdr:cNvPr id="38" name="テキスト ボックス 37"/>
        <xdr:cNvSpPr txBox="1"/>
      </xdr:nvSpPr>
      <xdr:spPr>
        <a:xfrm>
          <a:off x="3176270" y="535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人口の減少や全国平均を上回る高齢化率（平成３０年度末３５．２％）に加え、市内に中心となる産業が少なく、財政基盤が弱いものの類似団体と同水準にある。</a:t>
          </a:r>
          <a:endParaRPr lang="ja-JP" altLang="ja-JP" sz="900">
            <a:effectLst/>
          </a:endParaRPr>
        </a:p>
        <a:p>
          <a:r>
            <a:rPr kumimoji="1" lang="ja-JP" altLang="ja-JP" sz="900">
              <a:solidFill>
                <a:schemeClr val="dk1"/>
              </a:solidFill>
              <a:effectLst/>
              <a:latin typeface="+mn-lt"/>
              <a:ea typeface="+mn-ea"/>
              <a:cs typeface="+mn-cs"/>
            </a:rPr>
            <a:t>　平成２８年度から実施している</a:t>
          </a:r>
          <a:r>
            <a:rPr lang="ja-JP" altLang="ja-JP" sz="900" b="0" i="0" baseline="0">
              <a:solidFill>
                <a:schemeClr val="dk1"/>
              </a:solidFill>
              <a:effectLst/>
              <a:latin typeface="+mn-lt"/>
              <a:ea typeface="+mn-ea"/>
              <a:cs typeface="+mn-cs"/>
            </a:rPr>
            <a:t>「第３期相生市行財政健全化計画」</a:t>
          </a:r>
          <a:r>
            <a:rPr lang="ja-JP" altLang="ja-JP" sz="900" b="0">
              <a:solidFill>
                <a:schemeClr val="dk1"/>
              </a:solidFill>
              <a:effectLst/>
              <a:latin typeface="+mn-lt"/>
              <a:ea typeface="+mn-ea"/>
              <a:cs typeface="+mn-cs"/>
            </a:rPr>
            <a:t>に基づき、人口減少対策としての各種施策を実施し、税収等の確保に努めている。</a:t>
          </a:r>
          <a:r>
            <a:rPr lang="ja-JP" altLang="en-US" sz="900" b="0">
              <a:solidFill>
                <a:schemeClr val="dk1"/>
              </a:solidFill>
              <a:effectLst/>
              <a:latin typeface="+mn-lt"/>
              <a:ea typeface="+mn-ea"/>
              <a:cs typeface="+mn-cs"/>
            </a:rPr>
            <a:t>さらに緊急予算規模削減や普通建設事業等の削減及び平準化を行い持続可能な財政運営を行っている</a:t>
          </a:r>
          <a:r>
            <a:rPr lang="ja-JP" altLang="ja-JP" sz="900" b="0" i="0" baseline="0">
              <a:solidFill>
                <a:schemeClr val="dk1"/>
              </a:solidFill>
              <a:effectLst/>
              <a:latin typeface="+mn-lt"/>
              <a:ea typeface="+mn-ea"/>
              <a:cs typeface="+mn-cs"/>
            </a:rPr>
            <a:t>。</a:t>
          </a:r>
          <a:endParaRPr lang="ja-JP" altLang="ja-JP" sz="900">
            <a:effectLst/>
          </a:endParaRPr>
        </a:p>
        <a:p>
          <a:r>
            <a:rPr kumimoji="1" lang="ja-JP" altLang="ja-JP" sz="900" b="0" i="0" baseline="0">
              <a:solidFill>
                <a:schemeClr val="dk1"/>
              </a:solidFill>
              <a:effectLst/>
              <a:latin typeface="+mn-lt"/>
              <a:ea typeface="+mn-ea"/>
              <a:cs typeface="+mn-cs"/>
            </a:rPr>
            <a:t>　今後も、地域創生総合戦略「相生市もっと活力上昇計画」と「第３期相生市行財政健全化計画」に沿って、事業の選択と集中を行い、活力あるまちづくりを展開しつつ、行財政の健全化を図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119380</xdr:rowOff>
    </xdr:from>
    <xdr:to>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48920"/>
    <xdr:sp macro="" textlink="">
      <xdr:nvSpPr>
        <xdr:cNvPr id="65" name="財政力最小値テキスト"/>
        <xdr:cNvSpPr txBox="1"/>
      </xdr:nvSpPr>
      <xdr:spPr>
        <a:xfrm>
          <a:off x="5041900" y="770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119380</xdr:rowOff>
    </xdr:from>
    <xdr:to>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36195</xdr:rowOff>
    </xdr:to>
    <xdr:cxnSp macro="">
      <xdr:nvCxnSpPr>
        <xdr:cNvPr id="69" name="直線コネクタ 68"/>
        <xdr:cNvCxnSpPr/>
      </xdr:nvCxnSpPr>
      <xdr:spPr>
        <a:xfrm flipV="1">
          <a:off x="4114800" y="70453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132715</xdr:rowOff>
    </xdr:from>
    <xdr:ext cx="762000" cy="250825"/>
    <xdr:sp macro="" textlink="">
      <xdr:nvSpPr>
        <xdr:cNvPr id="70" name="財政力平均値テキスト"/>
        <xdr:cNvSpPr txBox="1"/>
      </xdr:nvSpPr>
      <xdr:spPr>
        <a:xfrm>
          <a:off x="5041900" y="6819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36195</xdr:rowOff>
    </xdr:from>
    <xdr:to>
      <xdr:col>19</xdr:col>
      <xdr:colOff>133350</xdr:colOff>
      <xdr:row>41</xdr:row>
      <xdr:rowOff>55880</xdr:rowOff>
    </xdr:to>
    <xdr:cxnSp macro="">
      <xdr:nvCxnSpPr>
        <xdr:cNvPr id="72" name="直線コネクタ 71"/>
        <xdr:cNvCxnSpPr/>
      </xdr:nvCxnSpPr>
      <xdr:spPr>
        <a:xfrm flipV="1">
          <a:off x="3225800" y="70656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55880</xdr:rowOff>
    </xdr:from>
    <xdr:to>
      <xdr:col>15</xdr:col>
      <xdr:colOff>82550</xdr:colOff>
      <xdr:row>41</xdr:row>
      <xdr:rowOff>55880</xdr:rowOff>
    </xdr:to>
    <xdr:cxnSp macro="">
      <xdr:nvCxnSpPr>
        <xdr:cNvPr id="75" name="直線コネクタ 74"/>
        <xdr:cNvCxnSpPr/>
      </xdr:nvCxnSpPr>
      <xdr:spPr>
        <a:xfrm>
          <a:off x="2336800" y="708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49555"/>
    <xdr:sp macro="" textlink="">
      <xdr:nvSpPr>
        <xdr:cNvPr id="77" name="テキスト ボックス 76"/>
        <xdr:cNvSpPr txBox="1"/>
      </xdr:nvSpPr>
      <xdr:spPr>
        <a:xfrm>
          <a:off x="2844800" y="6763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36195</xdr:rowOff>
    </xdr:from>
    <xdr:to>
      <xdr:col>11</xdr:col>
      <xdr:colOff>31750</xdr:colOff>
      <xdr:row>41</xdr:row>
      <xdr:rowOff>55880</xdr:rowOff>
    </xdr:to>
    <xdr:cxnSp macro="">
      <xdr:nvCxnSpPr>
        <xdr:cNvPr id="78" name="直線コネクタ 77"/>
        <xdr:cNvCxnSpPr/>
      </xdr:nvCxnSpPr>
      <xdr:spPr>
        <a:xfrm>
          <a:off x="1447800" y="70656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91440</xdr:rowOff>
    </xdr:from>
    <xdr:ext cx="762000" cy="259080"/>
    <xdr:sp macro="" textlink="">
      <xdr:nvSpPr>
        <xdr:cNvPr id="80" name="テキスト ボックス 79"/>
        <xdr:cNvSpPr txBox="1"/>
      </xdr:nvSpPr>
      <xdr:spPr>
        <a:xfrm>
          <a:off x="1955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147320</xdr:rowOff>
    </xdr:from>
    <xdr:to>
      <xdr:col>7</xdr:col>
      <xdr:colOff>31750</xdr:colOff>
      <xdr:row>40</xdr:row>
      <xdr:rowOff>77470</xdr:rowOff>
    </xdr:to>
    <xdr:sp macro="" textlink="">
      <xdr:nvSpPr>
        <xdr:cNvPr id="81" name="フローチャート: 判断 80"/>
        <xdr:cNvSpPr/>
      </xdr:nvSpPr>
      <xdr:spPr>
        <a:xfrm>
          <a:off x="13970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87630</xdr:rowOff>
    </xdr:from>
    <xdr:ext cx="762000" cy="250190"/>
    <xdr:sp macro="" textlink="">
      <xdr:nvSpPr>
        <xdr:cNvPr id="82" name="テキスト ボックス 81"/>
        <xdr:cNvSpPr txBox="1"/>
      </xdr:nvSpPr>
      <xdr:spPr>
        <a:xfrm>
          <a:off x="1066800" y="66027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109220</xdr:rowOff>
    </xdr:from>
    <xdr:ext cx="762000" cy="251460"/>
    <xdr:sp macro="" textlink="">
      <xdr:nvSpPr>
        <xdr:cNvPr id="89" name="財政力該当値テキスト"/>
        <xdr:cNvSpPr txBox="1"/>
      </xdr:nvSpPr>
      <xdr:spPr>
        <a:xfrm>
          <a:off x="5041900" y="6967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156845</xdr:rowOff>
    </xdr:from>
    <xdr:to>
      <xdr:col>19</xdr:col>
      <xdr:colOff>184150</xdr:colOff>
      <xdr:row>41</xdr:row>
      <xdr:rowOff>86995</xdr:rowOff>
    </xdr:to>
    <xdr:sp macro="" textlink="">
      <xdr:nvSpPr>
        <xdr:cNvPr id="90" name="楕円 89"/>
        <xdr:cNvSpPr/>
      </xdr:nvSpPr>
      <xdr:spPr>
        <a:xfrm>
          <a:off x="4064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91" name="テキスト ボックス 90"/>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5080</xdr:rowOff>
    </xdr:from>
    <xdr:to>
      <xdr:col>15</xdr:col>
      <xdr:colOff>133350</xdr:colOff>
      <xdr:row>41</xdr:row>
      <xdr:rowOff>106680</xdr:rowOff>
    </xdr:to>
    <xdr:sp macro="" textlink="">
      <xdr:nvSpPr>
        <xdr:cNvPr id="92" name="楕円 91"/>
        <xdr:cNvSpPr/>
      </xdr:nvSpPr>
      <xdr:spPr>
        <a:xfrm>
          <a:off x="3175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59080"/>
    <xdr:sp macro="" textlink="">
      <xdr:nvSpPr>
        <xdr:cNvPr id="93" name="テキスト ボックス 92"/>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5080</xdr:rowOff>
    </xdr:from>
    <xdr:to>
      <xdr:col>11</xdr:col>
      <xdr:colOff>82550</xdr:colOff>
      <xdr:row>41</xdr:row>
      <xdr:rowOff>106680</xdr:rowOff>
    </xdr:to>
    <xdr:sp macro="" textlink="">
      <xdr:nvSpPr>
        <xdr:cNvPr id="94" name="楕円 93"/>
        <xdr:cNvSpPr/>
      </xdr:nvSpPr>
      <xdr:spPr>
        <a:xfrm>
          <a:off x="2286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116840</xdr:rowOff>
    </xdr:from>
    <xdr:ext cx="762000" cy="259080"/>
    <xdr:sp macro="" textlink="">
      <xdr:nvSpPr>
        <xdr:cNvPr id="95" name="テキスト ボックス 94"/>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156845</xdr:rowOff>
    </xdr:from>
    <xdr:to>
      <xdr:col>7</xdr:col>
      <xdr:colOff>31750</xdr:colOff>
      <xdr:row>41</xdr:row>
      <xdr:rowOff>86995</xdr:rowOff>
    </xdr:to>
    <xdr:sp macro="" textlink="">
      <xdr:nvSpPr>
        <xdr:cNvPr id="96" name="楕円 95"/>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71755</xdr:rowOff>
    </xdr:from>
    <xdr:ext cx="762000" cy="259080"/>
    <xdr:sp macro="" textlink="">
      <xdr:nvSpPr>
        <xdr:cNvPr id="97" name="テキスト ボックス 96"/>
        <xdr:cNvSpPr txBox="1"/>
      </xdr:nvSpPr>
      <xdr:spPr>
        <a:xfrm>
          <a:off x="1066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7665" cy="353060"/>
    <xdr:sp macro="" textlink="">
      <xdr:nvSpPr>
        <xdr:cNvPr id="100" name="テキスト ボックス 99"/>
        <xdr:cNvSpPr txBox="1"/>
      </xdr:nvSpPr>
      <xdr:spPr>
        <a:xfrm>
          <a:off x="3259455" y="9163050"/>
          <a:ext cx="16376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経常一般財源において、主要法人の業績回復により法人市民税が増加したことなどにより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前年度と比べて微増した。経常経費充当一般財源では、物件費や維持修繕費が増加したものの、生活保護に係る扶助費が減少したため、前年度と比べて微減したが、経常収支比率は</a:t>
          </a:r>
          <a:r>
            <a:rPr lang="ja-JP" altLang="ja-JP" sz="1100">
              <a:solidFill>
                <a:schemeClr val="dk1"/>
              </a:solidFill>
              <a:effectLst/>
              <a:latin typeface="+mn-lt"/>
              <a:ea typeface="+mn-ea"/>
              <a:cs typeface="+mn-cs"/>
            </a:rPr>
            <a:t>高い水準にある。</a:t>
          </a:r>
          <a:endParaRPr lang="ja-JP" altLang="ja-JP">
            <a:effectLst/>
          </a:endParaRPr>
        </a:p>
        <a:p>
          <a:r>
            <a:rPr kumimoji="1" lang="ja-JP" altLang="ja-JP" sz="1100">
              <a:solidFill>
                <a:schemeClr val="dk1"/>
              </a:solidFill>
              <a:effectLst/>
              <a:latin typeface="+mn-lt"/>
              <a:ea typeface="+mn-ea"/>
              <a:cs typeface="+mn-cs"/>
            </a:rPr>
            <a:t>　今後は、幼小中エアコン設置工事の財源として借り入れた市債の償還開始に伴う公債費の増加により、高い水準での推移が見込まれるため、今まで以上に事業全般について見直しを行い、経常経費の抑制に努め、比率の改善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37465</xdr:rowOff>
    </xdr:from>
    <xdr:to>
      <xdr:col>23</xdr:col>
      <xdr:colOff>133350</xdr:colOff>
      <xdr:row>66</xdr:row>
      <xdr:rowOff>5080</xdr:rowOff>
    </xdr:to>
    <xdr:cxnSp macro="">
      <xdr:nvCxnSpPr>
        <xdr:cNvPr id="125" name="直線コネクタ 124"/>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148590</xdr:rowOff>
    </xdr:from>
    <xdr:ext cx="762000" cy="259080"/>
    <xdr:sp macro="" textlink="">
      <xdr:nvSpPr>
        <xdr:cNvPr id="126" name="財政構造の弾力性最小値テキスト"/>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5080</xdr:rowOff>
    </xdr:from>
    <xdr:to>
      <xdr:col>24</xdr:col>
      <xdr:colOff>12700</xdr:colOff>
      <xdr:row>66</xdr:row>
      <xdr:rowOff>5080</xdr:rowOff>
    </xdr:to>
    <xdr:cxnSp macro="">
      <xdr:nvCxnSpPr>
        <xdr:cNvPr id="127" name="直線コネクタ 126"/>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123825</xdr:rowOff>
    </xdr:from>
    <xdr:ext cx="762000" cy="248285"/>
    <xdr:sp macro="" textlink="">
      <xdr:nvSpPr>
        <xdr:cNvPr id="128" name="財政構造の弾力性最大値テキスト"/>
        <xdr:cNvSpPr txBox="1"/>
      </xdr:nvSpPr>
      <xdr:spPr>
        <a:xfrm>
          <a:off x="5041900" y="9896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37465</xdr:rowOff>
    </xdr:from>
    <xdr:to>
      <xdr:col>24</xdr:col>
      <xdr:colOff>12700</xdr:colOff>
      <xdr:row>59</xdr:row>
      <xdr:rowOff>37465</xdr:rowOff>
    </xdr:to>
    <xdr:cxnSp macro="">
      <xdr:nvCxnSpPr>
        <xdr:cNvPr id="129" name="直線コネクタ 128"/>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xdr:rowOff>
    </xdr:from>
    <xdr:to>
      <xdr:col>23</xdr:col>
      <xdr:colOff>133350</xdr:colOff>
      <xdr:row>64</xdr:row>
      <xdr:rowOff>6350</xdr:rowOff>
    </xdr:to>
    <xdr:cxnSp macro="">
      <xdr:nvCxnSpPr>
        <xdr:cNvPr id="130" name="直線コネクタ 129"/>
        <xdr:cNvCxnSpPr/>
      </xdr:nvCxnSpPr>
      <xdr:spPr>
        <a:xfrm flipV="1">
          <a:off x="4114800" y="109734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143510</xdr:rowOff>
    </xdr:from>
    <xdr:ext cx="762000" cy="251460"/>
    <xdr:sp macro="" textlink="">
      <xdr:nvSpPr>
        <xdr:cNvPr id="131" name="財政構造の弾力性平均値テキスト"/>
        <xdr:cNvSpPr txBox="1"/>
      </xdr:nvSpPr>
      <xdr:spPr>
        <a:xfrm>
          <a:off x="5041900" y="104305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126365</xdr:rowOff>
    </xdr:from>
    <xdr:to>
      <xdr:col>23</xdr:col>
      <xdr:colOff>184150</xdr:colOff>
      <xdr:row>62</xdr:row>
      <xdr:rowOff>56515</xdr:rowOff>
    </xdr:to>
    <xdr:sp macro="" textlink="">
      <xdr:nvSpPr>
        <xdr:cNvPr id="132" name="フローチャート: 判断 131"/>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xdr:rowOff>
    </xdr:from>
    <xdr:to>
      <xdr:col>19</xdr:col>
      <xdr:colOff>133350</xdr:colOff>
      <xdr:row>64</xdr:row>
      <xdr:rowOff>6350</xdr:rowOff>
    </xdr:to>
    <xdr:cxnSp macro="">
      <xdr:nvCxnSpPr>
        <xdr:cNvPr id="133" name="直線コネクタ 132"/>
        <xdr:cNvCxnSpPr/>
      </xdr:nvCxnSpPr>
      <xdr:spPr>
        <a:xfrm>
          <a:off x="3225800" y="109734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132080</xdr:rowOff>
    </xdr:from>
    <xdr:to>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36830</xdr:rowOff>
    </xdr:from>
    <xdr:to>
      <xdr:col>15</xdr:col>
      <xdr:colOff>82550</xdr:colOff>
      <xdr:row>64</xdr:row>
      <xdr:rowOff>635</xdr:rowOff>
    </xdr:to>
    <xdr:cxnSp macro="">
      <xdr:nvCxnSpPr>
        <xdr:cNvPr id="136" name="直線コネクタ 135"/>
        <xdr:cNvCxnSpPr/>
      </xdr:nvCxnSpPr>
      <xdr:spPr>
        <a:xfrm>
          <a:off x="2336800" y="1083818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87630</xdr:rowOff>
    </xdr:from>
    <xdr:to>
      <xdr:col>15</xdr:col>
      <xdr:colOff>133350</xdr:colOff>
      <xdr:row>62</xdr:row>
      <xdr:rowOff>17780</xdr:rowOff>
    </xdr:to>
    <xdr:sp macro="" textlink="">
      <xdr:nvSpPr>
        <xdr:cNvPr id="137" name="フローチャート: 判断 136"/>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27940</xdr:rowOff>
    </xdr:from>
    <xdr:ext cx="762000" cy="259080"/>
    <xdr:sp macro="" textlink="">
      <xdr:nvSpPr>
        <xdr:cNvPr id="138" name="テキスト ボックス 137"/>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36830</xdr:rowOff>
    </xdr:from>
    <xdr:to>
      <xdr:col>11</xdr:col>
      <xdr:colOff>31750</xdr:colOff>
      <xdr:row>63</xdr:row>
      <xdr:rowOff>109220</xdr:rowOff>
    </xdr:to>
    <xdr:cxnSp macro="">
      <xdr:nvCxnSpPr>
        <xdr:cNvPr id="139" name="直線コネクタ 138"/>
        <xdr:cNvCxnSpPr/>
      </xdr:nvCxnSpPr>
      <xdr:spPr>
        <a:xfrm flipV="1">
          <a:off x="1447800" y="108381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133985</xdr:rowOff>
    </xdr:from>
    <xdr:to>
      <xdr:col>11</xdr:col>
      <xdr:colOff>82550</xdr:colOff>
      <xdr:row>61</xdr:row>
      <xdr:rowOff>64135</xdr:rowOff>
    </xdr:to>
    <xdr:sp macro="" textlink="">
      <xdr:nvSpPr>
        <xdr:cNvPr id="140" name="フローチャート: 判断 139"/>
        <xdr:cNvSpPr/>
      </xdr:nvSpPr>
      <xdr:spPr>
        <a:xfrm>
          <a:off x="228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74930</xdr:rowOff>
    </xdr:from>
    <xdr:ext cx="762000" cy="251460"/>
    <xdr:sp macro="" textlink="">
      <xdr:nvSpPr>
        <xdr:cNvPr id="141" name="テキスト ボックス 140"/>
        <xdr:cNvSpPr txBox="1"/>
      </xdr:nvSpPr>
      <xdr:spPr>
        <a:xfrm>
          <a:off x="1955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48920"/>
    <xdr:sp macro="" textlink="">
      <xdr:nvSpPr>
        <xdr:cNvPr id="143" name="テキスト ボックス 142"/>
        <xdr:cNvSpPr txBox="1"/>
      </xdr:nvSpPr>
      <xdr:spPr>
        <a:xfrm>
          <a:off x="1066800" y="10295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121285</xdr:rowOff>
    </xdr:from>
    <xdr:to>
      <xdr:col>23</xdr:col>
      <xdr:colOff>184150</xdr:colOff>
      <xdr:row>64</xdr:row>
      <xdr:rowOff>52070</xdr:rowOff>
    </xdr:to>
    <xdr:sp macro="" textlink="">
      <xdr:nvSpPr>
        <xdr:cNvPr id="149" name="楕円 148"/>
        <xdr:cNvSpPr/>
      </xdr:nvSpPr>
      <xdr:spPr>
        <a:xfrm>
          <a:off x="49022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93345</xdr:rowOff>
    </xdr:from>
    <xdr:ext cx="762000" cy="259080"/>
    <xdr:sp macro="" textlink="">
      <xdr:nvSpPr>
        <xdr:cNvPr id="150" name="財政構造の弾力性該当値テキスト"/>
        <xdr:cNvSpPr txBox="1"/>
      </xdr:nvSpPr>
      <xdr:spPr>
        <a:xfrm>
          <a:off x="50419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126365</xdr:rowOff>
    </xdr:from>
    <xdr:to>
      <xdr:col>19</xdr:col>
      <xdr:colOff>184150</xdr:colOff>
      <xdr:row>64</xdr:row>
      <xdr:rowOff>56515</xdr:rowOff>
    </xdr:to>
    <xdr:sp macro="" textlink="">
      <xdr:nvSpPr>
        <xdr:cNvPr id="151" name="楕円 150"/>
        <xdr:cNvSpPr/>
      </xdr:nvSpPr>
      <xdr:spPr>
        <a:xfrm>
          <a:off x="4064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41275</xdr:rowOff>
    </xdr:from>
    <xdr:ext cx="736600" cy="250825"/>
    <xdr:sp macro="" textlink="">
      <xdr:nvSpPr>
        <xdr:cNvPr id="152" name="テキスト ボックス 151"/>
        <xdr:cNvSpPr txBox="1"/>
      </xdr:nvSpPr>
      <xdr:spPr>
        <a:xfrm>
          <a:off x="3733800" y="110140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121285</xdr:rowOff>
    </xdr:from>
    <xdr:to>
      <xdr:col>15</xdr:col>
      <xdr:colOff>133350</xdr:colOff>
      <xdr:row>64</xdr:row>
      <xdr:rowOff>52070</xdr:rowOff>
    </xdr:to>
    <xdr:sp macro="" textlink="">
      <xdr:nvSpPr>
        <xdr:cNvPr id="153" name="楕円 152"/>
        <xdr:cNvSpPr/>
      </xdr:nvSpPr>
      <xdr:spPr>
        <a:xfrm>
          <a:off x="3175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36195</xdr:rowOff>
    </xdr:from>
    <xdr:ext cx="762000" cy="259080"/>
    <xdr:sp macro="" textlink="">
      <xdr:nvSpPr>
        <xdr:cNvPr id="154" name="テキスト ボックス 153"/>
        <xdr:cNvSpPr txBox="1"/>
      </xdr:nvSpPr>
      <xdr:spPr>
        <a:xfrm>
          <a:off x="2844800" y="1100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157480</xdr:rowOff>
    </xdr:from>
    <xdr:to>
      <xdr:col>11</xdr:col>
      <xdr:colOff>82550</xdr:colOff>
      <xdr:row>63</xdr:row>
      <xdr:rowOff>87630</xdr:rowOff>
    </xdr:to>
    <xdr:sp macro="" textlink="">
      <xdr:nvSpPr>
        <xdr:cNvPr id="155" name="楕円 154"/>
        <xdr:cNvSpPr/>
      </xdr:nvSpPr>
      <xdr:spPr>
        <a:xfrm>
          <a:off x="2286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72390</xdr:rowOff>
    </xdr:from>
    <xdr:ext cx="762000" cy="259080"/>
    <xdr:sp macro="" textlink="">
      <xdr:nvSpPr>
        <xdr:cNvPr id="156" name="テキスト ボックス 155"/>
        <xdr:cNvSpPr txBox="1"/>
      </xdr:nvSpPr>
      <xdr:spPr>
        <a:xfrm>
          <a:off x="1955800" y="1087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58420</xdr:rowOff>
    </xdr:from>
    <xdr:to>
      <xdr:col>7</xdr:col>
      <xdr:colOff>31750</xdr:colOff>
      <xdr:row>63</xdr:row>
      <xdr:rowOff>160020</xdr:rowOff>
    </xdr:to>
    <xdr:sp macro="" textlink="">
      <xdr:nvSpPr>
        <xdr:cNvPr id="157" name="楕円 156"/>
        <xdr:cNvSpPr/>
      </xdr:nvSpPr>
      <xdr:spPr>
        <a:xfrm>
          <a:off x="13970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144780</xdr:rowOff>
    </xdr:from>
    <xdr:ext cx="762000" cy="250190"/>
    <xdr:sp macro="" textlink="">
      <xdr:nvSpPr>
        <xdr:cNvPr id="158" name="テキスト ボックス 157"/>
        <xdr:cNvSpPr txBox="1"/>
      </xdr:nvSpPr>
      <xdr:spPr>
        <a:xfrm>
          <a:off x="1066800" y="109461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7665" cy="358775"/>
    <xdr:sp macro="" textlink="">
      <xdr:nvSpPr>
        <xdr:cNvPr id="161" name="テキスト ボックス 160"/>
        <xdr:cNvSpPr txBox="1"/>
      </xdr:nvSpPr>
      <xdr:spPr>
        <a:xfrm>
          <a:off x="4149090" y="1297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[120,097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類似団体と比較して低くなっているのは、平成１８年度から平成２２年度にかけて実施した「第１期相生市行財政健全化計画」による徹底した経費削減の効果であり、さらに平成２５年度より消防業務を一部事務組合で行っていることが挙げられ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また、</a:t>
          </a:r>
          <a:r>
            <a:rPr lang="ja-JP" altLang="ja-JP" sz="1000" b="0" i="0" baseline="0">
              <a:solidFill>
                <a:schemeClr val="dk1"/>
              </a:solidFill>
              <a:effectLst/>
              <a:latin typeface="+mn-lt"/>
              <a:ea typeface="+mn-ea"/>
              <a:cs typeface="+mn-cs"/>
            </a:rPr>
            <a:t>第３期相生市行財政健全化計画</a:t>
          </a:r>
          <a:r>
            <a:rPr kumimoji="1" lang="ja-JP" altLang="en-US" sz="1000">
              <a:solidFill>
                <a:schemeClr val="dk1"/>
              </a:solidFill>
              <a:effectLst/>
              <a:latin typeface="+mn-lt"/>
              <a:ea typeface="+mn-ea"/>
              <a:cs typeface="+mn-cs"/>
            </a:rPr>
            <a:t>のもと、</a:t>
          </a:r>
          <a:r>
            <a:rPr lang="ja-JP" altLang="ja-JP" sz="1000" b="0">
              <a:solidFill>
                <a:schemeClr val="dk1"/>
              </a:solidFill>
              <a:effectLst/>
              <a:latin typeface="+mn-lt"/>
              <a:ea typeface="+mn-ea"/>
              <a:cs typeface="+mn-cs"/>
            </a:rPr>
            <a:t>緊急予算規模削減</a:t>
          </a:r>
          <a:r>
            <a:rPr lang="ja-JP" altLang="en-US" sz="1000" b="0">
              <a:solidFill>
                <a:schemeClr val="dk1"/>
              </a:solidFill>
              <a:effectLst/>
              <a:latin typeface="+mn-lt"/>
              <a:ea typeface="+mn-ea"/>
              <a:cs typeface="+mn-cs"/>
            </a:rPr>
            <a:t>として裁量的経費の前年度比１％以上の削減</a:t>
          </a:r>
          <a:r>
            <a:rPr lang="ja-JP" altLang="ja-JP" sz="1000" b="0">
              <a:solidFill>
                <a:schemeClr val="dk1"/>
              </a:solidFill>
              <a:effectLst/>
              <a:latin typeface="+mn-lt"/>
              <a:ea typeface="+mn-ea"/>
              <a:cs typeface="+mn-cs"/>
            </a:rPr>
            <a:t>（一般財源ベース）</a:t>
          </a:r>
          <a:r>
            <a:rPr lang="ja-JP" altLang="en-US" sz="1000" b="0">
              <a:solidFill>
                <a:schemeClr val="dk1"/>
              </a:solidFill>
              <a:effectLst/>
              <a:latin typeface="+mn-lt"/>
              <a:ea typeface="+mn-ea"/>
              <a:cs typeface="+mn-cs"/>
            </a:rPr>
            <a:t>を実施していることにもよる。</a:t>
          </a:r>
          <a:endParaRPr lang="ja-JP" altLang="ja-JP" sz="10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公共</a:t>
          </a:r>
          <a:r>
            <a:rPr kumimoji="1" lang="ja-JP" altLang="ja-JP" sz="1000">
              <a:solidFill>
                <a:schemeClr val="dk1"/>
              </a:solidFill>
              <a:effectLst/>
              <a:latin typeface="+mn-lt"/>
              <a:ea typeface="+mn-ea"/>
              <a:cs typeface="+mn-cs"/>
            </a:rPr>
            <a:t>施設の老朽化</a:t>
          </a:r>
          <a:r>
            <a:rPr kumimoji="1" lang="ja-JP" altLang="en-US" sz="1000">
              <a:solidFill>
                <a:schemeClr val="dk1"/>
              </a:solidFill>
              <a:effectLst/>
              <a:latin typeface="+mn-lt"/>
              <a:ea typeface="+mn-ea"/>
              <a:cs typeface="+mn-cs"/>
            </a:rPr>
            <a:t>対策経費など</a:t>
          </a:r>
          <a:r>
            <a:rPr kumimoji="1" lang="ja-JP" altLang="ja-JP" sz="1000">
              <a:solidFill>
                <a:schemeClr val="dk1"/>
              </a:solidFill>
              <a:effectLst/>
              <a:latin typeface="+mn-lt"/>
              <a:ea typeface="+mn-ea"/>
              <a:cs typeface="+mn-cs"/>
            </a:rPr>
            <a:t>の増加が見込まれるため、引き続き削減に努めていく。</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64135</xdr:rowOff>
    </xdr:from>
    <xdr:to>
      <xdr:col>23</xdr:col>
      <xdr:colOff>133350</xdr:colOff>
      <xdr:row>88</xdr:row>
      <xdr:rowOff>92075</xdr:rowOff>
    </xdr:to>
    <xdr:cxnSp macro="">
      <xdr:nvCxnSpPr>
        <xdr:cNvPr id="188" name="直線コネクタ 187"/>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64135</xdr:rowOff>
    </xdr:from>
    <xdr:ext cx="762000" cy="250825"/>
    <xdr:sp macro="" textlink="">
      <xdr:nvSpPr>
        <xdr:cNvPr id="189" name="人件費・物件費等の状況最小値テキスト"/>
        <xdr:cNvSpPr txBox="1"/>
      </xdr:nvSpPr>
      <xdr:spPr>
        <a:xfrm>
          <a:off x="5041900" y="15151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92075</xdr:rowOff>
    </xdr:from>
    <xdr:to>
      <xdr:col>24</xdr:col>
      <xdr:colOff>12700</xdr:colOff>
      <xdr:row>88</xdr:row>
      <xdr:rowOff>92075</xdr:rowOff>
    </xdr:to>
    <xdr:cxnSp macro="">
      <xdr:nvCxnSpPr>
        <xdr:cNvPr id="190" name="直線コネクタ 189"/>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150495</xdr:rowOff>
    </xdr:from>
    <xdr:ext cx="762000" cy="259080"/>
    <xdr:sp macro="" textlink="">
      <xdr:nvSpPr>
        <xdr:cNvPr id="191" name="人件費・物件費等の状況最大値テキスト"/>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64135</xdr:rowOff>
    </xdr:from>
    <xdr:to>
      <xdr:col>24</xdr:col>
      <xdr:colOff>12700</xdr:colOff>
      <xdr:row>80</xdr:row>
      <xdr:rowOff>64135</xdr:rowOff>
    </xdr:to>
    <xdr:cxnSp macro="">
      <xdr:nvCxnSpPr>
        <xdr:cNvPr id="192" name="直線コネクタ 191"/>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33655</xdr:rowOff>
    </xdr:from>
    <xdr:to>
      <xdr:col>23</xdr:col>
      <xdr:colOff>133350</xdr:colOff>
      <xdr:row>81</xdr:row>
      <xdr:rowOff>74930</xdr:rowOff>
    </xdr:to>
    <xdr:cxnSp macro="">
      <xdr:nvCxnSpPr>
        <xdr:cNvPr id="193" name="直線コネクタ 192"/>
        <xdr:cNvCxnSpPr/>
      </xdr:nvCxnSpPr>
      <xdr:spPr>
        <a:xfrm>
          <a:off x="4114800" y="1392110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150495</xdr:rowOff>
    </xdr:from>
    <xdr:ext cx="762000" cy="259080"/>
    <xdr:sp macro="" textlink="">
      <xdr:nvSpPr>
        <xdr:cNvPr id="194" name="人件費・物件費等の状況平均値テキスト"/>
        <xdr:cNvSpPr txBox="1"/>
      </xdr:nvSpPr>
      <xdr:spPr>
        <a:xfrm>
          <a:off x="5041900" y="14037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6985</xdr:rowOff>
    </xdr:from>
    <xdr:to>
      <xdr:col>23</xdr:col>
      <xdr:colOff>184150</xdr:colOff>
      <xdr:row>82</xdr:row>
      <xdr:rowOff>109220</xdr:rowOff>
    </xdr:to>
    <xdr:sp macro="" textlink="">
      <xdr:nvSpPr>
        <xdr:cNvPr id="195" name="フローチャート: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33655</xdr:rowOff>
    </xdr:from>
    <xdr:to>
      <xdr:col>19</xdr:col>
      <xdr:colOff>133350</xdr:colOff>
      <xdr:row>81</xdr:row>
      <xdr:rowOff>40640</xdr:rowOff>
    </xdr:to>
    <xdr:cxnSp macro="">
      <xdr:nvCxnSpPr>
        <xdr:cNvPr id="196" name="直線コネクタ 195"/>
        <xdr:cNvCxnSpPr/>
      </xdr:nvCxnSpPr>
      <xdr:spPr>
        <a:xfrm flipV="1">
          <a:off x="3225800" y="139211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27940</xdr:rowOff>
    </xdr:from>
    <xdr:to>
      <xdr:col>19</xdr:col>
      <xdr:colOff>184150</xdr:colOff>
      <xdr:row>82</xdr:row>
      <xdr:rowOff>129540</xdr:rowOff>
    </xdr:to>
    <xdr:sp macro="" textlink="">
      <xdr:nvSpPr>
        <xdr:cNvPr id="197" name="フローチャート: 判断 196"/>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114300</xdr:rowOff>
    </xdr:from>
    <xdr:ext cx="736600" cy="259080"/>
    <xdr:sp macro="" textlink="">
      <xdr:nvSpPr>
        <xdr:cNvPr id="198" name="テキスト ボックス 197"/>
        <xdr:cNvSpPr txBox="1"/>
      </xdr:nvSpPr>
      <xdr:spPr>
        <a:xfrm>
          <a:off x="3733800" y="14173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20320</xdr:rowOff>
    </xdr:from>
    <xdr:to>
      <xdr:col>15</xdr:col>
      <xdr:colOff>82550</xdr:colOff>
      <xdr:row>81</xdr:row>
      <xdr:rowOff>40640</xdr:rowOff>
    </xdr:to>
    <xdr:cxnSp macro="">
      <xdr:nvCxnSpPr>
        <xdr:cNvPr id="199" name="直線コネクタ 198"/>
        <xdr:cNvCxnSpPr/>
      </xdr:nvCxnSpPr>
      <xdr:spPr>
        <a:xfrm>
          <a:off x="2336800" y="139077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170180</xdr:rowOff>
    </xdr:from>
    <xdr:to>
      <xdr:col>15</xdr:col>
      <xdr:colOff>133350</xdr:colOff>
      <xdr:row>82</xdr:row>
      <xdr:rowOff>100330</xdr:rowOff>
    </xdr:to>
    <xdr:sp macro="" textlink="">
      <xdr:nvSpPr>
        <xdr:cNvPr id="200" name="フローチャート: 判断 199"/>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85090</xdr:rowOff>
    </xdr:from>
    <xdr:ext cx="762000" cy="259080"/>
    <xdr:sp macro="" textlink="">
      <xdr:nvSpPr>
        <xdr:cNvPr id="201" name="テキスト ボックス 200"/>
        <xdr:cNvSpPr txBox="1"/>
      </xdr:nvSpPr>
      <xdr:spPr>
        <a:xfrm>
          <a:off x="2844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1905</xdr:rowOff>
    </xdr:from>
    <xdr:to>
      <xdr:col>11</xdr:col>
      <xdr:colOff>31750</xdr:colOff>
      <xdr:row>81</xdr:row>
      <xdr:rowOff>20320</xdr:rowOff>
    </xdr:to>
    <xdr:cxnSp macro="">
      <xdr:nvCxnSpPr>
        <xdr:cNvPr id="202" name="直線コネクタ 201"/>
        <xdr:cNvCxnSpPr/>
      </xdr:nvCxnSpPr>
      <xdr:spPr>
        <a:xfrm>
          <a:off x="1447800" y="13889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3" name="フローチャート: 判断 202"/>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113665</xdr:rowOff>
    </xdr:from>
    <xdr:ext cx="762000" cy="258445"/>
    <xdr:sp macro="" textlink="">
      <xdr:nvSpPr>
        <xdr:cNvPr id="204" name="テキスト ボックス 203"/>
        <xdr:cNvSpPr txBox="1"/>
      </xdr:nvSpPr>
      <xdr:spPr>
        <a:xfrm>
          <a:off x="1955800" y="1417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56515</xdr:rowOff>
    </xdr:from>
    <xdr:to>
      <xdr:col>7</xdr:col>
      <xdr:colOff>31750</xdr:colOff>
      <xdr:row>81</xdr:row>
      <xdr:rowOff>158115</xdr:rowOff>
    </xdr:to>
    <xdr:sp macro="" textlink="">
      <xdr:nvSpPr>
        <xdr:cNvPr id="205" name="フローチャート: 判断 204"/>
        <xdr:cNvSpPr/>
      </xdr:nvSpPr>
      <xdr:spPr>
        <a:xfrm>
          <a:off x="1397000" y="1394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143510</xdr:rowOff>
    </xdr:from>
    <xdr:ext cx="762000" cy="251460"/>
    <xdr:sp macro="" textlink="">
      <xdr:nvSpPr>
        <xdr:cNvPr id="206" name="テキスト ボックス 205"/>
        <xdr:cNvSpPr txBox="1"/>
      </xdr:nvSpPr>
      <xdr:spPr>
        <a:xfrm>
          <a:off x="1066800" y="1403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24130</xdr:rowOff>
    </xdr:from>
    <xdr:to>
      <xdr:col>23</xdr:col>
      <xdr:colOff>184150</xdr:colOff>
      <xdr:row>81</xdr:row>
      <xdr:rowOff>125730</xdr:rowOff>
    </xdr:to>
    <xdr:sp macro="" textlink="">
      <xdr:nvSpPr>
        <xdr:cNvPr id="212" name="楕円 211"/>
        <xdr:cNvSpPr/>
      </xdr:nvSpPr>
      <xdr:spPr>
        <a:xfrm>
          <a:off x="4902200" y="139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40640</xdr:rowOff>
    </xdr:from>
    <xdr:ext cx="762000" cy="251460"/>
    <xdr:sp macro="" textlink="">
      <xdr:nvSpPr>
        <xdr:cNvPr id="213" name="人件費・物件費等の状況該当値テキスト"/>
        <xdr:cNvSpPr txBox="1"/>
      </xdr:nvSpPr>
      <xdr:spPr>
        <a:xfrm>
          <a:off x="5041900" y="13756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154940</xdr:rowOff>
    </xdr:from>
    <xdr:to>
      <xdr:col>19</xdr:col>
      <xdr:colOff>184150</xdr:colOff>
      <xdr:row>81</xdr:row>
      <xdr:rowOff>84455</xdr:rowOff>
    </xdr:to>
    <xdr:sp macro="" textlink="">
      <xdr:nvSpPr>
        <xdr:cNvPr id="214" name="楕円 213"/>
        <xdr:cNvSpPr/>
      </xdr:nvSpPr>
      <xdr:spPr>
        <a:xfrm>
          <a:off x="4064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95250</xdr:rowOff>
    </xdr:from>
    <xdr:ext cx="736600" cy="259080"/>
    <xdr:sp macro="" textlink="">
      <xdr:nvSpPr>
        <xdr:cNvPr id="215" name="テキスト ボックス 214"/>
        <xdr:cNvSpPr txBox="1"/>
      </xdr:nvSpPr>
      <xdr:spPr>
        <a:xfrm>
          <a:off x="3733800" y="13639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160655</xdr:rowOff>
    </xdr:from>
    <xdr:to>
      <xdr:col>15</xdr:col>
      <xdr:colOff>133350</xdr:colOff>
      <xdr:row>81</xdr:row>
      <xdr:rowOff>90805</xdr:rowOff>
    </xdr:to>
    <xdr:sp macro="" textlink="">
      <xdr:nvSpPr>
        <xdr:cNvPr id="216" name="楕円 215"/>
        <xdr:cNvSpPr/>
      </xdr:nvSpPr>
      <xdr:spPr>
        <a:xfrm>
          <a:off x="31750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100965</xdr:rowOff>
    </xdr:from>
    <xdr:ext cx="762000" cy="248285"/>
    <xdr:sp macro="" textlink="">
      <xdr:nvSpPr>
        <xdr:cNvPr id="217" name="テキスト ボックス 216"/>
        <xdr:cNvSpPr txBox="1"/>
      </xdr:nvSpPr>
      <xdr:spPr>
        <a:xfrm>
          <a:off x="2844800" y="136455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140970</xdr:rowOff>
    </xdr:from>
    <xdr:to>
      <xdr:col>11</xdr:col>
      <xdr:colOff>82550</xdr:colOff>
      <xdr:row>81</xdr:row>
      <xdr:rowOff>71120</xdr:rowOff>
    </xdr:to>
    <xdr:sp macro="" textlink="">
      <xdr:nvSpPr>
        <xdr:cNvPr id="218" name="楕円 217"/>
        <xdr:cNvSpPr/>
      </xdr:nvSpPr>
      <xdr:spPr>
        <a:xfrm>
          <a:off x="2286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81915</xdr:rowOff>
    </xdr:from>
    <xdr:ext cx="762000" cy="259080"/>
    <xdr:sp macro="" textlink="">
      <xdr:nvSpPr>
        <xdr:cNvPr id="219" name="テキスト ボックス 218"/>
        <xdr:cNvSpPr txBox="1"/>
      </xdr:nvSpPr>
      <xdr:spPr>
        <a:xfrm>
          <a:off x="1955800" y="1362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122555</xdr:rowOff>
    </xdr:from>
    <xdr:to>
      <xdr:col>7</xdr:col>
      <xdr:colOff>31750</xdr:colOff>
      <xdr:row>81</xdr:row>
      <xdr:rowOff>52705</xdr:rowOff>
    </xdr:to>
    <xdr:sp macro="" textlink="">
      <xdr:nvSpPr>
        <xdr:cNvPr id="220" name="楕円 219"/>
        <xdr:cNvSpPr/>
      </xdr:nvSpPr>
      <xdr:spPr>
        <a:xfrm>
          <a:off x="13970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63500</xdr:rowOff>
    </xdr:from>
    <xdr:ext cx="762000" cy="251460"/>
    <xdr:sp macro="" textlink="">
      <xdr:nvSpPr>
        <xdr:cNvPr id="221" name="テキスト ボックス 220"/>
        <xdr:cNvSpPr txBox="1"/>
      </xdr:nvSpPr>
      <xdr:spPr>
        <a:xfrm>
          <a:off x="10668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111,051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7665" cy="358775"/>
    <xdr:sp macro="" textlink="">
      <xdr:nvSpPr>
        <xdr:cNvPr id="224" name="テキスト ボックス 223"/>
        <xdr:cNvSpPr txBox="1"/>
      </xdr:nvSpPr>
      <xdr:spPr>
        <a:xfrm>
          <a:off x="15431770" y="1297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給与制度については、以前より人事院勧告及び国公に準拠しており、適正な給与水準を維持してきている。今後も、引き続き適正な給与水準に努める。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139065</xdr:rowOff>
    </xdr:to>
    <xdr:cxnSp macro="">
      <xdr:nvCxnSpPr>
        <xdr:cNvPr id="252" name="直線コネクタ 251"/>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3"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33655</xdr:rowOff>
    </xdr:from>
    <xdr:to>
      <xdr:col>81</xdr:col>
      <xdr:colOff>44450</xdr:colOff>
      <xdr:row>87</xdr:row>
      <xdr:rowOff>50800</xdr:rowOff>
    </xdr:to>
    <xdr:cxnSp macro="">
      <xdr:nvCxnSpPr>
        <xdr:cNvPr id="257" name="直線コネクタ 256"/>
        <xdr:cNvCxnSpPr/>
      </xdr:nvCxnSpPr>
      <xdr:spPr>
        <a:xfrm flipV="1">
          <a:off x="16179800" y="149498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120650</xdr:rowOff>
    </xdr:to>
    <xdr:cxnSp macro="">
      <xdr:nvCxnSpPr>
        <xdr:cNvPr id="260" name="直線コネクタ 259"/>
        <xdr:cNvCxnSpPr/>
      </xdr:nvCxnSpPr>
      <xdr:spPr>
        <a:xfrm flipV="1">
          <a:off x="15290800" y="149669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1" name="フローチャート: 判断 260"/>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76200</xdr:rowOff>
    </xdr:from>
    <xdr:ext cx="736600" cy="250190"/>
    <xdr:sp macro="" textlink="">
      <xdr:nvSpPr>
        <xdr:cNvPr id="262" name="テキスト ボックス 261"/>
        <xdr:cNvSpPr txBox="1"/>
      </xdr:nvSpPr>
      <xdr:spPr>
        <a:xfrm>
          <a:off x="15798800" y="144780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101600</xdr:rowOff>
    </xdr:from>
    <xdr:to>
      <xdr:col>72</xdr:col>
      <xdr:colOff>203200</xdr:colOff>
      <xdr:row>87</xdr:row>
      <xdr:rowOff>120650</xdr:rowOff>
    </xdr:to>
    <xdr:cxnSp macro="">
      <xdr:nvCxnSpPr>
        <xdr:cNvPr id="263" name="直線コネクタ 262"/>
        <xdr:cNvCxnSpPr/>
      </xdr:nvCxnSpPr>
      <xdr:spPr>
        <a:xfrm>
          <a:off x="14401800" y="148463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5" name="テキスト ボックス 264"/>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135255</xdr:rowOff>
    </xdr:from>
    <xdr:to>
      <xdr:col>68</xdr:col>
      <xdr:colOff>152400</xdr:colOff>
      <xdr:row>86</xdr:row>
      <xdr:rowOff>101600</xdr:rowOff>
    </xdr:to>
    <xdr:cxnSp macro="">
      <xdr:nvCxnSpPr>
        <xdr:cNvPr id="266" name="直線コネクタ 265"/>
        <xdr:cNvCxnSpPr/>
      </xdr:nvCxnSpPr>
      <xdr:spPr>
        <a:xfrm>
          <a:off x="13512800" y="1470850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68" name="テキスト ボックス 267"/>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69" name="フローチャート: 判断 268"/>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2000" cy="259080"/>
    <xdr:sp macro="" textlink="">
      <xdr:nvSpPr>
        <xdr:cNvPr id="270" name="テキスト ボックス 269"/>
        <xdr:cNvSpPr txBox="1"/>
      </xdr:nvSpPr>
      <xdr:spPr>
        <a:xfrm>
          <a:off x="13131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154940</xdr:rowOff>
    </xdr:from>
    <xdr:to>
      <xdr:col>81</xdr:col>
      <xdr:colOff>95250</xdr:colOff>
      <xdr:row>87</xdr:row>
      <xdr:rowOff>84455</xdr:rowOff>
    </xdr:to>
    <xdr:sp macro="" textlink="">
      <xdr:nvSpPr>
        <xdr:cNvPr id="276" name="楕円 275"/>
        <xdr:cNvSpPr/>
      </xdr:nvSpPr>
      <xdr:spPr>
        <a:xfrm>
          <a:off x="169672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126365</xdr:rowOff>
    </xdr:from>
    <xdr:ext cx="762000" cy="259080"/>
    <xdr:sp macro="" textlink="">
      <xdr:nvSpPr>
        <xdr:cNvPr id="277" name="給与水準   （国との比較）該当値テキスト"/>
        <xdr:cNvSpPr txBox="1"/>
      </xdr:nvSpPr>
      <xdr:spPr>
        <a:xfrm>
          <a:off x="17106900" y="1487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1460"/>
    <xdr:sp macro="" textlink="">
      <xdr:nvSpPr>
        <xdr:cNvPr id="279" name="テキスト ボックス 278"/>
        <xdr:cNvSpPr txBox="1"/>
      </xdr:nvSpPr>
      <xdr:spPr>
        <a:xfrm>
          <a:off x="15798800" y="150025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69215</xdr:rowOff>
    </xdr:from>
    <xdr:to>
      <xdr:col>73</xdr:col>
      <xdr:colOff>44450</xdr:colOff>
      <xdr:row>87</xdr:row>
      <xdr:rowOff>170815</xdr:rowOff>
    </xdr:to>
    <xdr:sp macro="" textlink="">
      <xdr:nvSpPr>
        <xdr:cNvPr id="280" name="楕円 279"/>
        <xdr:cNvSpPr/>
      </xdr:nvSpPr>
      <xdr:spPr>
        <a:xfrm>
          <a:off x="15240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155575</xdr:rowOff>
    </xdr:from>
    <xdr:ext cx="762000" cy="250825"/>
    <xdr:sp macro="" textlink="">
      <xdr:nvSpPr>
        <xdr:cNvPr id="281" name="テキスト ボックス 280"/>
        <xdr:cNvSpPr txBox="1"/>
      </xdr:nvSpPr>
      <xdr:spPr>
        <a:xfrm>
          <a:off x="14909800" y="150717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137160</xdr:rowOff>
    </xdr:from>
    <xdr:ext cx="762000" cy="259080"/>
    <xdr:sp macro="" textlink="">
      <xdr:nvSpPr>
        <xdr:cNvPr id="283" name="テキスト ボックス 282"/>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84" name="楕円 283"/>
        <xdr:cNvSpPr/>
      </xdr:nvSpPr>
      <xdr:spPr>
        <a:xfrm>
          <a:off x="13462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170815</xdr:rowOff>
    </xdr:from>
    <xdr:ext cx="762000" cy="258445"/>
    <xdr:sp macro="" textlink="">
      <xdr:nvSpPr>
        <xdr:cNvPr id="285" name="テキスト ボックス 284"/>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7665" cy="353060"/>
    <xdr:sp macro="" textlink="">
      <xdr:nvSpPr>
        <xdr:cNvPr id="288" name="テキスト ボックス 287"/>
        <xdr:cNvSpPr txBox="1"/>
      </xdr:nvSpPr>
      <xdr:spPr>
        <a:xfrm>
          <a:off x="15736570" y="9163050"/>
          <a:ext cx="163766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平成２３年度から平成２７年度の５年間を計画期間とする「第４次定員適正化計画」に基づき、職員数の適正化に努めてきた結果、類似団体平均を下回っている。</a:t>
          </a:r>
          <a:endParaRPr lang="ja-JP" altLang="ja-JP" sz="1100">
            <a:effectLst/>
          </a:endParaRPr>
        </a:p>
        <a:p>
          <a:r>
            <a:rPr kumimoji="1" lang="ja-JP" altLang="ja-JP" sz="1100" baseline="0">
              <a:solidFill>
                <a:schemeClr val="dk1"/>
              </a:solidFill>
              <a:effectLst/>
              <a:latin typeface="+mn-lt"/>
              <a:ea typeface="+mn-ea"/>
              <a:cs typeface="+mn-cs"/>
            </a:rPr>
            <a:t>　現在、平成２８年度から令和２年度を計画期間とする「第５次定員適正化計画」に基づき、新たな行政需要等に対応した適切な職員配置に努めるとともに、事務事業の見直しや民間委託等の活用等により、引き続き職員数の抑制を基本とした職員数の適正化を進めてい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107950</xdr:rowOff>
    </xdr:from>
    <xdr:to>
      <xdr:col>81</xdr:col>
      <xdr:colOff>44450</xdr:colOff>
      <xdr:row>67</xdr:row>
      <xdr:rowOff>128270</xdr:rowOff>
    </xdr:to>
    <xdr:cxnSp macro="">
      <xdr:nvCxnSpPr>
        <xdr:cNvPr id="317" name="直線コネクタ 316"/>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100330</xdr:rowOff>
    </xdr:from>
    <xdr:ext cx="762000" cy="248920"/>
    <xdr:sp macro="" textlink="">
      <xdr:nvSpPr>
        <xdr:cNvPr id="318" name="定員管理の状況最小値テキスト"/>
        <xdr:cNvSpPr txBox="1"/>
      </xdr:nvSpPr>
      <xdr:spPr>
        <a:xfrm>
          <a:off x="17106900" y="11587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22860</xdr:rowOff>
    </xdr:from>
    <xdr:ext cx="762000" cy="259080"/>
    <xdr:sp macro="" textlink="">
      <xdr:nvSpPr>
        <xdr:cNvPr id="320" name="定員管理の状況最大値テキスト"/>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107950</xdr:rowOff>
    </xdr:from>
    <xdr:to>
      <xdr:col>81</xdr:col>
      <xdr:colOff>133350</xdr:colOff>
      <xdr:row>58</xdr:row>
      <xdr:rowOff>107950</xdr:rowOff>
    </xdr:to>
    <xdr:cxnSp macro="">
      <xdr:nvCxnSpPr>
        <xdr:cNvPr id="321" name="直線コネクタ 320"/>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62230</xdr:rowOff>
    </xdr:from>
    <xdr:to>
      <xdr:col>81</xdr:col>
      <xdr:colOff>44450</xdr:colOff>
      <xdr:row>61</xdr:row>
      <xdr:rowOff>86360</xdr:rowOff>
    </xdr:to>
    <xdr:cxnSp macro="">
      <xdr:nvCxnSpPr>
        <xdr:cNvPr id="322" name="直線コネクタ 321"/>
        <xdr:cNvCxnSpPr/>
      </xdr:nvCxnSpPr>
      <xdr:spPr>
        <a:xfrm>
          <a:off x="16179800" y="105206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99060</xdr:rowOff>
    </xdr:from>
    <xdr:ext cx="762000" cy="250190"/>
    <xdr:sp macro="" textlink="">
      <xdr:nvSpPr>
        <xdr:cNvPr id="323" name="定員管理の状況平均値テキスト"/>
        <xdr:cNvSpPr txBox="1"/>
      </xdr:nvSpPr>
      <xdr:spPr>
        <a:xfrm>
          <a:off x="17106900" y="105575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4" name="フローチャート: 判断 323"/>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33020</xdr:rowOff>
    </xdr:from>
    <xdr:to>
      <xdr:col>77</xdr:col>
      <xdr:colOff>44450</xdr:colOff>
      <xdr:row>61</xdr:row>
      <xdr:rowOff>62230</xdr:rowOff>
    </xdr:to>
    <xdr:cxnSp macro="">
      <xdr:nvCxnSpPr>
        <xdr:cNvPr id="325" name="直線コネクタ 324"/>
        <xdr:cNvCxnSpPr/>
      </xdr:nvCxnSpPr>
      <xdr:spPr>
        <a:xfrm>
          <a:off x="15290800" y="10491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118745</xdr:rowOff>
    </xdr:from>
    <xdr:to>
      <xdr:col>77</xdr:col>
      <xdr:colOff>95250</xdr:colOff>
      <xdr:row>62</xdr:row>
      <xdr:rowOff>48895</xdr:rowOff>
    </xdr:to>
    <xdr:sp macro="" textlink="">
      <xdr:nvSpPr>
        <xdr:cNvPr id="326" name="フローチャート: 判断 325"/>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33655</xdr:rowOff>
    </xdr:from>
    <xdr:ext cx="736600" cy="258445"/>
    <xdr:sp macro="" textlink="">
      <xdr:nvSpPr>
        <xdr:cNvPr id="327" name="テキスト ボックス 326"/>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33020</xdr:rowOff>
    </xdr:from>
    <xdr:to>
      <xdr:col>72</xdr:col>
      <xdr:colOff>203200</xdr:colOff>
      <xdr:row>61</xdr:row>
      <xdr:rowOff>41910</xdr:rowOff>
    </xdr:to>
    <xdr:cxnSp macro="">
      <xdr:nvCxnSpPr>
        <xdr:cNvPr id="328" name="直線コネクタ 327"/>
        <xdr:cNvCxnSpPr/>
      </xdr:nvCxnSpPr>
      <xdr:spPr>
        <a:xfrm flipV="1">
          <a:off x="14401800" y="10491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9" name="フローチャート: 判断 328"/>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33655</xdr:rowOff>
    </xdr:from>
    <xdr:ext cx="762000" cy="258445"/>
    <xdr:sp macro="" textlink="">
      <xdr:nvSpPr>
        <xdr:cNvPr id="330" name="テキスト ボックス 329"/>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41910</xdr:rowOff>
    </xdr:from>
    <xdr:to>
      <xdr:col>68</xdr:col>
      <xdr:colOff>152400</xdr:colOff>
      <xdr:row>61</xdr:row>
      <xdr:rowOff>67945</xdr:rowOff>
    </xdr:to>
    <xdr:cxnSp macro="">
      <xdr:nvCxnSpPr>
        <xdr:cNvPr id="331" name="直線コネクタ 330"/>
        <xdr:cNvCxnSpPr/>
      </xdr:nvCxnSpPr>
      <xdr:spPr>
        <a:xfrm flipV="1">
          <a:off x="13512800" y="105003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149860</xdr:rowOff>
    </xdr:from>
    <xdr:to>
      <xdr:col>68</xdr:col>
      <xdr:colOff>203200</xdr:colOff>
      <xdr:row>62</xdr:row>
      <xdr:rowOff>80010</xdr:rowOff>
    </xdr:to>
    <xdr:sp macro="" textlink="">
      <xdr:nvSpPr>
        <xdr:cNvPr id="332" name="フローチャート: 判断 331"/>
        <xdr:cNvSpPr/>
      </xdr:nvSpPr>
      <xdr:spPr>
        <a:xfrm>
          <a:off x="14351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64770</xdr:rowOff>
    </xdr:from>
    <xdr:ext cx="762000" cy="250190"/>
    <xdr:sp macro="" textlink="">
      <xdr:nvSpPr>
        <xdr:cNvPr id="333" name="テキスト ボックス 332"/>
        <xdr:cNvSpPr txBox="1"/>
      </xdr:nvSpPr>
      <xdr:spPr>
        <a:xfrm>
          <a:off x="14020800" y="10694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77470</xdr:rowOff>
    </xdr:from>
    <xdr:to>
      <xdr:col>64</xdr:col>
      <xdr:colOff>152400</xdr:colOff>
      <xdr:row>62</xdr:row>
      <xdr:rowOff>7620</xdr:rowOff>
    </xdr:to>
    <xdr:sp macro="" textlink="">
      <xdr:nvSpPr>
        <xdr:cNvPr id="334" name="フローチャート: 判断 333"/>
        <xdr:cNvSpPr/>
      </xdr:nvSpPr>
      <xdr:spPr>
        <a:xfrm>
          <a:off x="134620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163830</xdr:rowOff>
    </xdr:from>
    <xdr:ext cx="762000" cy="259080"/>
    <xdr:sp macro="" textlink="">
      <xdr:nvSpPr>
        <xdr:cNvPr id="335" name="テキスト ボックス 334"/>
        <xdr:cNvSpPr txBox="1"/>
      </xdr:nvSpPr>
      <xdr:spPr>
        <a:xfrm>
          <a:off x="131318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35560</xdr:rowOff>
    </xdr:from>
    <xdr:to>
      <xdr:col>81</xdr:col>
      <xdr:colOff>95250</xdr:colOff>
      <xdr:row>61</xdr:row>
      <xdr:rowOff>137160</xdr:rowOff>
    </xdr:to>
    <xdr:sp macro="" textlink="">
      <xdr:nvSpPr>
        <xdr:cNvPr id="341" name="楕円 340"/>
        <xdr:cNvSpPr/>
      </xdr:nvSpPr>
      <xdr:spPr>
        <a:xfrm>
          <a:off x="169672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52070</xdr:rowOff>
    </xdr:from>
    <xdr:ext cx="762000" cy="251460"/>
    <xdr:sp macro="" textlink="">
      <xdr:nvSpPr>
        <xdr:cNvPr id="342" name="定員管理の状況該当値テキスト"/>
        <xdr:cNvSpPr txBox="1"/>
      </xdr:nvSpPr>
      <xdr:spPr>
        <a:xfrm>
          <a:off x="17106900" y="10339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11430</xdr:rowOff>
    </xdr:from>
    <xdr:to>
      <xdr:col>77</xdr:col>
      <xdr:colOff>95250</xdr:colOff>
      <xdr:row>61</xdr:row>
      <xdr:rowOff>113030</xdr:rowOff>
    </xdr:to>
    <xdr:sp macro="" textlink="">
      <xdr:nvSpPr>
        <xdr:cNvPr id="343" name="楕円 342"/>
        <xdr:cNvSpPr/>
      </xdr:nvSpPr>
      <xdr:spPr>
        <a:xfrm>
          <a:off x="16129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123190</xdr:rowOff>
    </xdr:from>
    <xdr:ext cx="736600" cy="248920"/>
    <xdr:sp macro="" textlink="">
      <xdr:nvSpPr>
        <xdr:cNvPr id="344" name="テキスト ボックス 343"/>
        <xdr:cNvSpPr txBox="1"/>
      </xdr:nvSpPr>
      <xdr:spPr>
        <a:xfrm>
          <a:off x="15798800" y="102387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153670</xdr:rowOff>
    </xdr:from>
    <xdr:to>
      <xdr:col>73</xdr:col>
      <xdr:colOff>44450</xdr:colOff>
      <xdr:row>61</xdr:row>
      <xdr:rowOff>83820</xdr:rowOff>
    </xdr:to>
    <xdr:sp macro="" textlink="">
      <xdr:nvSpPr>
        <xdr:cNvPr id="345" name="楕円 344"/>
        <xdr:cNvSpPr/>
      </xdr:nvSpPr>
      <xdr:spPr>
        <a:xfrm>
          <a:off x="15240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93980</xdr:rowOff>
    </xdr:from>
    <xdr:ext cx="762000" cy="259080"/>
    <xdr:sp macro="" textlink="">
      <xdr:nvSpPr>
        <xdr:cNvPr id="346" name="テキスト ボックス 345"/>
        <xdr:cNvSpPr txBox="1"/>
      </xdr:nvSpPr>
      <xdr:spPr>
        <a:xfrm>
          <a:off x="14909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162560</xdr:rowOff>
    </xdr:from>
    <xdr:to>
      <xdr:col>68</xdr:col>
      <xdr:colOff>203200</xdr:colOff>
      <xdr:row>61</xdr:row>
      <xdr:rowOff>92710</xdr:rowOff>
    </xdr:to>
    <xdr:sp macro="" textlink="">
      <xdr:nvSpPr>
        <xdr:cNvPr id="347" name="楕円 346"/>
        <xdr:cNvSpPr/>
      </xdr:nvSpPr>
      <xdr:spPr>
        <a:xfrm>
          <a:off x="14351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102870</xdr:rowOff>
    </xdr:from>
    <xdr:ext cx="762000" cy="259080"/>
    <xdr:sp macro="" textlink="">
      <xdr:nvSpPr>
        <xdr:cNvPr id="348" name="テキスト ボックス 347"/>
        <xdr:cNvSpPr txBox="1"/>
      </xdr:nvSpPr>
      <xdr:spPr>
        <a:xfrm>
          <a:off x="14020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49" name="楕円 348"/>
        <xdr:cNvSpPr/>
      </xdr:nvSpPr>
      <xdr:spPr>
        <a:xfrm>
          <a:off x="134620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128905</xdr:rowOff>
    </xdr:from>
    <xdr:ext cx="762000" cy="259080"/>
    <xdr:sp macro="" textlink="">
      <xdr:nvSpPr>
        <xdr:cNvPr id="350" name="テキスト ボックス 349"/>
        <xdr:cNvSpPr txBox="1"/>
      </xdr:nvSpPr>
      <xdr:spPr>
        <a:xfrm>
          <a:off x="131318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7665" cy="358775"/>
    <xdr:sp macro="" textlink="">
      <xdr:nvSpPr>
        <xdr:cNvPr id="353" name="テキスト ボックス 352"/>
        <xdr:cNvSpPr txBox="1"/>
      </xdr:nvSpPr>
      <xdr:spPr>
        <a:xfrm>
          <a:off x="15407640" y="535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市</a:t>
          </a:r>
          <a:r>
            <a:rPr kumimoji="1" lang="ja-JP" altLang="ja-JP" sz="1000">
              <a:solidFill>
                <a:schemeClr val="dk1"/>
              </a:solidFill>
              <a:effectLst/>
              <a:latin typeface="+mn-lt"/>
              <a:ea typeface="+mn-ea"/>
              <a:cs typeface="+mn-cs"/>
            </a:rPr>
            <a:t>債償還額について、庁舎耐震補強工事や相生市文化会館建設工事の財源として借り入れた市債の償還が開始したこと、また、償還額に対する地方交付税の基準財政需要額</a:t>
          </a:r>
          <a:r>
            <a:rPr kumimoji="1" lang="ja-JP" altLang="en-US" sz="1000">
              <a:solidFill>
                <a:schemeClr val="dk1"/>
              </a:solidFill>
              <a:effectLst/>
              <a:latin typeface="+mn-lt"/>
              <a:ea typeface="+mn-ea"/>
              <a:cs typeface="+mn-cs"/>
            </a:rPr>
            <a:t>算入額</a:t>
          </a:r>
          <a:r>
            <a:rPr kumimoji="1" lang="ja-JP" altLang="ja-JP" sz="1000">
              <a:solidFill>
                <a:schemeClr val="dk1"/>
              </a:solidFill>
              <a:effectLst/>
              <a:latin typeface="+mn-lt"/>
              <a:ea typeface="+mn-ea"/>
              <a:cs typeface="+mn-cs"/>
            </a:rPr>
            <a:t>が減少傾向にあること等により平成27年度以降は数値が</a:t>
          </a:r>
          <a:r>
            <a:rPr kumimoji="1" lang="ja-JP" altLang="en-US" sz="1000">
              <a:solidFill>
                <a:schemeClr val="dk1"/>
              </a:solidFill>
              <a:effectLst/>
              <a:latin typeface="+mn-lt"/>
              <a:ea typeface="+mn-ea"/>
              <a:cs typeface="+mn-cs"/>
            </a:rPr>
            <a:t>高止まり</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　今後は、幼小中エアコン設置工事の財源として借り入れた市債の償還が始ま</a:t>
          </a:r>
          <a:r>
            <a:rPr kumimoji="1" lang="ja-JP" altLang="en-US" sz="1000">
              <a:solidFill>
                <a:schemeClr val="dk1"/>
              </a:solidFill>
              <a:effectLst/>
              <a:latin typeface="+mn-lt"/>
              <a:ea typeface="+mn-ea"/>
              <a:cs typeface="+mn-cs"/>
            </a:rPr>
            <a:t>るため、</a:t>
          </a:r>
          <a:r>
            <a:rPr kumimoji="1" lang="ja-JP" altLang="ja-JP" sz="1000">
              <a:solidFill>
                <a:schemeClr val="dk1"/>
              </a:solidFill>
              <a:effectLst/>
              <a:latin typeface="+mn-lt"/>
              <a:ea typeface="+mn-ea"/>
              <a:cs typeface="+mn-cs"/>
            </a:rPr>
            <a:t>比率が高い水準で推移することが予想される。これまで１０年償還を基本としていた本市の銀行等引受債について、世代間の負担の公平性化と公債費負担の平準化の観点から見直し、実質公債費比率の急激な上昇を抑え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123825</xdr:rowOff>
    </xdr:from>
    <xdr:to>
      <xdr:col>81</xdr:col>
      <xdr:colOff>44450</xdr:colOff>
      <xdr:row>44</xdr:row>
      <xdr:rowOff>60325</xdr:rowOff>
    </xdr:to>
    <xdr:cxnSp macro="">
      <xdr:nvCxnSpPr>
        <xdr:cNvPr id="379" name="直線コネクタ 378"/>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48285"/>
    <xdr:sp macro="" textlink="">
      <xdr:nvSpPr>
        <xdr:cNvPr id="380" name="公債費負担の状況最小値テキスト"/>
        <xdr:cNvSpPr txBox="1"/>
      </xdr:nvSpPr>
      <xdr:spPr>
        <a:xfrm>
          <a:off x="17106900" y="75761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1" name="直線コネクタ 380"/>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38735</xdr:rowOff>
    </xdr:from>
    <xdr:ext cx="762000" cy="259080"/>
    <xdr:sp macro="" textlink="">
      <xdr:nvSpPr>
        <xdr:cNvPr id="382" name="公債費負担の状況最大値テキスト"/>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123825</xdr:rowOff>
    </xdr:from>
    <xdr:to>
      <xdr:col>81</xdr:col>
      <xdr:colOff>133350</xdr:colOff>
      <xdr:row>35</xdr:row>
      <xdr:rowOff>123825</xdr:rowOff>
    </xdr:to>
    <xdr:cxnSp macro="">
      <xdr:nvCxnSpPr>
        <xdr:cNvPr id="383" name="直線コネクタ 382"/>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130175</xdr:rowOff>
    </xdr:to>
    <xdr:cxnSp macro="">
      <xdr:nvCxnSpPr>
        <xdr:cNvPr id="384" name="直線コネクタ 383"/>
        <xdr:cNvCxnSpPr/>
      </xdr:nvCxnSpPr>
      <xdr:spPr>
        <a:xfrm flipV="1">
          <a:off x="16179800" y="73069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52705</xdr:rowOff>
    </xdr:from>
    <xdr:ext cx="762000" cy="250825"/>
    <xdr:sp macro="" textlink="">
      <xdr:nvSpPr>
        <xdr:cNvPr id="385" name="公債費負担の状況平均値テキスト"/>
        <xdr:cNvSpPr txBox="1"/>
      </xdr:nvSpPr>
      <xdr:spPr>
        <a:xfrm>
          <a:off x="17106900" y="67392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6" name="フローチャート: 判断 385"/>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130175</xdr:rowOff>
    </xdr:from>
    <xdr:to>
      <xdr:col>77</xdr:col>
      <xdr:colOff>44450</xdr:colOff>
      <xdr:row>42</xdr:row>
      <xdr:rowOff>137795</xdr:rowOff>
    </xdr:to>
    <xdr:cxnSp macro="">
      <xdr:nvCxnSpPr>
        <xdr:cNvPr id="387" name="直線コネクタ 386"/>
        <xdr:cNvCxnSpPr/>
      </xdr:nvCxnSpPr>
      <xdr:spPr>
        <a:xfrm flipV="1">
          <a:off x="15290800" y="7331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163830</xdr:rowOff>
    </xdr:from>
    <xdr:ext cx="736600" cy="259080"/>
    <xdr:sp macro="" textlink="">
      <xdr:nvSpPr>
        <xdr:cNvPr id="389" name="テキスト ボックス 388"/>
        <xdr:cNvSpPr txBox="1"/>
      </xdr:nvSpPr>
      <xdr:spPr>
        <a:xfrm>
          <a:off x="15798800" y="667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89535</xdr:rowOff>
    </xdr:from>
    <xdr:to>
      <xdr:col>72</xdr:col>
      <xdr:colOff>203200</xdr:colOff>
      <xdr:row>42</xdr:row>
      <xdr:rowOff>137795</xdr:rowOff>
    </xdr:to>
    <xdr:cxnSp macro="">
      <xdr:nvCxnSpPr>
        <xdr:cNvPr id="390" name="直線コネクタ 389"/>
        <xdr:cNvCxnSpPr/>
      </xdr:nvCxnSpPr>
      <xdr:spPr>
        <a:xfrm>
          <a:off x="14401800" y="72904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92" name="テキスト ボックス 391"/>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89535</xdr:rowOff>
    </xdr:to>
    <xdr:cxnSp macro="">
      <xdr:nvCxnSpPr>
        <xdr:cNvPr id="393" name="直線コネクタ 392"/>
        <xdr:cNvCxnSpPr/>
      </xdr:nvCxnSpPr>
      <xdr:spPr>
        <a:xfrm>
          <a:off x="13512800" y="72263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92075</xdr:rowOff>
    </xdr:from>
    <xdr:to>
      <xdr:col>68</xdr:col>
      <xdr:colOff>203200</xdr:colOff>
      <xdr:row>41</xdr:row>
      <xdr:rowOff>22225</xdr:rowOff>
    </xdr:to>
    <xdr:sp macro="" textlink="">
      <xdr:nvSpPr>
        <xdr:cNvPr id="394" name="フローチャート: 判断 393"/>
        <xdr:cNvSpPr/>
      </xdr:nvSpPr>
      <xdr:spPr>
        <a:xfrm>
          <a:off x="14351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32385</xdr:rowOff>
    </xdr:from>
    <xdr:ext cx="762000" cy="248285"/>
    <xdr:sp macro="" textlink="">
      <xdr:nvSpPr>
        <xdr:cNvPr id="395" name="テキスト ボックス 394"/>
        <xdr:cNvSpPr txBox="1"/>
      </xdr:nvSpPr>
      <xdr:spPr>
        <a:xfrm>
          <a:off x="14020800" y="67189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81915</xdr:rowOff>
    </xdr:from>
    <xdr:to>
      <xdr:col>64</xdr:col>
      <xdr:colOff>152400</xdr:colOff>
      <xdr:row>42</xdr:row>
      <xdr:rowOff>12065</xdr:rowOff>
    </xdr:to>
    <xdr:sp macro="" textlink="">
      <xdr:nvSpPr>
        <xdr:cNvPr id="396" name="フローチャート: 判断 395"/>
        <xdr:cNvSpPr/>
      </xdr:nvSpPr>
      <xdr:spPr>
        <a:xfrm>
          <a:off x="13462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22225</xdr:rowOff>
    </xdr:from>
    <xdr:ext cx="762000" cy="258445"/>
    <xdr:sp macro="" textlink="">
      <xdr:nvSpPr>
        <xdr:cNvPr id="397" name="テキスト ボックス 396"/>
        <xdr:cNvSpPr txBox="1"/>
      </xdr:nvSpPr>
      <xdr:spPr>
        <a:xfrm>
          <a:off x="13131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55245</xdr:rowOff>
    </xdr:from>
    <xdr:to>
      <xdr:col>81</xdr:col>
      <xdr:colOff>95250</xdr:colOff>
      <xdr:row>42</xdr:row>
      <xdr:rowOff>156845</xdr:rowOff>
    </xdr:to>
    <xdr:sp macro="" textlink="">
      <xdr:nvSpPr>
        <xdr:cNvPr id="403" name="楕円 402"/>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27305</xdr:rowOff>
    </xdr:from>
    <xdr:ext cx="762000" cy="259080"/>
    <xdr:sp macro="" textlink="">
      <xdr:nvSpPr>
        <xdr:cNvPr id="404"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79375</xdr:rowOff>
    </xdr:from>
    <xdr:to>
      <xdr:col>77</xdr:col>
      <xdr:colOff>95250</xdr:colOff>
      <xdr:row>43</xdr:row>
      <xdr:rowOff>9525</xdr:rowOff>
    </xdr:to>
    <xdr:sp macro="" textlink="">
      <xdr:nvSpPr>
        <xdr:cNvPr id="405" name="楕円 404"/>
        <xdr:cNvSpPr/>
      </xdr:nvSpPr>
      <xdr:spPr>
        <a:xfrm>
          <a:off x="16129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166370</xdr:rowOff>
    </xdr:from>
    <xdr:ext cx="736600" cy="251460"/>
    <xdr:sp macro="" textlink="">
      <xdr:nvSpPr>
        <xdr:cNvPr id="406" name="テキスト ボックス 405"/>
        <xdr:cNvSpPr txBox="1"/>
      </xdr:nvSpPr>
      <xdr:spPr>
        <a:xfrm>
          <a:off x="15798800" y="73672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86995</xdr:rowOff>
    </xdr:from>
    <xdr:to>
      <xdr:col>73</xdr:col>
      <xdr:colOff>44450</xdr:colOff>
      <xdr:row>43</xdr:row>
      <xdr:rowOff>17780</xdr:rowOff>
    </xdr:to>
    <xdr:sp macro="" textlink="">
      <xdr:nvSpPr>
        <xdr:cNvPr id="407" name="楕円 406"/>
        <xdr:cNvSpPr/>
      </xdr:nvSpPr>
      <xdr:spPr>
        <a:xfrm>
          <a:off x="15240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1905</xdr:rowOff>
    </xdr:from>
    <xdr:ext cx="762000" cy="259080"/>
    <xdr:sp macro="" textlink="">
      <xdr:nvSpPr>
        <xdr:cNvPr id="408" name="テキスト ボックス 407"/>
        <xdr:cNvSpPr txBox="1"/>
      </xdr:nvSpPr>
      <xdr:spPr>
        <a:xfrm>
          <a:off x="14909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38735</xdr:rowOff>
    </xdr:from>
    <xdr:to>
      <xdr:col>68</xdr:col>
      <xdr:colOff>203200</xdr:colOff>
      <xdr:row>42</xdr:row>
      <xdr:rowOff>140335</xdr:rowOff>
    </xdr:to>
    <xdr:sp macro="" textlink="">
      <xdr:nvSpPr>
        <xdr:cNvPr id="409" name="楕円 408"/>
        <xdr:cNvSpPr/>
      </xdr:nvSpPr>
      <xdr:spPr>
        <a:xfrm>
          <a:off x="14351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125095</xdr:rowOff>
    </xdr:from>
    <xdr:ext cx="762000" cy="258445"/>
    <xdr:sp macro="" textlink="">
      <xdr:nvSpPr>
        <xdr:cNvPr id="410" name="テキスト ボックス 409"/>
        <xdr:cNvSpPr txBox="1"/>
      </xdr:nvSpPr>
      <xdr:spPr>
        <a:xfrm>
          <a:off x="14020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1" name="楕円 41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12" name="テキスト ボックス 411"/>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7665" cy="358775"/>
    <xdr:sp macro="" textlink="">
      <xdr:nvSpPr>
        <xdr:cNvPr id="415" name="テキスト ボックス 414"/>
        <xdr:cNvSpPr txBox="1"/>
      </xdr:nvSpPr>
      <xdr:spPr>
        <a:xfrm>
          <a:off x="15324455" y="1543050"/>
          <a:ext cx="16376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類</a:t>
          </a:r>
          <a:r>
            <a:rPr kumimoji="1" lang="ja-JP" altLang="en-US" sz="1100">
              <a:solidFill>
                <a:schemeClr val="dk1"/>
              </a:solidFill>
              <a:effectLst/>
              <a:latin typeface="+mn-lt"/>
              <a:ea typeface="+mn-ea"/>
              <a:cs typeface="+mn-cs"/>
            </a:rPr>
            <a:t>似団体と比較して高水準にあるものの、行財政健全化計画のもと、</a:t>
          </a:r>
          <a:r>
            <a:rPr kumimoji="1" lang="ja-JP" altLang="ja-JP" sz="1100">
              <a:solidFill>
                <a:schemeClr val="dk1"/>
              </a:solidFill>
              <a:effectLst/>
              <a:latin typeface="+mn-lt"/>
              <a:ea typeface="+mn-ea"/>
              <a:cs typeface="+mn-cs"/>
            </a:rPr>
            <a:t>公債費元金の償還額が新規発行の起債額を上回り</a:t>
          </a:r>
          <a:r>
            <a:rPr kumimoji="1" lang="ja-JP" altLang="en-US" sz="1100">
              <a:solidFill>
                <a:schemeClr val="dk1"/>
              </a:solidFill>
              <a:effectLst/>
              <a:latin typeface="+mn-lt"/>
              <a:ea typeface="+mn-ea"/>
              <a:cs typeface="+mn-cs"/>
            </a:rPr>
            <a:t>地方債残高が減少したこと、さらに公共下水道、農業集落排水事業の地方債残高の減少に伴い、公営企業債等繰入見込額が減少したことなどにより、近年は数</a:t>
          </a:r>
          <a:r>
            <a:rPr kumimoji="1" lang="ja-JP" altLang="ja-JP" sz="1100">
              <a:solidFill>
                <a:schemeClr val="dk1"/>
              </a:solidFill>
              <a:effectLst/>
              <a:latin typeface="+mn-lt"/>
              <a:ea typeface="+mn-ea"/>
              <a:cs typeface="+mn-cs"/>
            </a:rPr>
            <a:t>値が改善している。</a:t>
          </a:r>
          <a:endParaRPr lang="ja-JP" altLang="ja-JP" sz="1400">
            <a:effectLst/>
          </a:endParaRPr>
        </a:p>
        <a:p>
          <a:r>
            <a:rPr kumimoji="1" lang="ja-JP" altLang="ja-JP" sz="1100">
              <a:solidFill>
                <a:schemeClr val="dk1"/>
              </a:solidFill>
              <a:effectLst/>
              <a:latin typeface="+mn-lt"/>
              <a:ea typeface="+mn-ea"/>
              <a:cs typeface="+mn-cs"/>
            </a:rPr>
            <a:t>　今後も公共施設の老朽化</a:t>
          </a:r>
          <a:r>
            <a:rPr kumimoji="1" lang="ja-JP" altLang="en-US" sz="1100">
              <a:solidFill>
                <a:schemeClr val="dk1"/>
              </a:solidFill>
              <a:effectLst/>
              <a:latin typeface="+mn-lt"/>
              <a:ea typeface="+mn-ea"/>
              <a:cs typeface="+mn-cs"/>
            </a:rPr>
            <a:t>対策経費</a:t>
          </a:r>
          <a:r>
            <a:rPr kumimoji="1" lang="ja-JP" altLang="ja-JP" sz="1100">
              <a:solidFill>
                <a:schemeClr val="dk1"/>
              </a:solidFill>
              <a:effectLst/>
              <a:latin typeface="+mn-lt"/>
              <a:ea typeface="+mn-ea"/>
              <a:cs typeface="+mn-cs"/>
            </a:rPr>
            <a:t>等が見込まれるが、地方債の発行抑制に努め、財政の健全化を図る。</a:t>
          </a:r>
          <a:endParaRPr lang="ja-JP" altLang="ja-JP" sz="1400">
            <a:effectLst/>
          </a:endParaRPr>
        </a:p>
        <a:p>
          <a:endParaRPr/>
        </a:p>
      </xdr:txBody>
    </xdr:sp>
    <xdr:clientData/>
  </xdr:twoCellAnchor>
  <xdr:oneCellAnchor>
    <xdr:from>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30" name="テキスト ボックス 429"/>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2" name="テキスト ボックス 431"/>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13335</xdr:rowOff>
    </xdr:to>
    <xdr:cxnSp macro="">
      <xdr:nvCxnSpPr>
        <xdr:cNvPr id="441" name="直線コネクタ 440"/>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156845</xdr:rowOff>
    </xdr:from>
    <xdr:ext cx="762000" cy="249555"/>
    <xdr:sp macro="" textlink="">
      <xdr:nvSpPr>
        <xdr:cNvPr id="442" name="将来負担の状況最小値テキスト"/>
        <xdr:cNvSpPr txBox="1"/>
      </xdr:nvSpPr>
      <xdr:spPr>
        <a:xfrm>
          <a:off x="17106900" y="3928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13335</xdr:rowOff>
    </xdr:from>
    <xdr:to>
      <xdr:col>81</xdr:col>
      <xdr:colOff>133350</xdr:colOff>
      <xdr:row>23</xdr:row>
      <xdr:rowOff>13335</xdr:rowOff>
    </xdr:to>
    <xdr:cxnSp macro="">
      <xdr:nvCxnSpPr>
        <xdr:cNvPr id="443" name="直線コネクタ 442"/>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116205</xdr:rowOff>
    </xdr:from>
    <xdr:to>
      <xdr:col>81</xdr:col>
      <xdr:colOff>44450</xdr:colOff>
      <xdr:row>19</xdr:row>
      <xdr:rowOff>52070</xdr:rowOff>
    </xdr:to>
    <xdr:cxnSp macro="">
      <xdr:nvCxnSpPr>
        <xdr:cNvPr id="446" name="直線コネクタ 445"/>
        <xdr:cNvCxnSpPr/>
      </xdr:nvCxnSpPr>
      <xdr:spPr>
        <a:xfrm flipV="1">
          <a:off x="16179800" y="320230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17780</xdr:rowOff>
    </xdr:from>
    <xdr:ext cx="762000" cy="251460"/>
    <xdr:sp macro="" textlink="">
      <xdr:nvSpPr>
        <xdr:cNvPr id="447" name="将来負担の状況平均値テキスト"/>
        <xdr:cNvSpPr txBox="1"/>
      </xdr:nvSpPr>
      <xdr:spPr>
        <a:xfrm>
          <a:off x="17106900" y="25895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635</xdr:rowOff>
    </xdr:from>
    <xdr:to>
      <xdr:col>81</xdr:col>
      <xdr:colOff>95250</xdr:colOff>
      <xdr:row>16</xdr:row>
      <xdr:rowOff>102235</xdr:rowOff>
    </xdr:to>
    <xdr:sp macro="" textlink="">
      <xdr:nvSpPr>
        <xdr:cNvPr id="448" name="フローチャート: 判断 447"/>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52070</xdr:rowOff>
    </xdr:from>
    <xdr:to>
      <xdr:col>77</xdr:col>
      <xdr:colOff>44450</xdr:colOff>
      <xdr:row>20</xdr:row>
      <xdr:rowOff>49530</xdr:rowOff>
    </xdr:to>
    <xdr:cxnSp macro="">
      <xdr:nvCxnSpPr>
        <xdr:cNvPr id="449" name="直線コネクタ 448"/>
        <xdr:cNvCxnSpPr/>
      </xdr:nvCxnSpPr>
      <xdr:spPr>
        <a:xfrm flipV="1">
          <a:off x="15290800" y="330962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22225</xdr:rowOff>
    </xdr:from>
    <xdr:to>
      <xdr:col>77</xdr:col>
      <xdr:colOff>95250</xdr:colOff>
      <xdr:row>16</xdr:row>
      <xdr:rowOff>123825</xdr:rowOff>
    </xdr:to>
    <xdr:sp macro="" textlink="">
      <xdr:nvSpPr>
        <xdr:cNvPr id="450" name="フローチャート: 判断 449"/>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133985</xdr:rowOff>
    </xdr:from>
    <xdr:ext cx="736600" cy="249555"/>
    <xdr:sp macro="" textlink="">
      <xdr:nvSpPr>
        <xdr:cNvPr id="451" name="テキスト ボックス 450"/>
        <xdr:cNvSpPr txBox="1"/>
      </xdr:nvSpPr>
      <xdr:spPr>
        <a:xfrm>
          <a:off x="15798800" y="25342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49530</xdr:rowOff>
    </xdr:from>
    <xdr:to>
      <xdr:col>72</xdr:col>
      <xdr:colOff>203200</xdr:colOff>
      <xdr:row>20</xdr:row>
      <xdr:rowOff>86360</xdr:rowOff>
    </xdr:to>
    <xdr:cxnSp macro="">
      <xdr:nvCxnSpPr>
        <xdr:cNvPr id="452" name="直線コネクタ 451"/>
        <xdr:cNvCxnSpPr/>
      </xdr:nvCxnSpPr>
      <xdr:spPr>
        <a:xfrm flipV="1">
          <a:off x="14401800" y="34785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168910</xdr:rowOff>
    </xdr:from>
    <xdr:to>
      <xdr:col>73</xdr:col>
      <xdr:colOff>44450</xdr:colOff>
      <xdr:row>16</xdr:row>
      <xdr:rowOff>99060</xdr:rowOff>
    </xdr:to>
    <xdr:sp macro="" textlink="">
      <xdr:nvSpPr>
        <xdr:cNvPr id="453" name="フローチャート: 判断 452"/>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1460"/>
    <xdr:sp macro="" textlink="">
      <xdr:nvSpPr>
        <xdr:cNvPr id="454" name="テキスト ボックス 453"/>
        <xdr:cNvSpPr txBox="1"/>
      </xdr:nvSpPr>
      <xdr:spPr>
        <a:xfrm>
          <a:off x="14909800" y="250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7620</xdr:rowOff>
    </xdr:from>
    <xdr:to>
      <xdr:col>68</xdr:col>
      <xdr:colOff>152400</xdr:colOff>
      <xdr:row>20</xdr:row>
      <xdr:rowOff>86360</xdr:rowOff>
    </xdr:to>
    <xdr:cxnSp macro="">
      <xdr:nvCxnSpPr>
        <xdr:cNvPr id="455" name="直線コネクタ 454"/>
        <xdr:cNvCxnSpPr/>
      </xdr:nvCxnSpPr>
      <xdr:spPr>
        <a:xfrm>
          <a:off x="13512800" y="326517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145415</xdr:rowOff>
    </xdr:from>
    <xdr:ext cx="762000" cy="249555"/>
    <xdr:sp macro="" textlink="">
      <xdr:nvSpPr>
        <xdr:cNvPr id="457" name="テキスト ボックス 456"/>
        <xdr:cNvSpPr txBox="1"/>
      </xdr:nvSpPr>
      <xdr:spPr>
        <a:xfrm>
          <a:off x="14020800" y="2545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73660</xdr:rowOff>
    </xdr:from>
    <xdr:to>
      <xdr:col>64</xdr:col>
      <xdr:colOff>152400</xdr:colOff>
      <xdr:row>18</xdr:row>
      <xdr:rowOff>3810</xdr:rowOff>
    </xdr:to>
    <xdr:sp macro="" textlink="">
      <xdr:nvSpPr>
        <xdr:cNvPr id="458" name="フローチャート: 判断 457"/>
        <xdr:cNvSpPr/>
      </xdr:nvSpPr>
      <xdr:spPr>
        <a:xfrm>
          <a:off x="13462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13970</xdr:rowOff>
    </xdr:from>
    <xdr:ext cx="762000" cy="259080"/>
    <xdr:sp macro="" textlink="">
      <xdr:nvSpPr>
        <xdr:cNvPr id="459" name="テキスト ボックス 458"/>
        <xdr:cNvSpPr txBox="1"/>
      </xdr:nvSpPr>
      <xdr:spPr>
        <a:xfrm>
          <a:off x="131318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65405</xdr:rowOff>
    </xdr:from>
    <xdr:to>
      <xdr:col>81</xdr:col>
      <xdr:colOff>95250</xdr:colOff>
      <xdr:row>18</xdr:row>
      <xdr:rowOff>167005</xdr:rowOff>
    </xdr:to>
    <xdr:sp macro="" textlink="">
      <xdr:nvSpPr>
        <xdr:cNvPr id="465" name="楕円 464"/>
        <xdr:cNvSpPr/>
      </xdr:nvSpPr>
      <xdr:spPr>
        <a:xfrm>
          <a:off x="16967200" y="31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37465</xdr:rowOff>
    </xdr:from>
    <xdr:ext cx="762000" cy="259080"/>
    <xdr:sp macro="" textlink="">
      <xdr:nvSpPr>
        <xdr:cNvPr id="466" name="将来負担の状況該当値テキスト"/>
        <xdr:cNvSpPr txBox="1"/>
      </xdr:nvSpPr>
      <xdr:spPr>
        <a:xfrm>
          <a:off x="17106900" y="312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1270</xdr:rowOff>
    </xdr:from>
    <xdr:to>
      <xdr:col>77</xdr:col>
      <xdr:colOff>95250</xdr:colOff>
      <xdr:row>19</xdr:row>
      <xdr:rowOff>102870</xdr:rowOff>
    </xdr:to>
    <xdr:sp macro="" textlink="">
      <xdr:nvSpPr>
        <xdr:cNvPr id="467" name="楕円 466"/>
        <xdr:cNvSpPr/>
      </xdr:nvSpPr>
      <xdr:spPr>
        <a:xfrm>
          <a:off x="16129000" y="32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87630</xdr:rowOff>
    </xdr:from>
    <xdr:ext cx="736600" cy="250190"/>
    <xdr:sp macro="" textlink="">
      <xdr:nvSpPr>
        <xdr:cNvPr id="468" name="テキスト ボックス 467"/>
        <xdr:cNvSpPr txBox="1"/>
      </xdr:nvSpPr>
      <xdr:spPr>
        <a:xfrm>
          <a:off x="15798800" y="33451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170180</xdr:rowOff>
    </xdr:from>
    <xdr:to>
      <xdr:col>73</xdr:col>
      <xdr:colOff>44450</xdr:colOff>
      <xdr:row>20</xdr:row>
      <xdr:rowOff>100330</xdr:rowOff>
    </xdr:to>
    <xdr:sp macro="" textlink="">
      <xdr:nvSpPr>
        <xdr:cNvPr id="469" name="楕円 468"/>
        <xdr:cNvSpPr/>
      </xdr:nvSpPr>
      <xdr:spPr>
        <a:xfrm>
          <a:off x="15240000" y="34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85090</xdr:rowOff>
    </xdr:from>
    <xdr:ext cx="762000" cy="259080"/>
    <xdr:sp macro="" textlink="">
      <xdr:nvSpPr>
        <xdr:cNvPr id="470" name="テキスト ボックス 469"/>
        <xdr:cNvSpPr txBox="1"/>
      </xdr:nvSpPr>
      <xdr:spPr>
        <a:xfrm>
          <a:off x="14909800" y="351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35560</xdr:rowOff>
    </xdr:from>
    <xdr:to>
      <xdr:col>68</xdr:col>
      <xdr:colOff>203200</xdr:colOff>
      <xdr:row>20</xdr:row>
      <xdr:rowOff>137160</xdr:rowOff>
    </xdr:to>
    <xdr:sp macro="" textlink="">
      <xdr:nvSpPr>
        <xdr:cNvPr id="471" name="楕円 470"/>
        <xdr:cNvSpPr/>
      </xdr:nvSpPr>
      <xdr:spPr>
        <a:xfrm>
          <a:off x="14351000" y="34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121920</xdr:rowOff>
    </xdr:from>
    <xdr:ext cx="762000" cy="250190"/>
    <xdr:sp macro="" textlink="">
      <xdr:nvSpPr>
        <xdr:cNvPr id="472" name="テキスト ボックス 471"/>
        <xdr:cNvSpPr txBox="1"/>
      </xdr:nvSpPr>
      <xdr:spPr>
        <a:xfrm>
          <a:off x="14020800" y="3550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128270</xdr:rowOff>
    </xdr:from>
    <xdr:to>
      <xdr:col>64</xdr:col>
      <xdr:colOff>152400</xdr:colOff>
      <xdr:row>19</xdr:row>
      <xdr:rowOff>58420</xdr:rowOff>
    </xdr:to>
    <xdr:sp macro="" textlink="">
      <xdr:nvSpPr>
        <xdr:cNvPr id="473" name="楕円 472"/>
        <xdr:cNvSpPr/>
      </xdr:nvSpPr>
      <xdr:spPr>
        <a:xfrm>
          <a:off x="13462000" y="32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43180</xdr:rowOff>
    </xdr:from>
    <xdr:ext cx="762000" cy="248920"/>
    <xdr:sp macro="" textlink="">
      <xdr:nvSpPr>
        <xdr:cNvPr id="474" name="テキスト ボックス 473"/>
        <xdr:cNvSpPr txBox="1"/>
      </xdr:nvSpPr>
      <xdr:spPr>
        <a:xfrm>
          <a:off x="13131800" y="33007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29,666
29,181
90.40
12,682,976
12,255,934
364,528
7,987,522
14,015,995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103.4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3015" cy="251460"/>
    <xdr:sp macro="" textlink="">
      <xdr:nvSpPr>
        <xdr:cNvPr id="30" name="テキスト ボックス 29"/>
        <xdr:cNvSpPr txBox="1"/>
      </xdr:nvSpPr>
      <xdr:spPr>
        <a:xfrm>
          <a:off x="698500" y="3492500"/>
          <a:ext cx="8883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3135" cy="248920"/>
    <xdr:sp macro="" textlink="">
      <xdr:nvSpPr>
        <xdr:cNvPr id="31" name="テキスト ボックス 30"/>
        <xdr:cNvSpPr txBox="1"/>
      </xdr:nvSpPr>
      <xdr:spPr>
        <a:xfrm>
          <a:off x="698500" y="37465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2305" cy="259080"/>
    <xdr:sp macro="" textlink="">
      <xdr:nvSpPr>
        <xdr:cNvPr id="32" name="テキスト ボックス 31"/>
        <xdr:cNvSpPr txBox="1"/>
      </xdr:nvSpPr>
      <xdr:spPr>
        <a:xfrm>
          <a:off x="698500" y="4000500"/>
          <a:ext cx="82823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1450" cy="259080"/>
    <xdr:sp macro="" textlink="">
      <xdr:nvSpPr>
        <xdr:cNvPr id="33" name="テキスト ボックス 32"/>
        <xdr:cNvSpPr txBox="1"/>
      </xdr:nvSpPr>
      <xdr:spPr>
        <a:xfrm>
          <a:off x="698500" y="4254500"/>
          <a:ext cx="171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の多くが一部事務組合等で行っている塵芥処理業務等を直営で行っていることや職員の年齢構成の特徴などから、これまでは比較的高い水準にあったが、平成２５年度より消防業務を一部事務組合へ移行したことにより、近年は全国レベルとなっている。</a:t>
          </a:r>
        </a:p>
        <a:p>
          <a:r>
            <a:rPr kumimoji="1" lang="ja-JP" altLang="ja-JP" sz="1100">
              <a:solidFill>
                <a:schemeClr val="dk1"/>
              </a:solidFill>
              <a:effectLst/>
              <a:latin typeface="+mn-lt"/>
              <a:ea typeface="+mn-ea"/>
              <a:cs typeface="+mn-cs"/>
            </a:rPr>
            <a:t>　平成３０年度は、採用・退職に係る人員異動により平均給料月額が低くなたため、類似団体平均より若干低い水準になったと考えられる。</a:t>
          </a:r>
        </a:p>
      </xdr:txBody>
    </xdr:sp>
    <xdr:clientData/>
  </xdr:twoCellAnchor>
  <xdr:oneCellAnchor>
    <xdr:from>
      <xdr:col>3</xdr:col>
      <xdr:colOff>123825</xdr:colOff>
      <xdr:row>29</xdr:row>
      <xdr:rowOff>107950</xdr:rowOff>
    </xdr:from>
    <xdr:ext cx="285115" cy="225425"/>
    <xdr:sp macro="" textlink="">
      <xdr:nvSpPr>
        <xdr:cNvPr id="45" name="テキスト ボックス 44"/>
        <xdr:cNvSpPr txBox="1"/>
      </xdr:nvSpPr>
      <xdr:spPr>
        <a:xfrm>
          <a:off x="723900" y="5080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4665" cy="250190"/>
    <xdr:sp macro="" textlink="">
      <xdr:nvSpPr>
        <xdr:cNvPr id="47" name="テキスト ボックス 46"/>
        <xdr:cNvSpPr txBox="1"/>
      </xdr:nvSpPr>
      <xdr:spPr>
        <a:xfrm>
          <a:off x="254000"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4665" cy="250190"/>
    <xdr:sp macro="" textlink="">
      <xdr:nvSpPr>
        <xdr:cNvPr id="49" name="テキスト ボックス 48"/>
        <xdr:cNvSpPr txBox="1"/>
      </xdr:nvSpPr>
      <xdr:spPr>
        <a:xfrm>
          <a:off x="254000" y="6957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4665" cy="250190"/>
    <xdr:sp macro="" textlink="">
      <xdr:nvSpPr>
        <xdr:cNvPr id="51" name="テキスト ボックス 50"/>
        <xdr:cNvSpPr txBox="1"/>
      </xdr:nvSpPr>
      <xdr:spPr>
        <a:xfrm>
          <a:off x="254000" y="6499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4665" cy="250190"/>
    <xdr:sp macro="" textlink="">
      <xdr:nvSpPr>
        <xdr:cNvPr id="53" name="テキスト ボックス 52"/>
        <xdr:cNvSpPr txBox="1"/>
      </xdr:nvSpPr>
      <xdr:spPr>
        <a:xfrm>
          <a:off x="254000" y="6042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4665" cy="250190"/>
    <xdr:sp macro="" textlink="">
      <xdr:nvSpPr>
        <xdr:cNvPr id="55" name="テキスト ボックス 54"/>
        <xdr:cNvSpPr txBox="1"/>
      </xdr:nvSpPr>
      <xdr:spPr>
        <a:xfrm>
          <a:off x="254000" y="5585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4665" cy="250190"/>
    <xdr:sp macro="" textlink="">
      <xdr:nvSpPr>
        <xdr:cNvPr id="57" name="テキスト ボックス 56"/>
        <xdr:cNvSpPr txBox="1"/>
      </xdr:nvSpPr>
      <xdr:spPr>
        <a:xfrm>
          <a:off x="254000" y="5128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60960</xdr:rowOff>
    </xdr:from>
    <xdr:to>
      <xdr:col>24</xdr:col>
      <xdr:colOff>25400</xdr:colOff>
      <xdr:row>42</xdr:row>
      <xdr:rowOff>8255</xdr:rowOff>
    </xdr:to>
    <xdr:cxnSp macro="">
      <xdr:nvCxnSpPr>
        <xdr:cNvPr id="59" name="直線コネクタ 58"/>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151765</xdr:rowOff>
    </xdr:from>
    <xdr:ext cx="762000" cy="259080"/>
    <xdr:sp macro="" textlink="">
      <xdr:nvSpPr>
        <xdr:cNvPr id="60" name="人件費最小値テキスト"/>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8255</xdr:rowOff>
    </xdr:from>
    <xdr:to>
      <xdr:col>24</xdr:col>
      <xdr:colOff>114300</xdr:colOff>
      <xdr:row>42</xdr:row>
      <xdr:rowOff>8255</xdr:rowOff>
    </xdr:to>
    <xdr:cxnSp macro="">
      <xdr:nvCxnSpPr>
        <xdr:cNvPr id="61" name="直線コネクタ 60"/>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147320</xdr:rowOff>
    </xdr:from>
    <xdr:ext cx="762000" cy="259080"/>
    <xdr:sp macro="" textlink="">
      <xdr:nvSpPr>
        <xdr:cNvPr id="62" name="人件費最大値テキスト"/>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60960</xdr:rowOff>
    </xdr:from>
    <xdr:to>
      <xdr:col>24</xdr:col>
      <xdr:colOff>114300</xdr:colOff>
      <xdr:row>33</xdr:row>
      <xdr:rowOff>60960</xdr:rowOff>
    </xdr:to>
    <xdr:cxnSp macro="">
      <xdr:nvCxnSpPr>
        <xdr:cNvPr id="63" name="直線コネクタ 62"/>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113030</xdr:rowOff>
    </xdr:to>
    <xdr:cxnSp macro="">
      <xdr:nvCxnSpPr>
        <xdr:cNvPr id="64" name="直線コネクタ 63"/>
        <xdr:cNvCxnSpPr/>
      </xdr:nvCxnSpPr>
      <xdr:spPr>
        <a:xfrm flipV="1">
          <a:off x="3987800" y="62763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0825"/>
    <xdr:sp macro="" textlink="">
      <xdr:nvSpPr>
        <xdr:cNvPr id="65" name="人件費平均値テキスト"/>
        <xdr:cNvSpPr txBox="1"/>
      </xdr:nvSpPr>
      <xdr:spPr>
        <a:xfrm>
          <a:off x="4914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635</xdr:rowOff>
    </xdr:from>
    <xdr:to>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113030</xdr:rowOff>
    </xdr:from>
    <xdr:to>
      <xdr:col>19</xdr:col>
      <xdr:colOff>187325</xdr:colOff>
      <xdr:row>36</xdr:row>
      <xdr:rowOff>122555</xdr:rowOff>
    </xdr:to>
    <xdr:cxnSp macro="">
      <xdr:nvCxnSpPr>
        <xdr:cNvPr id="67" name="直線コネクタ 66"/>
        <xdr:cNvCxnSpPr/>
      </xdr:nvCxnSpPr>
      <xdr:spPr>
        <a:xfrm flipV="1">
          <a:off x="3098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23265" cy="250825"/>
    <xdr:sp macro="" textlink="">
      <xdr:nvSpPr>
        <xdr:cNvPr id="69" name="テキスト ボックス 68"/>
        <xdr:cNvSpPr txBox="1"/>
      </xdr:nvSpPr>
      <xdr:spPr>
        <a:xfrm>
          <a:off x="3606800" y="6430645"/>
          <a:ext cx="723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122555</xdr:rowOff>
    </xdr:from>
    <xdr:to>
      <xdr:col>15</xdr:col>
      <xdr:colOff>98425</xdr:colOff>
      <xdr:row>36</xdr:row>
      <xdr:rowOff>140970</xdr:rowOff>
    </xdr:to>
    <xdr:cxnSp macro="">
      <xdr:nvCxnSpPr>
        <xdr:cNvPr id="70" name="直線コネクタ 69"/>
        <xdr:cNvCxnSpPr/>
      </xdr:nvCxnSpPr>
      <xdr:spPr>
        <a:xfrm flipV="1">
          <a:off x="2209800" y="6294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135890</xdr:rowOff>
    </xdr:from>
    <xdr:to>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50800</xdr:rowOff>
    </xdr:from>
    <xdr:ext cx="762000" cy="259080"/>
    <xdr:sp macro="" textlink="">
      <xdr:nvSpPr>
        <xdr:cNvPr id="72" name="テキスト ボックス 71"/>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140970</xdr:rowOff>
    </xdr:from>
    <xdr:to>
      <xdr:col>11</xdr:col>
      <xdr:colOff>9525</xdr:colOff>
      <xdr:row>38</xdr:row>
      <xdr:rowOff>8255</xdr:rowOff>
    </xdr:to>
    <xdr:cxnSp macro="">
      <xdr:nvCxnSpPr>
        <xdr:cNvPr id="73" name="直線コネクタ 72"/>
        <xdr:cNvCxnSpPr/>
      </xdr:nvCxnSpPr>
      <xdr:spPr>
        <a:xfrm flipV="1">
          <a:off x="1320800" y="631317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48665" cy="259080"/>
    <xdr:sp macro="" textlink="">
      <xdr:nvSpPr>
        <xdr:cNvPr id="75" name="テキスト ボックス 74"/>
        <xdr:cNvSpPr txBox="1"/>
      </xdr:nvSpPr>
      <xdr:spPr>
        <a:xfrm>
          <a:off x="1828800" y="64033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112395</xdr:rowOff>
    </xdr:from>
    <xdr:ext cx="748665" cy="248285"/>
    <xdr:sp macro="" textlink="">
      <xdr:nvSpPr>
        <xdr:cNvPr id="77" name="テキスト ボックス 76"/>
        <xdr:cNvSpPr txBox="1"/>
      </xdr:nvSpPr>
      <xdr:spPr>
        <a:xfrm>
          <a:off x="939800" y="611314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8665" cy="259080"/>
    <xdr:sp macro="" textlink="">
      <xdr:nvSpPr>
        <xdr:cNvPr id="80" name="テキスト ボックス 79"/>
        <xdr:cNvSpPr txBox="1"/>
      </xdr:nvSpPr>
      <xdr:spPr>
        <a:xfrm>
          <a:off x="2882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2000" cy="259080"/>
    <xdr:sp macro="" textlink="">
      <xdr:nvSpPr>
        <xdr:cNvPr id="84" name="人件費該当値テキスト"/>
        <xdr:cNvSpPr txBox="1"/>
      </xdr:nvSpPr>
      <xdr:spPr>
        <a:xfrm>
          <a:off x="4914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62230</xdr:rowOff>
    </xdr:from>
    <xdr:to>
      <xdr:col>20</xdr:col>
      <xdr:colOff>38100</xdr:colOff>
      <xdr:row>36</xdr:row>
      <xdr:rowOff>163830</xdr:rowOff>
    </xdr:to>
    <xdr:sp macro="" textlink="">
      <xdr:nvSpPr>
        <xdr:cNvPr id="85" name="楕円 84"/>
        <xdr:cNvSpPr/>
      </xdr:nvSpPr>
      <xdr:spPr>
        <a:xfrm>
          <a:off x="3937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xdr:rowOff>
    </xdr:from>
    <xdr:ext cx="723265" cy="259080"/>
    <xdr:sp macro="" textlink="">
      <xdr:nvSpPr>
        <xdr:cNvPr id="86" name="テキスト ボックス 85"/>
        <xdr:cNvSpPr txBox="1"/>
      </xdr:nvSpPr>
      <xdr:spPr>
        <a:xfrm>
          <a:off x="3606800" y="600329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71755</xdr:rowOff>
    </xdr:from>
    <xdr:to>
      <xdr:col>15</xdr:col>
      <xdr:colOff>149225</xdr:colOff>
      <xdr:row>37</xdr:row>
      <xdr:rowOff>1905</xdr:rowOff>
    </xdr:to>
    <xdr:sp macro="" textlink="">
      <xdr:nvSpPr>
        <xdr:cNvPr id="87" name="楕円 86"/>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62000" cy="259080"/>
    <xdr:sp macro="" textlink="">
      <xdr:nvSpPr>
        <xdr:cNvPr id="88" name="テキスト ボックス 87"/>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90170</xdr:rowOff>
    </xdr:from>
    <xdr:to>
      <xdr:col>11</xdr:col>
      <xdr:colOff>60325</xdr:colOff>
      <xdr:row>37</xdr:row>
      <xdr:rowOff>20320</xdr:rowOff>
    </xdr:to>
    <xdr:sp macro="" textlink="">
      <xdr:nvSpPr>
        <xdr:cNvPr id="89" name="楕円 88"/>
        <xdr:cNvSpPr/>
      </xdr:nvSpPr>
      <xdr:spPr>
        <a:xfrm>
          <a:off x="2159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30480</xdr:rowOff>
    </xdr:from>
    <xdr:ext cx="748665" cy="250190"/>
    <xdr:sp macro="" textlink="">
      <xdr:nvSpPr>
        <xdr:cNvPr id="90" name="テキスト ボックス 89"/>
        <xdr:cNvSpPr txBox="1"/>
      </xdr:nvSpPr>
      <xdr:spPr>
        <a:xfrm>
          <a:off x="1828800" y="603123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128905</xdr:rowOff>
    </xdr:from>
    <xdr:to>
      <xdr:col>6</xdr:col>
      <xdr:colOff>171450</xdr:colOff>
      <xdr:row>38</xdr:row>
      <xdr:rowOff>59055</xdr:rowOff>
    </xdr:to>
    <xdr:sp macro="" textlink="">
      <xdr:nvSpPr>
        <xdr:cNvPr id="91" name="楕円 90"/>
        <xdr:cNvSpPr/>
      </xdr:nvSpPr>
      <xdr:spPr>
        <a:xfrm>
          <a:off x="1270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43815</xdr:rowOff>
    </xdr:from>
    <xdr:ext cx="748665" cy="248285"/>
    <xdr:sp macro="" textlink="">
      <xdr:nvSpPr>
        <xdr:cNvPr id="92" name="テキスト ボックス 91"/>
        <xdr:cNvSpPr txBox="1"/>
      </xdr:nvSpPr>
      <xdr:spPr>
        <a:xfrm>
          <a:off x="939800" y="655891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物件費では、都市計画図修正委託料の増加や、基幹系システムのクラウドサービス利用に係る経費等の増加により</a:t>
          </a:r>
          <a:r>
            <a:rPr kumimoji="1" lang="ja-JP" altLang="ja-JP" sz="1100">
              <a:solidFill>
                <a:schemeClr val="dk1"/>
              </a:solidFill>
              <a:effectLst/>
              <a:latin typeface="+mn-lt"/>
              <a:ea typeface="+mn-ea"/>
              <a:cs typeface="+mn-cs"/>
            </a:rPr>
            <a:t>比率が悪化した。</a:t>
          </a:r>
          <a:endParaRPr lang="ja-JP" altLang="ja-JP" sz="1400">
            <a:effectLst/>
          </a:endParaRPr>
        </a:p>
        <a:p>
          <a:r>
            <a:rPr kumimoji="1" lang="ja-JP" altLang="ja-JP" sz="1100">
              <a:solidFill>
                <a:schemeClr val="dk1"/>
              </a:solidFill>
              <a:effectLst/>
              <a:latin typeface="+mn-lt"/>
              <a:ea typeface="+mn-ea"/>
              <a:cs typeface="+mn-cs"/>
            </a:rPr>
            <a:t>　今後も、事業内容をゼロベースで見直しを図り、</a:t>
          </a:r>
          <a:r>
            <a:rPr kumimoji="1" lang="ja-JP" altLang="en-US" sz="1100">
              <a:solidFill>
                <a:schemeClr val="dk1"/>
              </a:solidFill>
              <a:effectLst/>
              <a:latin typeface="+mn-lt"/>
              <a:ea typeface="+mn-ea"/>
              <a:cs typeface="+mn-cs"/>
            </a:rPr>
            <a:t>また行財政健全化計画に基づき、裁量的経費の削減などにより</a:t>
          </a:r>
          <a:r>
            <a:rPr kumimoji="1" lang="ja-JP" altLang="ja-JP" sz="1100">
              <a:solidFill>
                <a:schemeClr val="dk1"/>
              </a:solidFill>
              <a:effectLst/>
              <a:latin typeface="+mn-lt"/>
              <a:ea typeface="+mn-ea"/>
              <a:cs typeface="+mn-cs"/>
            </a:rPr>
            <a:t>更なるコスト削減に努める。</a:t>
          </a:r>
          <a:r>
            <a:rPr kumimoji="1" lang="ja-JP" altLang="en-US" sz="1100">
              <a:solidFill>
                <a:schemeClr val="dk1"/>
              </a:solidFill>
              <a:effectLst/>
              <a:latin typeface="+mn-lt"/>
              <a:ea typeface="+mn-ea"/>
              <a:cs typeface="+mn-cs"/>
            </a:rPr>
            <a:t>　</a:t>
          </a:r>
        </a:p>
      </xdr:txBody>
    </xdr:sp>
    <xdr:clientData/>
  </xdr:twoCellAnchor>
  <xdr:oneCellAnchor>
    <xdr:from>
      <xdr:col>62</xdr:col>
      <xdr:colOff>6350</xdr:colOff>
      <xdr:row>9</xdr:row>
      <xdr:rowOff>107950</xdr:rowOff>
    </xdr:from>
    <xdr:ext cx="285115" cy="225425"/>
    <xdr:sp macro="" textlink="">
      <xdr:nvSpPr>
        <xdr:cNvPr id="104" name="テキスト ボックス 103"/>
        <xdr:cNvSpPr txBox="1"/>
      </xdr:nvSpPr>
      <xdr:spPr>
        <a:xfrm>
          <a:off x="12407900" y="1651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4665" cy="250190"/>
    <xdr:sp macro="" textlink="">
      <xdr:nvSpPr>
        <xdr:cNvPr id="106" name="テキスト ボックス 105"/>
        <xdr:cNvSpPr txBox="1"/>
      </xdr:nvSpPr>
      <xdr:spPr>
        <a:xfrm>
          <a:off x="11938000" y="3985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4665" cy="259080"/>
    <xdr:sp macro="" textlink="">
      <xdr:nvSpPr>
        <xdr:cNvPr id="108" name="テキスト ボックス 107"/>
        <xdr:cNvSpPr txBox="1"/>
      </xdr:nvSpPr>
      <xdr:spPr>
        <a:xfrm>
          <a:off x="11938000" y="3604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4665" cy="259080"/>
    <xdr:sp macro="" textlink="">
      <xdr:nvSpPr>
        <xdr:cNvPr id="110" name="テキスト ボックス 109"/>
        <xdr:cNvSpPr txBox="1"/>
      </xdr:nvSpPr>
      <xdr:spPr>
        <a:xfrm>
          <a:off x="11938000" y="3223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4665" cy="250190"/>
    <xdr:sp macro="" textlink="">
      <xdr:nvSpPr>
        <xdr:cNvPr id="112" name="テキスト ボックス 111"/>
        <xdr:cNvSpPr txBox="1"/>
      </xdr:nvSpPr>
      <xdr:spPr>
        <a:xfrm>
          <a:off x="11938000" y="284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4665" cy="259080"/>
    <xdr:sp macro="" textlink="">
      <xdr:nvSpPr>
        <xdr:cNvPr id="114" name="テキスト ボックス 113"/>
        <xdr:cNvSpPr txBox="1"/>
      </xdr:nvSpPr>
      <xdr:spPr>
        <a:xfrm>
          <a:off x="11938000" y="2461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4665" cy="259080"/>
    <xdr:sp macro="" textlink="">
      <xdr:nvSpPr>
        <xdr:cNvPr id="116" name="テキスト ボックス 115"/>
        <xdr:cNvSpPr txBox="1"/>
      </xdr:nvSpPr>
      <xdr:spPr>
        <a:xfrm>
          <a:off x="11938000" y="208026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4665" cy="250190"/>
    <xdr:sp macro="" textlink="">
      <xdr:nvSpPr>
        <xdr:cNvPr id="118" name="テキスト ボックス 117"/>
        <xdr:cNvSpPr txBox="1"/>
      </xdr:nvSpPr>
      <xdr:spPr>
        <a:xfrm>
          <a:off x="11938000" y="1699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0190"/>
    <xdr:sp macro="" textlink="">
      <xdr:nvSpPr>
        <xdr:cNvPr id="121" name="物件費最小値テキスト"/>
        <xdr:cNvSpPr txBox="1"/>
      </xdr:nvSpPr>
      <xdr:spPr>
        <a:xfrm>
          <a:off x="165989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82550</xdr:rowOff>
    </xdr:to>
    <xdr:cxnSp macro="">
      <xdr:nvCxnSpPr>
        <xdr:cNvPr id="125" name="直線コネクタ 124"/>
        <xdr:cNvCxnSpPr/>
      </xdr:nvCxnSpPr>
      <xdr:spPr>
        <a:xfrm>
          <a:off x="15671800" y="2984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22860</xdr:rowOff>
    </xdr:from>
    <xdr:ext cx="762000" cy="259080"/>
    <xdr:sp macro="" textlink="">
      <xdr:nvSpPr>
        <xdr:cNvPr id="126" name="物件費平均値テキスト"/>
        <xdr:cNvSpPr txBox="1"/>
      </xdr:nvSpPr>
      <xdr:spPr>
        <a:xfrm>
          <a:off x="1659890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17</xdr:row>
      <xdr:rowOff>69850</xdr:rowOff>
    </xdr:to>
    <xdr:cxnSp macro="">
      <xdr:nvCxnSpPr>
        <xdr:cNvPr id="128" name="直線コネクタ 127"/>
        <xdr:cNvCxnSpPr/>
      </xdr:nvCxnSpPr>
      <xdr:spPr>
        <a:xfrm>
          <a:off x="14782800" y="28448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80010</xdr:rowOff>
    </xdr:from>
    <xdr:ext cx="736600" cy="259080"/>
    <xdr:sp macro="" textlink="">
      <xdr:nvSpPr>
        <xdr:cNvPr id="130" name="テキスト ボックス 129"/>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146050</xdr:rowOff>
    </xdr:from>
    <xdr:to>
      <xdr:col>73</xdr:col>
      <xdr:colOff>180975</xdr:colOff>
      <xdr:row>16</xdr:row>
      <xdr:rowOff>101600</xdr:rowOff>
    </xdr:to>
    <xdr:cxnSp macro="">
      <xdr:nvCxnSpPr>
        <xdr:cNvPr id="131" name="直線コネクタ 130"/>
        <xdr:cNvCxnSpPr/>
      </xdr:nvCxnSpPr>
      <xdr:spPr>
        <a:xfrm>
          <a:off x="13893800" y="27178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3810</xdr:rowOff>
    </xdr:from>
    <xdr:ext cx="762000" cy="259080"/>
    <xdr:sp macro="" textlink="">
      <xdr:nvSpPr>
        <xdr:cNvPr id="133" name="テキスト ボックス 132"/>
        <xdr:cNvSpPr txBox="1"/>
      </xdr:nvSpPr>
      <xdr:spPr>
        <a:xfrm>
          <a:off x="14401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107950</xdr:rowOff>
    </xdr:from>
    <xdr:to>
      <xdr:col>69</xdr:col>
      <xdr:colOff>92075</xdr:colOff>
      <xdr:row>15</xdr:row>
      <xdr:rowOff>146050</xdr:rowOff>
    </xdr:to>
    <xdr:cxnSp macro="">
      <xdr:nvCxnSpPr>
        <xdr:cNvPr id="134" name="直線コネクタ 133"/>
        <xdr:cNvCxnSpPr/>
      </xdr:nvCxnSpPr>
      <xdr:spPr>
        <a:xfrm>
          <a:off x="13004800" y="2679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48665" cy="259080"/>
    <xdr:sp macro="" textlink="">
      <xdr:nvSpPr>
        <xdr:cNvPr id="136" name="テキスト ボックス 135"/>
        <xdr:cNvSpPr txBox="1"/>
      </xdr:nvSpPr>
      <xdr:spPr>
        <a:xfrm>
          <a:off x="13512800" y="2867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92710</xdr:rowOff>
    </xdr:from>
    <xdr:ext cx="762000" cy="259080"/>
    <xdr:sp macro="" textlink="">
      <xdr:nvSpPr>
        <xdr:cNvPr id="138" name="テキスト ボックス 137"/>
        <xdr:cNvSpPr txBox="1"/>
      </xdr:nvSpPr>
      <xdr:spPr>
        <a:xfrm>
          <a:off x="12623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8665" cy="259080"/>
    <xdr:sp macro="" textlink="">
      <xdr:nvSpPr>
        <xdr:cNvPr id="140" name="テキスト ボックス 139"/>
        <xdr:cNvSpPr txBox="1"/>
      </xdr:nvSpPr>
      <xdr:spPr>
        <a:xfrm>
          <a:off x="15455900"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8665" cy="259080"/>
    <xdr:sp macro="" textlink="">
      <xdr:nvSpPr>
        <xdr:cNvPr id="141" name="テキスト ボックス 140"/>
        <xdr:cNvSpPr txBox="1"/>
      </xdr:nvSpPr>
      <xdr:spPr>
        <a:xfrm>
          <a:off x="14566900"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8665" cy="259080"/>
    <xdr:sp macro="" textlink="">
      <xdr:nvSpPr>
        <xdr:cNvPr id="143" name="テキスト ボックス 142"/>
        <xdr:cNvSpPr txBox="1"/>
      </xdr:nvSpPr>
      <xdr:spPr>
        <a:xfrm>
          <a:off x="12788900" y="4124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3810</xdr:rowOff>
    </xdr:from>
    <xdr:ext cx="762000" cy="259080"/>
    <xdr:sp macro="" textlink="">
      <xdr:nvSpPr>
        <xdr:cNvPr id="145" name="物件費該当値テキスト"/>
        <xdr:cNvSpPr txBox="1"/>
      </xdr:nvSpPr>
      <xdr:spPr>
        <a:xfrm>
          <a:off x="165989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47" name="テキスト ボックス 146"/>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48" name="楕円 147"/>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162560</xdr:rowOff>
    </xdr:from>
    <xdr:ext cx="762000" cy="259080"/>
    <xdr:sp macro="" textlink="">
      <xdr:nvSpPr>
        <xdr:cNvPr id="149" name="テキスト ボックス 148"/>
        <xdr:cNvSpPr txBox="1"/>
      </xdr:nvSpPr>
      <xdr:spPr>
        <a:xfrm>
          <a:off x="14401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48665" cy="259080"/>
    <xdr:sp macro="" textlink="">
      <xdr:nvSpPr>
        <xdr:cNvPr id="151" name="テキスト ボックス 150"/>
        <xdr:cNvSpPr txBox="1"/>
      </xdr:nvSpPr>
      <xdr:spPr>
        <a:xfrm>
          <a:off x="13512800" y="2435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168910</xdr:rowOff>
    </xdr:from>
    <xdr:ext cx="762000" cy="248920"/>
    <xdr:sp macro="" textlink="">
      <xdr:nvSpPr>
        <xdr:cNvPr id="153" name="テキスト ボックス 152"/>
        <xdr:cNvSpPr txBox="1"/>
      </xdr:nvSpPr>
      <xdr:spPr>
        <a:xfrm>
          <a:off x="12623800" y="2397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は、平成３０年度決算においては、生活保護費が減少したものの、少子高齢化の影響等により、今後も高い水準となる見通しである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今後、資格審査の適正化や各種手当への特別加算等の見直しを進めていくことで抑制に努める。</a:t>
          </a:r>
        </a:p>
      </xdr:txBody>
    </xdr:sp>
    <xdr:clientData/>
  </xdr:twoCellAnchor>
  <xdr:oneCellAnchor>
    <xdr:from>
      <xdr:col>3</xdr:col>
      <xdr:colOff>123825</xdr:colOff>
      <xdr:row>49</xdr:row>
      <xdr:rowOff>107950</xdr:rowOff>
    </xdr:from>
    <xdr:ext cx="285115" cy="225425"/>
    <xdr:sp macro="" textlink="">
      <xdr:nvSpPr>
        <xdr:cNvPr id="165" name="テキスト ボックス 164"/>
        <xdr:cNvSpPr txBox="1"/>
      </xdr:nvSpPr>
      <xdr:spPr>
        <a:xfrm>
          <a:off x="723900" y="8509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4665" cy="250190"/>
    <xdr:sp macro="" textlink="">
      <xdr:nvSpPr>
        <xdr:cNvPr id="167" name="テキスト ボックス 166"/>
        <xdr:cNvSpPr txBox="1"/>
      </xdr:nvSpPr>
      <xdr:spPr>
        <a:xfrm>
          <a:off x="254000"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4665" cy="259080"/>
    <xdr:sp macro="" textlink="">
      <xdr:nvSpPr>
        <xdr:cNvPr id="169" name="テキスト ボックス 168"/>
        <xdr:cNvSpPr txBox="1"/>
      </xdr:nvSpPr>
      <xdr:spPr>
        <a:xfrm>
          <a:off x="254000" y="10516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4665" cy="251460"/>
    <xdr:sp macro="" textlink="">
      <xdr:nvSpPr>
        <xdr:cNvPr id="171" name="テキスト ボックス 170"/>
        <xdr:cNvSpPr txBox="1"/>
      </xdr:nvSpPr>
      <xdr:spPr>
        <a:xfrm>
          <a:off x="254000" y="10190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4665" cy="258445"/>
    <xdr:sp macro="" textlink="">
      <xdr:nvSpPr>
        <xdr:cNvPr id="173" name="テキスト ボックス 172"/>
        <xdr:cNvSpPr txBox="1"/>
      </xdr:nvSpPr>
      <xdr:spPr>
        <a:xfrm>
          <a:off x="254000" y="9863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4665" cy="259080"/>
    <xdr:sp macro="" textlink="">
      <xdr:nvSpPr>
        <xdr:cNvPr id="175" name="テキスト ボックス 174"/>
        <xdr:cNvSpPr txBox="1"/>
      </xdr:nvSpPr>
      <xdr:spPr>
        <a:xfrm>
          <a:off x="254000" y="9537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4665" cy="248285"/>
    <xdr:sp macro="" textlink="">
      <xdr:nvSpPr>
        <xdr:cNvPr id="177" name="テキスト ボックス 176"/>
        <xdr:cNvSpPr txBox="1"/>
      </xdr:nvSpPr>
      <xdr:spPr>
        <a:xfrm>
          <a:off x="254000" y="9210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4665" cy="259080"/>
    <xdr:sp macro="" textlink="">
      <xdr:nvSpPr>
        <xdr:cNvPr id="179" name="テキスト ボックス 178"/>
        <xdr:cNvSpPr txBox="1"/>
      </xdr:nvSpPr>
      <xdr:spPr>
        <a:xfrm>
          <a:off x="254000" y="8883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4665" cy="250190"/>
    <xdr:sp macro="" textlink="">
      <xdr:nvSpPr>
        <xdr:cNvPr id="181" name="テキスト ボックス 180"/>
        <xdr:cNvSpPr txBox="1"/>
      </xdr:nvSpPr>
      <xdr:spPr>
        <a:xfrm>
          <a:off x="254000"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62</xdr:row>
      <xdr:rowOff>61595</xdr:rowOff>
    </xdr:to>
    <xdr:cxnSp macro="">
      <xdr:nvCxnSpPr>
        <xdr:cNvPr id="183" name="直線コネクタ 182"/>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4"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5" name="直線コネクタ 184"/>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1460"/>
    <xdr:sp macro="" textlink="">
      <xdr:nvSpPr>
        <xdr:cNvPr id="186" name="扶助費最大値テキスト"/>
        <xdr:cNvSpPr txBox="1"/>
      </xdr:nvSpPr>
      <xdr:spPr>
        <a:xfrm>
          <a:off x="4914900" y="8933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7" name="直線コネクタ 186"/>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61595</xdr:rowOff>
    </xdr:from>
    <xdr:to>
      <xdr:col>24</xdr:col>
      <xdr:colOff>25400</xdr:colOff>
      <xdr:row>59</xdr:row>
      <xdr:rowOff>37465</xdr:rowOff>
    </xdr:to>
    <xdr:cxnSp macro="">
      <xdr:nvCxnSpPr>
        <xdr:cNvPr id="188" name="直線コネクタ 187"/>
        <xdr:cNvCxnSpPr/>
      </xdr:nvCxnSpPr>
      <xdr:spPr>
        <a:xfrm flipV="1">
          <a:off x="3987800" y="10005695"/>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37465</xdr:rowOff>
    </xdr:from>
    <xdr:to>
      <xdr:col>19</xdr:col>
      <xdr:colOff>187325</xdr:colOff>
      <xdr:row>59</xdr:row>
      <xdr:rowOff>86360</xdr:rowOff>
    </xdr:to>
    <xdr:cxnSp macro="">
      <xdr:nvCxnSpPr>
        <xdr:cNvPr id="191" name="直線コネクタ 190"/>
        <xdr:cNvCxnSpPr/>
      </xdr:nvCxnSpPr>
      <xdr:spPr>
        <a:xfrm flipV="1">
          <a:off x="3098800" y="101530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23265" cy="259080"/>
    <xdr:sp macro="" textlink="">
      <xdr:nvSpPr>
        <xdr:cNvPr id="193" name="テキスト ボックス 192"/>
        <xdr:cNvSpPr txBox="1"/>
      </xdr:nvSpPr>
      <xdr:spPr>
        <a:xfrm>
          <a:off x="3606800" y="95605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61595</xdr:rowOff>
    </xdr:from>
    <xdr:to>
      <xdr:col>15</xdr:col>
      <xdr:colOff>98425</xdr:colOff>
      <xdr:row>59</xdr:row>
      <xdr:rowOff>86360</xdr:rowOff>
    </xdr:to>
    <xdr:cxnSp macro="">
      <xdr:nvCxnSpPr>
        <xdr:cNvPr id="194" name="直線コネクタ 193"/>
        <xdr:cNvCxnSpPr/>
      </xdr:nvCxnSpPr>
      <xdr:spPr>
        <a:xfrm>
          <a:off x="2209800" y="100056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5" name="フローチャート: 判断 194"/>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49555"/>
    <xdr:sp macro="" textlink="">
      <xdr:nvSpPr>
        <xdr:cNvPr id="196" name="テキスト ボックス 195"/>
        <xdr:cNvSpPr txBox="1"/>
      </xdr:nvSpPr>
      <xdr:spPr>
        <a:xfrm>
          <a:off x="2717800" y="949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58</xdr:row>
      <xdr:rowOff>61595</xdr:rowOff>
    </xdr:to>
    <xdr:cxnSp macro="">
      <xdr:nvCxnSpPr>
        <xdr:cNvPr id="197" name="直線コネクタ 196"/>
        <xdr:cNvCxnSpPr/>
      </xdr:nvCxnSpPr>
      <xdr:spPr>
        <a:xfrm>
          <a:off x="1320800" y="98425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198" name="フローチャート: 判断 197"/>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155575</xdr:rowOff>
    </xdr:from>
    <xdr:ext cx="748665" cy="250825"/>
    <xdr:sp macro="" textlink="">
      <xdr:nvSpPr>
        <xdr:cNvPr id="199" name="テキスト ボックス 198"/>
        <xdr:cNvSpPr txBox="1"/>
      </xdr:nvSpPr>
      <xdr:spPr>
        <a:xfrm>
          <a:off x="1828800" y="94138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10795</xdr:rowOff>
    </xdr:from>
    <xdr:to>
      <xdr:col>6</xdr:col>
      <xdr:colOff>171450</xdr:colOff>
      <xdr:row>56</xdr:row>
      <xdr:rowOff>112395</xdr:rowOff>
    </xdr:to>
    <xdr:sp macro="" textlink="">
      <xdr:nvSpPr>
        <xdr:cNvPr id="200" name="フローチャート: 判断 199"/>
        <xdr:cNvSpPr/>
      </xdr:nvSpPr>
      <xdr:spPr>
        <a:xfrm>
          <a:off x="1270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122555</xdr:rowOff>
    </xdr:from>
    <xdr:ext cx="748665" cy="249555"/>
    <xdr:sp macro="" textlink="">
      <xdr:nvSpPr>
        <xdr:cNvPr id="201" name="テキスト ボックス 200"/>
        <xdr:cNvSpPr txBox="1"/>
      </xdr:nvSpPr>
      <xdr:spPr>
        <a:xfrm>
          <a:off x="939800" y="938085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8665" cy="259080"/>
    <xdr:sp macro="" textlink="">
      <xdr:nvSpPr>
        <xdr:cNvPr id="204" name="テキスト ボックス 203"/>
        <xdr:cNvSpPr txBox="1"/>
      </xdr:nvSpPr>
      <xdr:spPr>
        <a:xfrm>
          <a:off x="2882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10795</xdr:rowOff>
    </xdr:from>
    <xdr:to>
      <xdr:col>24</xdr:col>
      <xdr:colOff>76200</xdr:colOff>
      <xdr:row>58</xdr:row>
      <xdr:rowOff>112395</xdr:rowOff>
    </xdr:to>
    <xdr:sp macro="" textlink="">
      <xdr:nvSpPr>
        <xdr:cNvPr id="207" name="楕円 206"/>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154940</xdr:rowOff>
    </xdr:from>
    <xdr:ext cx="762000" cy="251460"/>
    <xdr:sp macro="" textlink="">
      <xdr:nvSpPr>
        <xdr:cNvPr id="208" name="扶助費該当値テキスト"/>
        <xdr:cNvSpPr txBox="1"/>
      </xdr:nvSpPr>
      <xdr:spPr>
        <a:xfrm>
          <a:off x="49149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158115</xdr:rowOff>
    </xdr:from>
    <xdr:to>
      <xdr:col>20</xdr:col>
      <xdr:colOff>38100</xdr:colOff>
      <xdr:row>59</xdr:row>
      <xdr:rowOff>88265</xdr:rowOff>
    </xdr:to>
    <xdr:sp macro="" textlink="">
      <xdr:nvSpPr>
        <xdr:cNvPr id="209" name="楕円 208"/>
        <xdr:cNvSpPr/>
      </xdr:nvSpPr>
      <xdr:spPr>
        <a:xfrm>
          <a:off x="39370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73025</xdr:rowOff>
    </xdr:from>
    <xdr:ext cx="723265" cy="259080"/>
    <xdr:sp macro="" textlink="">
      <xdr:nvSpPr>
        <xdr:cNvPr id="210" name="テキスト ボックス 209"/>
        <xdr:cNvSpPr txBox="1"/>
      </xdr:nvSpPr>
      <xdr:spPr>
        <a:xfrm>
          <a:off x="3606800" y="10188575"/>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35560</xdr:rowOff>
    </xdr:from>
    <xdr:to>
      <xdr:col>15</xdr:col>
      <xdr:colOff>149225</xdr:colOff>
      <xdr:row>59</xdr:row>
      <xdr:rowOff>137160</xdr:rowOff>
    </xdr:to>
    <xdr:sp macro="" textlink="">
      <xdr:nvSpPr>
        <xdr:cNvPr id="211" name="楕円 210"/>
        <xdr:cNvSpPr/>
      </xdr:nvSpPr>
      <xdr:spPr>
        <a:xfrm>
          <a:off x="3048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121920</xdr:rowOff>
    </xdr:from>
    <xdr:ext cx="762000" cy="250190"/>
    <xdr:sp macro="" textlink="">
      <xdr:nvSpPr>
        <xdr:cNvPr id="212" name="テキスト ボックス 211"/>
        <xdr:cNvSpPr txBox="1"/>
      </xdr:nvSpPr>
      <xdr:spPr>
        <a:xfrm>
          <a:off x="2717800" y="102374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10795</xdr:rowOff>
    </xdr:from>
    <xdr:to>
      <xdr:col>11</xdr:col>
      <xdr:colOff>60325</xdr:colOff>
      <xdr:row>58</xdr:row>
      <xdr:rowOff>112395</xdr:rowOff>
    </xdr:to>
    <xdr:sp macro="" textlink="">
      <xdr:nvSpPr>
        <xdr:cNvPr id="213" name="楕円 212"/>
        <xdr:cNvSpPr/>
      </xdr:nvSpPr>
      <xdr:spPr>
        <a:xfrm>
          <a:off x="2159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97790</xdr:rowOff>
    </xdr:from>
    <xdr:ext cx="748665" cy="251460"/>
    <xdr:sp macro="" textlink="">
      <xdr:nvSpPr>
        <xdr:cNvPr id="214" name="テキスト ボックス 213"/>
        <xdr:cNvSpPr txBox="1"/>
      </xdr:nvSpPr>
      <xdr:spPr>
        <a:xfrm>
          <a:off x="1828800" y="1004189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48665" cy="259080"/>
    <xdr:sp macro="" textlink="">
      <xdr:nvSpPr>
        <xdr:cNvPr id="216" name="テキスト ボックス 215"/>
        <xdr:cNvSpPr txBox="1"/>
      </xdr:nvSpPr>
      <xdr:spPr>
        <a:xfrm>
          <a:off x="939800" y="98780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その他に係る経常収支比率が高い要因は、繰出金が類似団体より多額であるためである。これは、下水道事業会計において過去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整備費に多額の起債を発行し、その元利償還金が膨らんでいる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下水道事業会計は令和２年度より企業会計に移行するため、独立採算の原則に基づき徹底した経費の抑制を行うとともに、使用料の見直しを進めて健全化に努め、繰出金の抑制を図る</a:t>
          </a:r>
          <a:r>
            <a:rPr kumimoji="1" lang="ja-JP" altLang="en-US" sz="1100">
              <a:solidFill>
                <a:schemeClr val="dk1"/>
              </a:solidFill>
              <a:effectLst/>
              <a:latin typeface="+mn-lt"/>
              <a:ea typeface="+mn-ea"/>
              <a:cs typeface="+mn-cs"/>
            </a:rPr>
            <a:t>。</a:t>
          </a:r>
        </a:p>
      </xdr:txBody>
    </xdr:sp>
    <xdr:clientData/>
  </xdr:twoCellAnchor>
  <xdr:oneCellAnchor>
    <xdr:from>
      <xdr:col>62</xdr:col>
      <xdr:colOff>6350</xdr:colOff>
      <xdr:row>49</xdr:row>
      <xdr:rowOff>107950</xdr:rowOff>
    </xdr:from>
    <xdr:ext cx="285115" cy="225425"/>
    <xdr:sp macro="" textlink="">
      <xdr:nvSpPr>
        <xdr:cNvPr id="228" name="テキスト ボックス 227"/>
        <xdr:cNvSpPr txBox="1"/>
      </xdr:nvSpPr>
      <xdr:spPr>
        <a:xfrm>
          <a:off x="12407900" y="8509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4665" cy="250190"/>
    <xdr:sp macro="" textlink="">
      <xdr:nvSpPr>
        <xdr:cNvPr id="230" name="テキスト ボックス 229"/>
        <xdr:cNvSpPr txBox="1"/>
      </xdr:nvSpPr>
      <xdr:spPr>
        <a:xfrm>
          <a:off x="11938000" y="10843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4665" cy="259080"/>
    <xdr:sp macro="" textlink="">
      <xdr:nvSpPr>
        <xdr:cNvPr id="232" name="テキスト ボックス 231"/>
        <xdr:cNvSpPr txBox="1"/>
      </xdr:nvSpPr>
      <xdr:spPr>
        <a:xfrm>
          <a:off x="11938000" y="10516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4665" cy="251460"/>
    <xdr:sp macro="" textlink="">
      <xdr:nvSpPr>
        <xdr:cNvPr id="234" name="テキスト ボックス 233"/>
        <xdr:cNvSpPr txBox="1"/>
      </xdr:nvSpPr>
      <xdr:spPr>
        <a:xfrm>
          <a:off x="11938000" y="10190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4665" cy="258445"/>
    <xdr:sp macro="" textlink="">
      <xdr:nvSpPr>
        <xdr:cNvPr id="236" name="テキスト ボックス 235"/>
        <xdr:cNvSpPr txBox="1"/>
      </xdr:nvSpPr>
      <xdr:spPr>
        <a:xfrm>
          <a:off x="11938000" y="9863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4665" cy="259080"/>
    <xdr:sp macro="" textlink="">
      <xdr:nvSpPr>
        <xdr:cNvPr id="238" name="テキスト ボックス 237"/>
        <xdr:cNvSpPr txBox="1"/>
      </xdr:nvSpPr>
      <xdr:spPr>
        <a:xfrm>
          <a:off x="11938000" y="9537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4665" cy="248285"/>
    <xdr:sp macro="" textlink="">
      <xdr:nvSpPr>
        <xdr:cNvPr id="240" name="テキスト ボックス 239"/>
        <xdr:cNvSpPr txBox="1"/>
      </xdr:nvSpPr>
      <xdr:spPr>
        <a:xfrm>
          <a:off x="11938000" y="9210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4665" cy="259080"/>
    <xdr:sp macro="" textlink="">
      <xdr:nvSpPr>
        <xdr:cNvPr id="242" name="テキスト ボックス 241"/>
        <xdr:cNvSpPr txBox="1"/>
      </xdr:nvSpPr>
      <xdr:spPr>
        <a:xfrm>
          <a:off x="11938000" y="8883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4665" cy="250190"/>
    <xdr:sp macro="" textlink="">
      <xdr:nvSpPr>
        <xdr:cNvPr id="244" name="テキスト ボックス 243"/>
        <xdr:cNvSpPr txBox="1"/>
      </xdr:nvSpPr>
      <xdr:spPr>
        <a:xfrm>
          <a:off x="11938000" y="8557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95885</xdr:rowOff>
    </xdr:from>
    <xdr:to>
      <xdr:col>82</xdr:col>
      <xdr:colOff>107950</xdr:colOff>
      <xdr:row>60</xdr:row>
      <xdr:rowOff>117475</xdr:rowOff>
    </xdr:to>
    <xdr:cxnSp macro="">
      <xdr:nvCxnSpPr>
        <xdr:cNvPr id="246" name="直線コネクタ 245"/>
        <xdr:cNvCxnSpPr/>
      </xdr:nvCxnSpPr>
      <xdr:spPr>
        <a:xfrm flipV="1">
          <a:off x="16510000" y="9182735"/>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89535</xdr:rowOff>
    </xdr:from>
    <xdr:ext cx="762000" cy="248285"/>
    <xdr:sp macro="" textlink="">
      <xdr:nvSpPr>
        <xdr:cNvPr id="247" name="その他最小値テキスト"/>
        <xdr:cNvSpPr txBox="1"/>
      </xdr:nvSpPr>
      <xdr:spPr>
        <a:xfrm>
          <a:off x="16598900" y="103765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117475</xdr:rowOff>
    </xdr:from>
    <xdr:to>
      <xdr:col>82</xdr:col>
      <xdr:colOff>196850</xdr:colOff>
      <xdr:row>60</xdr:row>
      <xdr:rowOff>117475</xdr:rowOff>
    </xdr:to>
    <xdr:cxnSp macro="">
      <xdr:nvCxnSpPr>
        <xdr:cNvPr id="248" name="直線コネクタ 247"/>
        <xdr:cNvCxnSpPr/>
      </xdr:nvCxnSpPr>
      <xdr:spPr>
        <a:xfrm>
          <a:off x="16421100" y="1040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10795</xdr:rowOff>
    </xdr:from>
    <xdr:ext cx="762000" cy="258445"/>
    <xdr:sp macro="" textlink="">
      <xdr:nvSpPr>
        <xdr:cNvPr id="249"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95885</xdr:rowOff>
    </xdr:from>
    <xdr:to>
      <xdr:col>82</xdr:col>
      <xdr:colOff>196850</xdr:colOff>
      <xdr:row>53</xdr:row>
      <xdr:rowOff>95885</xdr:rowOff>
    </xdr:to>
    <xdr:cxnSp macro="">
      <xdr:nvCxnSpPr>
        <xdr:cNvPr id="250" name="直線コネクタ 249"/>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78105</xdr:rowOff>
    </xdr:from>
    <xdr:to>
      <xdr:col>82</xdr:col>
      <xdr:colOff>107950</xdr:colOff>
      <xdr:row>60</xdr:row>
      <xdr:rowOff>117475</xdr:rowOff>
    </xdr:to>
    <xdr:cxnSp macro="">
      <xdr:nvCxnSpPr>
        <xdr:cNvPr id="251" name="直線コネクタ 250"/>
        <xdr:cNvCxnSpPr/>
      </xdr:nvCxnSpPr>
      <xdr:spPr>
        <a:xfrm>
          <a:off x="15671800" y="103651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2"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78105</xdr:rowOff>
    </xdr:from>
    <xdr:to>
      <xdr:col>78</xdr:col>
      <xdr:colOff>69850</xdr:colOff>
      <xdr:row>60</xdr:row>
      <xdr:rowOff>143510</xdr:rowOff>
    </xdr:to>
    <xdr:cxnSp macro="">
      <xdr:nvCxnSpPr>
        <xdr:cNvPr id="254" name="直線コネクタ 253"/>
        <xdr:cNvCxnSpPr/>
      </xdr:nvCxnSpPr>
      <xdr:spPr>
        <a:xfrm flipV="1">
          <a:off x="14782800" y="103651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73025</xdr:rowOff>
    </xdr:from>
    <xdr:to>
      <xdr:col>78</xdr:col>
      <xdr:colOff>120650</xdr:colOff>
      <xdr:row>57</xdr:row>
      <xdr:rowOff>3175</xdr:rowOff>
    </xdr:to>
    <xdr:sp macro="" textlink="">
      <xdr:nvSpPr>
        <xdr:cNvPr id="255" name="フローチャート: 判断 254"/>
        <xdr:cNvSpPr/>
      </xdr:nvSpPr>
      <xdr:spPr>
        <a:xfrm>
          <a:off x="15621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13335</xdr:rowOff>
    </xdr:from>
    <xdr:ext cx="736600" cy="259080"/>
    <xdr:sp macro="" textlink="">
      <xdr:nvSpPr>
        <xdr:cNvPr id="256" name="テキスト ボックス 255"/>
        <xdr:cNvSpPr txBox="1"/>
      </xdr:nvSpPr>
      <xdr:spPr>
        <a:xfrm>
          <a:off x="15290800" y="9443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117475</xdr:rowOff>
    </xdr:from>
    <xdr:to>
      <xdr:col>73</xdr:col>
      <xdr:colOff>180975</xdr:colOff>
      <xdr:row>60</xdr:row>
      <xdr:rowOff>143510</xdr:rowOff>
    </xdr:to>
    <xdr:cxnSp macro="">
      <xdr:nvCxnSpPr>
        <xdr:cNvPr id="257" name="直線コネクタ 256"/>
        <xdr:cNvCxnSpPr/>
      </xdr:nvCxnSpPr>
      <xdr:spPr>
        <a:xfrm>
          <a:off x="13893800" y="104044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8" name="フローチャート: 判断 257"/>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39370</xdr:rowOff>
    </xdr:from>
    <xdr:ext cx="762000" cy="259080"/>
    <xdr:sp macro="" textlink="">
      <xdr:nvSpPr>
        <xdr:cNvPr id="259" name="テキスト ボックス 258"/>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117475</xdr:rowOff>
    </xdr:from>
    <xdr:to>
      <xdr:col>69</xdr:col>
      <xdr:colOff>92075</xdr:colOff>
      <xdr:row>61</xdr:row>
      <xdr:rowOff>24130</xdr:rowOff>
    </xdr:to>
    <xdr:cxnSp macro="">
      <xdr:nvCxnSpPr>
        <xdr:cNvPr id="260" name="直線コネクタ 259"/>
        <xdr:cNvCxnSpPr/>
      </xdr:nvCxnSpPr>
      <xdr:spPr>
        <a:xfrm flipV="1">
          <a:off x="13004800" y="104044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40640</xdr:rowOff>
    </xdr:from>
    <xdr:to>
      <xdr:col>69</xdr:col>
      <xdr:colOff>142875</xdr:colOff>
      <xdr:row>56</xdr:row>
      <xdr:rowOff>141605</xdr:rowOff>
    </xdr:to>
    <xdr:sp macro="" textlink="">
      <xdr:nvSpPr>
        <xdr:cNvPr id="261" name="フローチャート: 判断 260"/>
        <xdr:cNvSpPr/>
      </xdr:nvSpPr>
      <xdr:spPr>
        <a:xfrm>
          <a:off x="13843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151765</xdr:rowOff>
    </xdr:from>
    <xdr:ext cx="748665" cy="259080"/>
    <xdr:sp macro="" textlink="">
      <xdr:nvSpPr>
        <xdr:cNvPr id="262" name="テキスト ボックス 261"/>
        <xdr:cNvSpPr txBox="1"/>
      </xdr:nvSpPr>
      <xdr:spPr>
        <a:xfrm>
          <a:off x="13512800" y="94100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1270</xdr:rowOff>
    </xdr:from>
    <xdr:to>
      <xdr:col>65</xdr:col>
      <xdr:colOff>53975</xdr:colOff>
      <xdr:row>56</xdr:row>
      <xdr:rowOff>102870</xdr:rowOff>
    </xdr:to>
    <xdr:sp macro="" textlink="">
      <xdr:nvSpPr>
        <xdr:cNvPr id="263" name="フローチャート: 判断 262"/>
        <xdr:cNvSpPr/>
      </xdr:nvSpPr>
      <xdr:spPr>
        <a:xfrm>
          <a:off x="129540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113030</xdr:rowOff>
    </xdr:from>
    <xdr:ext cx="762000" cy="259080"/>
    <xdr:sp macro="" textlink="">
      <xdr:nvSpPr>
        <xdr:cNvPr id="264" name="テキスト ボックス 263"/>
        <xdr:cNvSpPr txBox="1"/>
      </xdr:nvSpPr>
      <xdr:spPr>
        <a:xfrm>
          <a:off x="12623800" y="937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8665" cy="259080"/>
    <xdr:sp macro="" textlink="">
      <xdr:nvSpPr>
        <xdr:cNvPr id="266" name="テキスト ボックス 265"/>
        <xdr:cNvSpPr txBox="1"/>
      </xdr:nvSpPr>
      <xdr:spPr>
        <a:xfrm>
          <a:off x="15455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8665" cy="259080"/>
    <xdr:sp macro="" textlink="">
      <xdr:nvSpPr>
        <xdr:cNvPr id="267" name="テキスト ボックス 266"/>
        <xdr:cNvSpPr txBox="1"/>
      </xdr:nvSpPr>
      <xdr:spPr>
        <a:xfrm>
          <a:off x="14566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8665" cy="259080"/>
    <xdr:sp macro="" textlink="">
      <xdr:nvSpPr>
        <xdr:cNvPr id="269" name="テキスト ボックス 268"/>
        <xdr:cNvSpPr txBox="1"/>
      </xdr:nvSpPr>
      <xdr:spPr>
        <a:xfrm>
          <a:off x="12788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60</xdr:row>
      <xdr:rowOff>66675</xdr:rowOff>
    </xdr:from>
    <xdr:to>
      <xdr:col>82</xdr:col>
      <xdr:colOff>158750</xdr:colOff>
      <xdr:row>60</xdr:row>
      <xdr:rowOff>168275</xdr:rowOff>
    </xdr:to>
    <xdr:sp macro="" textlink="">
      <xdr:nvSpPr>
        <xdr:cNvPr id="270" name="楕円 269"/>
        <xdr:cNvSpPr/>
      </xdr:nvSpPr>
      <xdr:spPr>
        <a:xfrm>
          <a:off x="164592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146685</xdr:rowOff>
    </xdr:from>
    <xdr:ext cx="762000" cy="248285"/>
    <xdr:sp macro="" textlink="">
      <xdr:nvSpPr>
        <xdr:cNvPr id="271" name="その他該当値テキスト"/>
        <xdr:cNvSpPr txBox="1"/>
      </xdr:nvSpPr>
      <xdr:spPr>
        <a:xfrm>
          <a:off x="16598900" y="102622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27305</xdr:rowOff>
    </xdr:from>
    <xdr:to>
      <xdr:col>78</xdr:col>
      <xdr:colOff>120650</xdr:colOff>
      <xdr:row>60</xdr:row>
      <xdr:rowOff>128905</xdr:rowOff>
    </xdr:to>
    <xdr:sp macro="" textlink="">
      <xdr:nvSpPr>
        <xdr:cNvPr id="272" name="楕円 271"/>
        <xdr:cNvSpPr/>
      </xdr:nvSpPr>
      <xdr:spPr>
        <a:xfrm>
          <a:off x="156210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113665</xdr:rowOff>
    </xdr:from>
    <xdr:ext cx="736600" cy="258445"/>
    <xdr:sp macro="" textlink="">
      <xdr:nvSpPr>
        <xdr:cNvPr id="273" name="テキスト ボックス 272"/>
        <xdr:cNvSpPr txBox="1"/>
      </xdr:nvSpPr>
      <xdr:spPr>
        <a:xfrm>
          <a:off x="15290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92710</xdr:rowOff>
    </xdr:from>
    <xdr:to>
      <xdr:col>74</xdr:col>
      <xdr:colOff>31750</xdr:colOff>
      <xdr:row>61</xdr:row>
      <xdr:rowOff>22860</xdr:rowOff>
    </xdr:to>
    <xdr:sp macro="" textlink="">
      <xdr:nvSpPr>
        <xdr:cNvPr id="274" name="楕円 273"/>
        <xdr:cNvSpPr/>
      </xdr:nvSpPr>
      <xdr:spPr>
        <a:xfrm>
          <a:off x="14732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7620</xdr:rowOff>
    </xdr:from>
    <xdr:ext cx="762000" cy="250190"/>
    <xdr:sp macro="" textlink="">
      <xdr:nvSpPr>
        <xdr:cNvPr id="275" name="テキスト ボックス 274"/>
        <xdr:cNvSpPr txBox="1"/>
      </xdr:nvSpPr>
      <xdr:spPr>
        <a:xfrm>
          <a:off x="14401800" y="10466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66675</xdr:rowOff>
    </xdr:from>
    <xdr:to>
      <xdr:col>69</xdr:col>
      <xdr:colOff>142875</xdr:colOff>
      <xdr:row>60</xdr:row>
      <xdr:rowOff>168275</xdr:rowOff>
    </xdr:to>
    <xdr:sp macro="" textlink="">
      <xdr:nvSpPr>
        <xdr:cNvPr id="276" name="楕円 275"/>
        <xdr:cNvSpPr/>
      </xdr:nvSpPr>
      <xdr:spPr>
        <a:xfrm>
          <a:off x="13843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153035</xdr:rowOff>
    </xdr:from>
    <xdr:ext cx="748665" cy="259080"/>
    <xdr:sp macro="" textlink="">
      <xdr:nvSpPr>
        <xdr:cNvPr id="277" name="テキスト ボックス 276"/>
        <xdr:cNvSpPr txBox="1"/>
      </xdr:nvSpPr>
      <xdr:spPr>
        <a:xfrm>
          <a:off x="13512800" y="1044003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8" name="楕円 277"/>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59690</xdr:rowOff>
    </xdr:from>
    <xdr:ext cx="762000" cy="259080"/>
    <xdr:sp macro="" textlink="">
      <xdr:nvSpPr>
        <xdr:cNvPr id="279" name="テキスト ボックス 278"/>
        <xdr:cNvSpPr txBox="1"/>
      </xdr:nvSpPr>
      <xdr:spPr>
        <a:xfrm>
          <a:off x="12623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mn-lt"/>
              <a:ea typeface="+mn-ea"/>
              <a:cs typeface="+mn-cs"/>
            </a:rPr>
            <a:t>消防業務を担う一部事務組合への負担金が減少したものの、森林整備のための補助金交付により微増となっている。</a:t>
          </a:r>
        </a:p>
        <a:p>
          <a:r>
            <a:rPr kumimoji="1" lang="ja-JP" altLang="ja-JP" sz="1100">
              <a:solidFill>
                <a:schemeClr val="dk1"/>
              </a:solidFill>
              <a:effectLst/>
              <a:latin typeface="+mn-lt"/>
              <a:ea typeface="+mn-ea"/>
              <a:cs typeface="+mn-cs"/>
            </a:rPr>
            <a:t>　しかしながら、単独で行う補助交付金を「第１期相生市行財政健全化計画」において見直したことにより、</a:t>
          </a:r>
          <a:r>
            <a:rPr kumimoji="1" lang="ja-JP" altLang="en-US" sz="1100">
              <a:solidFill>
                <a:schemeClr val="dk1"/>
              </a:solidFill>
              <a:effectLst/>
              <a:latin typeface="+mn-lt"/>
              <a:ea typeface="+mn-ea"/>
              <a:cs typeface="+mn-cs"/>
            </a:rPr>
            <a:t>類似団体より比率が</a:t>
          </a:r>
          <a:r>
            <a:rPr kumimoji="1" lang="ja-JP" altLang="ja-JP" sz="1100">
              <a:solidFill>
                <a:schemeClr val="dk1"/>
              </a:solidFill>
              <a:effectLst/>
              <a:latin typeface="+mn-lt"/>
              <a:ea typeface="+mn-ea"/>
              <a:cs typeface="+mn-cs"/>
            </a:rPr>
            <a:t>低くなっている。</a:t>
          </a:r>
        </a:p>
      </xdr:txBody>
    </xdr:sp>
    <xdr:clientData/>
  </xdr:twoCellAnchor>
  <xdr:oneCellAnchor>
    <xdr:from>
      <xdr:col>62</xdr:col>
      <xdr:colOff>6350</xdr:colOff>
      <xdr:row>29</xdr:row>
      <xdr:rowOff>107950</xdr:rowOff>
    </xdr:from>
    <xdr:ext cx="285115" cy="225425"/>
    <xdr:sp macro="" textlink="">
      <xdr:nvSpPr>
        <xdr:cNvPr id="291" name="テキスト ボックス 290"/>
        <xdr:cNvSpPr txBox="1"/>
      </xdr:nvSpPr>
      <xdr:spPr>
        <a:xfrm>
          <a:off x="12407900" y="5080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4665" cy="250190"/>
    <xdr:sp macro="" textlink="">
      <xdr:nvSpPr>
        <xdr:cNvPr id="293" name="テキスト ボックス 292"/>
        <xdr:cNvSpPr txBox="1"/>
      </xdr:nvSpPr>
      <xdr:spPr>
        <a:xfrm>
          <a:off x="11938000" y="7414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4665" cy="250190"/>
    <xdr:sp macro="" textlink="">
      <xdr:nvSpPr>
        <xdr:cNvPr id="295" name="テキスト ボックス 294"/>
        <xdr:cNvSpPr txBox="1"/>
      </xdr:nvSpPr>
      <xdr:spPr>
        <a:xfrm>
          <a:off x="11938000" y="6957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4665" cy="250190"/>
    <xdr:sp macro="" textlink="">
      <xdr:nvSpPr>
        <xdr:cNvPr id="297" name="テキスト ボックス 296"/>
        <xdr:cNvSpPr txBox="1"/>
      </xdr:nvSpPr>
      <xdr:spPr>
        <a:xfrm>
          <a:off x="11938000" y="6499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4665" cy="250190"/>
    <xdr:sp macro="" textlink="">
      <xdr:nvSpPr>
        <xdr:cNvPr id="299" name="テキスト ボックス 298"/>
        <xdr:cNvSpPr txBox="1"/>
      </xdr:nvSpPr>
      <xdr:spPr>
        <a:xfrm>
          <a:off x="11938000" y="6042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4665" cy="250190"/>
    <xdr:sp macro="" textlink="">
      <xdr:nvSpPr>
        <xdr:cNvPr id="301" name="テキスト ボックス 300"/>
        <xdr:cNvSpPr txBox="1"/>
      </xdr:nvSpPr>
      <xdr:spPr>
        <a:xfrm>
          <a:off x="11938000" y="5585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168275</xdr:rowOff>
    </xdr:to>
    <xdr:cxnSp macro="">
      <xdr:nvCxnSpPr>
        <xdr:cNvPr id="304" name="直線コネクタ 303"/>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140335</xdr:rowOff>
    </xdr:from>
    <xdr:ext cx="762000" cy="259080"/>
    <xdr:sp macro="" textlink="">
      <xdr:nvSpPr>
        <xdr:cNvPr id="305"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168275</xdr:rowOff>
    </xdr:from>
    <xdr:to>
      <xdr:col>82</xdr:col>
      <xdr:colOff>196850</xdr:colOff>
      <xdr:row>40</xdr:row>
      <xdr:rowOff>168275</xdr:rowOff>
    </xdr:to>
    <xdr:cxnSp macro="">
      <xdr:nvCxnSpPr>
        <xdr:cNvPr id="306" name="直線コネクタ 305"/>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7"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8" name="直線コネクタ 307"/>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111125</xdr:rowOff>
    </xdr:from>
    <xdr:to>
      <xdr:col>82</xdr:col>
      <xdr:colOff>107950</xdr:colOff>
      <xdr:row>35</xdr:row>
      <xdr:rowOff>115570</xdr:rowOff>
    </xdr:to>
    <xdr:cxnSp macro="">
      <xdr:nvCxnSpPr>
        <xdr:cNvPr id="309" name="直線コネクタ 308"/>
        <xdr:cNvCxnSpPr/>
      </xdr:nvCxnSpPr>
      <xdr:spPr>
        <a:xfrm>
          <a:off x="15671800" y="61118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75565</xdr:rowOff>
    </xdr:from>
    <xdr:ext cx="762000" cy="250825"/>
    <xdr:sp macro="" textlink="">
      <xdr:nvSpPr>
        <xdr:cNvPr id="310" name="補助費等平均値テキスト"/>
        <xdr:cNvSpPr txBox="1"/>
      </xdr:nvSpPr>
      <xdr:spPr>
        <a:xfrm>
          <a:off x="16598900" y="62477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11" name="フローチャート: 判断 310"/>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52070</xdr:rowOff>
    </xdr:from>
    <xdr:to>
      <xdr:col>78</xdr:col>
      <xdr:colOff>69850</xdr:colOff>
      <xdr:row>35</xdr:row>
      <xdr:rowOff>111125</xdr:rowOff>
    </xdr:to>
    <xdr:cxnSp macro="">
      <xdr:nvCxnSpPr>
        <xdr:cNvPr id="312" name="直線コネクタ 311"/>
        <xdr:cNvCxnSpPr/>
      </xdr:nvCxnSpPr>
      <xdr:spPr>
        <a:xfrm>
          <a:off x="14782800" y="60528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3" name="フローチャート: 判断 312"/>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9525</xdr:rowOff>
    </xdr:from>
    <xdr:ext cx="736600" cy="248285"/>
    <xdr:sp macro="" textlink="">
      <xdr:nvSpPr>
        <xdr:cNvPr id="314" name="テキスト ボックス 313"/>
        <xdr:cNvSpPr txBox="1"/>
      </xdr:nvSpPr>
      <xdr:spPr>
        <a:xfrm>
          <a:off x="15290800" y="63531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52070</xdr:rowOff>
    </xdr:from>
    <xdr:to>
      <xdr:col>73</xdr:col>
      <xdr:colOff>180975</xdr:colOff>
      <xdr:row>35</xdr:row>
      <xdr:rowOff>65405</xdr:rowOff>
    </xdr:to>
    <xdr:cxnSp macro="">
      <xdr:nvCxnSpPr>
        <xdr:cNvPr id="315" name="直線コネクタ 314"/>
        <xdr:cNvCxnSpPr/>
      </xdr:nvCxnSpPr>
      <xdr:spPr>
        <a:xfrm flipV="1">
          <a:off x="13893800" y="6052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16" name="フローチャート: 判断 315"/>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17" name="テキスト ボックス 316"/>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38100</xdr:rowOff>
    </xdr:from>
    <xdr:to>
      <xdr:col>69</xdr:col>
      <xdr:colOff>92075</xdr:colOff>
      <xdr:row>35</xdr:row>
      <xdr:rowOff>65405</xdr:rowOff>
    </xdr:to>
    <xdr:cxnSp macro="">
      <xdr:nvCxnSpPr>
        <xdr:cNvPr id="318" name="直線コネクタ 317"/>
        <xdr:cNvCxnSpPr/>
      </xdr:nvCxnSpPr>
      <xdr:spPr>
        <a:xfrm>
          <a:off x="13004800" y="6038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48895</xdr:rowOff>
    </xdr:from>
    <xdr:to>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48665" cy="248285"/>
    <xdr:sp macro="" textlink="">
      <xdr:nvSpPr>
        <xdr:cNvPr id="320" name="テキスト ボックス 319"/>
        <xdr:cNvSpPr txBox="1"/>
      </xdr:nvSpPr>
      <xdr:spPr>
        <a:xfrm>
          <a:off x="13512800" y="630745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21" name="フローチャート: 判断 320"/>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144145</xdr:rowOff>
    </xdr:from>
    <xdr:ext cx="762000" cy="250825"/>
    <xdr:sp macro="" textlink="">
      <xdr:nvSpPr>
        <xdr:cNvPr id="322" name="テキスト ボックス 321"/>
        <xdr:cNvSpPr txBox="1"/>
      </xdr:nvSpPr>
      <xdr:spPr>
        <a:xfrm>
          <a:off x="1262380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8665" cy="259080"/>
    <xdr:sp macro="" textlink="">
      <xdr:nvSpPr>
        <xdr:cNvPr id="324" name="テキスト ボックス 323"/>
        <xdr:cNvSpPr txBox="1"/>
      </xdr:nvSpPr>
      <xdr:spPr>
        <a:xfrm>
          <a:off x="15455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8665" cy="259080"/>
    <xdr:sp macro="" textlink="">
      <xdr:nvSpPr>
        <xdr:cNvPr id="325" name="テキスト ボックス 324"/>
        <xdr:cNvSpPr txBox="1"/>
      </xdr:nvSpPr>
      <xdr:spPr>
        <a:xfrm>
          <a:off x="14566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8665" cy="259080"/>
    <xdr:sp macro="" textlink="">
      <xdr:nvSpPr>
        <xdr:cNvPr id="327" name="テキスト ボックス 326"/>
        <xdr:cNvSpPr txBox="1"/>
      </xdr:nvSpPr>
      <xdr:spPr>
        <a:xfrm>
          <a:off x="12788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8" name="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81280</xdr:rowOff>
    </xdr:from>
    <xdr:ext cx="762000" cy="259080"/>
    <xdr:sp macro="" textlink="">
      <xdr:nvSpPr>
        <xdr:cNvPr id="329" name="補助費等該当値テキスト"/>
        <xdr:cNvSpPr txBox="1"/>
      </xdr:nvSpPr>
      <xdr:spPr>
        <a:xfrm>
          <a:off x="16598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60325</xdr:rowOff>
    </xdr:from>
    <xdr:to>
      <xdr:col>78</xdr:col>
      <xdr:colOff>120650</xdr:colOff>
      <xdr:row>35</xdr:row>
      <xdr:rowOff>161925</xdr:rowOff>
    </xdr:to>
    <xdr:sp macro="" textlink="">
      <xdr:nvSpPr>
        <xdr:cNvPr id="330" name="楕円 329"/>
        <xdr:cNvSpPr/>
      </xdr:nvSpPr>
      <xdr:spPr>
        <a:xfrm>
          <a:off x="15621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635</xdr:rowOff>
    </xdr:from>
    <xdr:ext cx="736600" cy="259080"/>
    <xdr:sp macro="" textlink="">
      <xdr:nvSpPr>
        <xdr:cNvPr id="331" name="テキスト ボックス 330"/>
        <xdr:cNvSpPr txBox="1"/>
      </xdr:nvSpPr>
      <xdr:spPr>
        <a:xfrm>
          <a:off x="15290800" y="5829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635</xdr:rowOff>
    </xdr:from>
    <xdr:to>
      <xdr:col>74</xdr:col>
      <xdr:colOff>31750</xdr:colOff>
      <xdr:row>35</xdr:row>
      <xdr:rowOff>102235</xdr:rowOff>
    </xdr:to>
    <xdr:sp macro="" textlink="">
      <xdr:nvSpPr>
        <xdr:cNvPr id="332" name="楕円 331"/>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112395</xdr:rowOff>
    </xdr:from>
    <xdr:ext cx="762000" cy="248285"/>
    <xdr:sp macro="" textlink="">
      <xdr:nvSpPr>
        <xdr:cNvPr id="333" name="テキスト ボックス 332"/>
        <xdr:cNvSpPr txBox="1"/>
      </xdr:nvSpPr>
      <xdr:spPr>
        <a:xfrm>
          <a:off x="14401800" y="57702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14605</xdr:rowOff>
    </xdr:from>
    <xdr:to>
      <xdr:col>69</xdr:col>
      <xdr:colOff>142875</xdr:colOff>
      <xdr:row>35</xdr:row>
      <xdr:rowOff>116205</xdr:rowOff>
    </xdr:to>
    <xdr:sp macro="" textlink="">
      <xdr:nvSpPr>
        <xdr:cNvPr id="334" name="楕円 333"/>
        <xdr:cNvSpPr/>
      </xdr:nvSpPr>
      <xdr:spPr>
        <a:xfrm>
          <a:off x="13843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126365</xdr:rowOff>
    </xdr:from>
    <xdr:ext cx="748665" cy="259080"/>
    <xdr:sp macro="" textlink="">
      <xdr:nvSpPr>
        <xdr:cNvPr id="335" name="テキスト ボックス 334"/>
        <xdr:cNvSpPr txBox="1"/>
      </xdr:nvSpPr>
      <xdr:spPr>
        <a:xfrm>
          <a:off x="13512800" y="57842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158750</xdr:rowOff>
    </xdr:from>
    <xdr:to>
      <xdr:col>65</xdr:col>
      <xdr:colOff>53975</xdr:colOff>
      <xdr:row>35</xdr:row>
      <xdr:rowOff>88900</xdr:rowOff>
    </xdr:to>
    <xdr:sp macro="" textlink="">
      <xdr:nvSpPr>
        <xdr:cNvPr id="336" name="楕円 335"/>
        <xdr:cNvSpPr/>
      </xdr:nvSpPr>
      <xdr:spPr>
        <a:xfrm>
          <a:off x="12954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99060</xdr:rowOff>
    </xdr:from>
    <xdr:ext cx="762000" cy="250190"/>
    <xdr:sp macro="" textlink="">
      <xdr:nvSpPr>
        <xdr:cNvPr id="337" name="テキスト ボックス 336"/>
        <xdr:cNvSpPr txBox="1"/>
      </xdr:nvSpPr>
      <xdr:spPr>
        <a:xfrm>
          <a:off x="12623800" y="5756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公債費については、平成２０年度をピークに減少していたが臨時財政対策債や</a:t>
          </a:r>
          <a:r>
            <a:rPr lang="ja-JP" altLang="ja-JP" sz="1100" b="0">
              <a:solidFill>
                <a:schemeClr val="dk1"/>
              </a:solidFill>
              <a:effectLst/>
              <a:latin typeface="+mn-lt"/>
              <a:ea typeface="+mn-ea"/>
              <a:cs typeface="+mn-cs"/>
            </a:rPr>
            <a:t>第三セクター等改革推進債</a:t>
          </a:r>
          <a:r>
            <a:rPr kumimoji="1" lang="ja-JP" altLang="ja-JP" sz="1100" b="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償還額の増加などにより</a:t>
          </a:r>
          <a:r>
            <a:rPr kumimoji="1" lang="ja-JP" altLang="en-US" sz="1100">
              <a:solidFill>
                <a:schemeClr val="dk1"/>
              </a:solidFill>
              <a:effectLst/>
              <a:latin typeface="+mn-lt"/>
              <a:ea typeface="+mn-ea"/>
              <a:cs typeface="+mn-cs"/>
            </a:rPr>
            <a:t>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、相生市文化会館建設や幼稚園、小・中学校エアコン整備工事にかかる地方債の償還が本格的に始まり、比率の</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が見込まれる。そのため、銀行等引受債の償還期間の見直しにより公債費の平準化に努め</a:t>
          </a:r>
          <a:r>
            <a:rPr kumimoji="1" lang="ja-JP" altLang="en-US" sz="1100">
              <a:solidFill>
                <a:schemeClr val="dk1"/>
              </a:solidFill>
              <a:effectLst/>
              <a:latin typeface="+mn-lt"/>
              <a:ea typeface="+mn-ea"/>
              <a:cs typeface="+mn-cs"/>
            </a:rPr>
            <a:t>、比率の改善に努める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また、公営企業債の公債費に対する繰出金を含めると、実質的な公債費負担は大きくなっている。</a:t>
          </a:r>
        </a:p>
      </xdr:txBody>
    </xdr:sp>
    <xdr:clientData/>
  </xdr:twoCellAnchor>
  <xdr:oneCellAnchor>
    <xdr:from>
      <xdr:col>3</xdr:col>
      <xdr:colOff>123825</xdr:colOff>
      <xdr:row>69</xdr:row>
      <xdr:rowOff>107950</xdr:rowOff>
    </xdr:from>
    <xdr:ext cx="285115" cy="225425"/>
    <xdr:sp macro="" textlink="">
      <xdr:nvSpPr>
        <xdr:cNvPr id="349" name="テキスト ボックス 348"/>
        <xdr:cNvSpPr txBox="1"/>
      </xdr:nvSpPr>
      <xdr:spPr>
        <a:xfrm>
          <a:off x="723900" y="1193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4665" cy="250190"/>
    <xdr:sp macro="" textlink="">
      <xdr:nvSpPr>
        <xdr:cNvPr id="351" name="テキスト ボックス 350"/>
        <xdr:cNvSpPr txBox="1"/>
      </xdr:nvSpPr>
      <xdr:spPr>
        <a:xfrm>
          <a:off x="254000"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4665" cy="259080"/>
    <xdr:sp macro="" textlink="">
      <xdr:nvSpPr>
        <xdr:cNvPr id="353" name="テキスト ボックス 352"/>
        <xdr:cNvSpPr txBox="1"/>
      </xdr:nvSpPr>
      <xdr:spPr>
        <a:xfrm>
          <a:off x="254000" y="1394587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4665" cy="251460"/>
    <xdr:sp macro="" textlink="">
      <xdr:nvSpPr>
        <xdr:cNvPr id="355" name="テキスト ボックス 354"/>
        <xdr:cNvSpPr txBox="1"/>
      </xdr:nvSpPr>
      <xdr:spPr>
        <a:xfrm>
          <a:off x="254000" y="13619480"/>
          <a:ext cx="494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4665" cy="258445"/>
    <xdr:sp macro="" textlink="">
      <xdr:nvSpPr>
        <xdr:cNvPr id="357" name="テキスト ボックス 356"/>
        <xdr:cNvSpPr txBox="1"/>
      </xdr:nvSpPr>
      <xdr:spPr>
        <a:xfrm>
          <a:off x="254000" y="13292455"/>
          <a:ext cx="494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4665" cy="259080"/>
    <xdr:sp macro="" textlink="">
      <xdr:nvSpPr>
        <xdr:cNvPr id="359" name="テキスト ボックス 358"/>
        <xdr:cNvSpPr txBox="1"/>
      </xdr:nvSpPr>
      <xdr:spPr>
        <a:xfrm>
          <a:off x="254000" y="12966065"/>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4665" cy="248285"/>
    <xdr:sp macro="" textlink="">
      <xdr:nvSpPr>
        <xdr:cNvPr id="361" name="テキスト ボックス 360"/>
        <xdr:cNvSpPr txBox="1"/>
      </xdr:nvSpPr>
      <xdr:spPr>
        <a:xfrm>
          <a:off x="254000" y="12639675"/>
          <a:ext cx="494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4665" cy="259080"/>
    <xdr:sp macro="" textlink="">
      <xdr:nvSpPr>
        <xdr:cNvPr id="363" name="テキスト ボックス 362"/>
        <xdr:cNvSpPr txBox="1"/>
      </xdr:nvSpPr>
      <xdr:spPr>
        <a:xfrm>
          <a:off x="254000" y="12312650"/>
          <a:ext cx="494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4665" cy="250190"/>
    <xdr:sp macro="" textlink="">
      <xdr:nvSpPr>
        <xdr:cNvPr id="365" name="テキスト ボックス 364"/>
        <xdr:cNvSpPr txBox="1"/>
      </xdr:nvSpPr>
      <xdr:spPr>
        <a:xfrm>
          <a:off x="254000" y="11986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67" name="直線コネクタ 366"/>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0190"/>
    <xdr:sp macro="" textlink="">
      <xdr:nvSpPr>
        <xdr:cNvPr id="368" name="公債費最小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62000" cy="259080"/>
    <xdr:sp macro="" textlink="">
      <xdr:nvSpPr>
        <xdr:cNvPr id="370" name="公債費最大値テキスト"/>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71" name="直線コネクタ 370"/>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95885</xdr:rowOff>
    </xdr:from>
    <xdr:to>
      <xdr:col>24</xdr:col>
      <xdr:colOff>25400</xdr:colOff>
      <xdr:row>77</xdr:row>
      <xdr:rowOff>102235</xdr:rowOff>
    </xdr:to>
    <xdr:cxnSp macro="">
      <xdr:nvCxnSpPr>
        <xdr:cNvPr id="372" name="直線コネクタ 371"/>
        <xdr:cNvCxnSpPr/>
      </xdr:nvCxnSpPr>
      <xdr:spPr>
        <a:xfrm>
          <a:off x="3987800" y="132975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762000" cy="259080"/>
    <xdr:sp macro="" textlink="">
      <xdr:nvSpPr>
        <xdr:cNvPr id="373" name="公債費平均値テキスト"/>
        <xdr:cNvSpPr txBox="1"/>
      </xdr:nvSpPr>
      <xdr:spPr>
        <a:xfrm>
          <a:off x="4914900" y="1303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158115</xdr:rowOff>
    </xdr:from>
    <xdr:to>
      <xdr:col>24</xdr:col>
      <xdr:colOff>76200</xdr:colOff>
      <xdr:row>77</xdr:row>
      <xdr:rowOff>88265</xdr:rowOff>
    </xdr:to>
    <xdr:sp macro="" textlink="">
      <xdr:nvSpPr>
        <xdr:cNvPr id="374" name="フローチャート: 判断 373"/>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95885</xdr:rowOff>
    </xdr:from>
    <xdr:to>
      <xdr:col>19</xdr:col>
      <xdr:colOff>187325</xdr:colOff>
      <xdr:row>77</xdr:row>
      <xdr:rowOff>154940</xdr:rowOff>
    </xdr:to>
    <xdr:cxnSp macro="">
      <xdr:nvCxnSpPr>
        <xdr:cNvPr id="375" name="直線コネクタ 374"/>
        <xdr:cNvCxnSpPr/>
      </xdr:nvCxnSpPr>
      <xdr:spPr>
        <a:xfrm flipV="1">
          <a:off x="3098800" y="132975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6350</xdr:rowOff>
    </xdr:from>
    <xdr:to>
      <xdr:col>20</xdr:col>
      <xdr:colOff>38100</xdr:colOff>
      <xdr:row>77</xdr:row>
      <xdr:rowOff>107315</xdr:rowOff>
    </xdr:to>
    <xdr:sp macro="" textlink="">
      <xdr:nvSpPr>
        <xdr:cNvPr id="376" name="フローチャート: 判断 375"/>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117475</xdr:rowOff>
    </xdr:from>
    <xdr:ext cx="723265" cy="259080"/>
    <xdr:sp macro="" textlink="">
      <xdr:nvSpPr>
        <xdr:cNvPr id="377" name="テキスト ボックス 376"/>
        <xdr:cNvSpPr txBox="1"/>
      </xdr:nvSpPr>
      <xdr:spPr>
        <a:xfrm>
          <a:off x="3606800" y="12976225"/>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109220</xdr:rowOff>
    </xdr:from>
    <xdr:to>
      <xdr:col>15</xdr:col>
      <xdr:colOff>98425</xdr:colOff>
      <xdr:row>77</xdr:row>
      <xdr:rowOff>154940</xdr:rowOff>
    </xdr:to>
    <xdr:cxnSp macro="">
      <xdr:nvCxnSpPr>
        <xdr:cNvPr id="378" name="直線コネクタ 377"/>
        <xdr:cNvCxnSpPr/>
      </xdr:nvCxnSpPr>
      <xdr:spPr>
        <a:xfrm>
          <a:off x="2209800" y="13310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12700</xdr:rowOff>
    </xdr:from>
    <xdr:to>
      <xdr:col>15</xdr:col>
      <xdr:colOff>149225</xdr:colOff>
      <xdr:row>77</xdr:row>
      <xdr:rowOff>114300</xdr:rowOff>
    </xdr:to>
    <xdr:sp macro="" textlink="">
      <xdr:nvSpPr>
        <xdr:cNvPr id="379" name="フローチャート: 判断 378"/>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124460</xdr:rowOff>
    </xdr:from>
    <xdr:ext cx="762000" cy="259080"/>
    <xdr:sp macro="" textlink="">
      <xdr:nvSpPr>
        <xdr:cNvPr id="380" name="テキスト ボックス 379"/>
        <xdr:cNvSpPr txBox="1"/>
      </xdr:nvSpPr>
      <xdr:spPr>
        <a:xfrm>
          <a:off x="27178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102235</xdr:rowOff>
    </xdr:from>
    <xdr:to>
      <xdr:col>11</xdr:col>
      <xdr:colOff>9525</xdr:colOff>
      <xdr:row>77</xdr:row>
      <xdr:rowOff>109220</xdr:rowOff>
    </xdr:to>
    <xdr:cxnSp macro="">
      <xdr:nvCxnSpPr>
        <xdr:cNvPr id="381" name="直線コネクタ 380"/>
        <xdr:cNvCxnSpPr/>
      </xdr:nvCxnSpPr>
      <xdr:spPr>
        <a:xfrm>
          <a:off x="1320800" y="133038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6350</xdr:rowOff>
    </xdr:from>
    <xdr:to>
      <xdr:col>11</xdr:col>
      <xdr:colOff>60325</xdr:colOff>
      <xdr:row>77</xdr:row>
      <xdr:rowOff>107315</xdr:rowOff>
    </xdr:to>
    <xdr:sp macro="" textlink="">
      <xdr:nvSpPr>
        <xdr:cNvPr id="382" name="フローチャート: 判断 381"/>
        <xdr:cNvSpPr/>
      </xdr:nvSpPr>
      <xdr:spPr>
        <a:xfrm>
          <a:off x="2159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117475</xdr:rowOff>
    </xdr:from>
    <xdr:ext cx="748665" cy="259080"/>
    <xdr:sp macro="" textlink="">
      <xdr:nvSpPr>
        <xdr:cNvPr id="383" name="テキスト ボックス 382"/>
        <xdr:cNvSpPr txBox="1"/>
      </xdr:nvSpPr>
      <xdr:spPr>
        <a:xfrm>
          <a:off x="1828800" y="1297622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97790</xdr:rowOff>
    </xdr:from>
    <xdr:to>
      <xdr:col>6</xdr:col>
      <xdr:colOff>171450</xdr:colOff>
      <xdr:row>78</xdr:row>
      <xdr:rowOff>27305</xdr:rowOff>
    </xdr:to>
    <xdr:sp macro="" textlink="">
      <xdr:nvSpPr>
        <xdr:cNvPr id="384" name="フローチャート: 判断 383"/>
        <xdr:cNvSpPr/>
      </xdr:nvSpPr>
      <xdr:spPr>
        <a:xfrm>
          <a:off x="1270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12065</xdr:rowOff>
    </xdr:from>
    <xdr:ext cx="748665" cy="259080"/>
    <xdr:sp macro="" textlink="">
      <xdr:nvSpPr>
        <xdr:cNvPr id="385" name="テキスト ボックス 384"/>
        <xdr:cNvSpPr txBox="1"/>
      </xdr:nvSpPr>
      <xdr:spPr>
        <a:xfrm>
          <a:off x="939800" y="133851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8665" cy="259080"/>
    <xdr:sp macro="" textlink="">
      <xdr:nvSpPr>
        <xdr:cNvPr id="388" name="テキスト ボックス 387"/>
        <xdr:cNvSpPr txBox="1"/>
      </xdr:nvSpPr>
      <xdr:spPr>
        <a:xfrm>
          <a:off x="2882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52070</xdr:rowOff>
    </xdr:from>
    <xdr:to>
      <xdr:col>24</xdr:col>
      <xdr:colOff>76200</xdr:colOff>
      <xdr:row>77</xdr:row>
      <xdr:rowOff>153035</xdr:rowOff>
    </xdr:to>
    <xdr:sp macro="" textlink="">
      <xdr:nvSpPr>
        <xdr:cNvPr id="391" name="楕円 390"/>
        <xdr:cNvSpPr/>
      </xdr:nvSpPr>
      <xdr:spPr>
        <a:xfrm>
          <a:off x="47752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23495</xdr:rowOff>
    </xdr:from>
    <xdr:ext cx="762000" cy="259080"/>
    <xdr:sp macro="" textlink="">
      <xdr:nvSpPr>
        <xdr:cNvPr id="392" name="公債費該当値テキスト"/>
        <xdr:cNvSpPr txBox="1"/>
      </xdr:nvSpPr>
      <xdr:spPr>
        <a:xfrm>
          <a:off x="4914900" y="1322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45085</xdr:rowOff>
    </xdr:from>
    <xdr:to>
      <xdr:col>20</xdr:col>
      <xdr:colOff>38100</xdr:colOff>
      <xdr:row>77</xdr:row>
      <xdr:rowOff>146685</xdr:rowOff>
    </xdr:to>
    <xdr:sp macro="" textlink="">
      <xdr:nvSpPr>
        <xdr:cNvPr id="393" name="楕円 392"/>
        <xdr:cNvSpPr/>
      </xdr:nvSpPr>
      <xdr:spPr>
        <a:xfrm>
          <a:off x="3937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132080</xdr:rowOff>
    </xdr:from>
    <xdr:ext cx="723265" cy="251460"/>
    <xdr:sp macro="" textlink="">
      <xdr:nvSpPr>
        <xdr:cNvPr id="394" name="テキスト ボックス 393"/>
        <xdr:cNvSpPr txBox="1"/>
      </xdr:nvSpPr>
      <xdr:spPr>
        <a:xfrm>
          <a:off x="3606800" y="13333730"/>
          <a:ext cx="723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104140</xdr:rowOff>
    </xdr:from>
    <xdr:to>
      <xdr:col>15</xdr:col>
      <xdr:colOff>149225</xdr:colOff>
      <xdr:row>78</xdr:row>
      <xdr:rowOff>34290</xdr:rowOff>
    </xdr:to>
    <xdr:sp macro="" textlink="">
      <xdr:nvSpPr>
        <xdr:cNvPr id="395" name="楕円 394"/>
        <xdr:cNvSpPr/>
      </xdr:nvSpPr>
      <xdr:spPr>
        <a:xfrm>
          <a:off x="30480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19050</xdr:rowOff>
    </xdr:from>
    <xdr:ext cx="762000" cy="250190"/>
    <xdr:sp macro="" textlink="">
      <xdr:nvSpPr>
        <xdr:cNvPr id="396" name="テキスト ボックス 395"/>
        <xdr:cNvSpPr txBox="1"/>
      </xdr:nvSpPr>
      <xdr:spPr>
        <a:xfrm>
          <a:off x="2717800" y="13392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58420</xdr:rowOff>
    </xdr:from>
    <xdr:to>
      <xdr:col>11</xdr:col>
      <xdr:colOff>60325</xdr:colOff>
      <xdr:row>77</xdr:row>
      <xdr:rowOff>160020</xdr:rowOff>
    </xdr:to>
    <xdr:sp macro="" textlink="">
      <xdr:nvSpPr>
        <xdr:cNvPr id="397" name="楕円 396"/>
        <xdr:cNvSpPr/>
      </xdr:nvSpPr>
      <xdr:spPr>
        <a:xfrm>
          <a:off x="21590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144780</xdr:rowOff>
    </xdr:from>
    <xdr:ext cx="748665" cy="250190"/>
    <xdr:sp macro="" textlink="">
      <xdr:nvSpPr>
        <xdr:cNvPr id="398" name="テキスト ボックス 397"/>
        <xdr:cNvSpPr txBox="1"/>
      </xdr:nvSpPr>
      <xdr:spPr>
        <a:xfrm>
          <a:off x="1828800" y="1334643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52070</xdr:rowOff>
    </xdr:from>
    <xdr:to>
      <xdr:col>6</xdr:col>
      <xdr:colOff>171450</xdr:colOff>
      <xdr:row>77</xdr:row>
      <xdr:rowOff>153035</xdr:rowOff>
    </xdr:to>
    <xdr:sp macro="" textlink="">
      <xdr:nvSpPr>
        <xdr:cNvPr id="399" name="楕円 398"/>
        <xdr:cNvSpPr/>
      </xdr:nvSpPr>
      <xdr:spPr>
        <a:xfrm>
          <a:off x="12700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163195</xdr:rowOff>
    </xdr:from>
    <xdr:ext cx="748665" cy="259080"/>
    <xdr:sp macro="" textlink="">
      <xdr:nvSpPr>
        <xdr:cNvPr id="400" name="テキスト ボックス 399"/>
        <xdr:cNvSpPr txBox="1"/>
      </xdr:nvSpPr>
      <xdr:spPr>
        <a:xfrm>
          <a:off x="939800" y="130219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人件</a:t>
          </a:r>
          <a:r>
            <a:rPr kumimoji="1" lang="ja-JP" altLang="ja-JP" sz="1100">
              <a:solidFill>
                <a:schemeClr val="dk1"/>
              </a:solidFill>
              <a:effectLst/>
              <a:latin typeface="+mn-lt"/>
              <a:ea typeface="+mn-ea"/>
              <a:cs typeface="+mn-cs"/>
            </a:rPr>
            <a:t>費、補助費等に係る経常収支比率は低いものの、以前から繰出金に係る比率が高いことに加え、近年</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扶助費の比率が増加傾向にあることが要因である。繰出金については下水道事業会計の元利償還金に対するものが主であるため、実質的には公債費に係る経費が当市の経常収支比率を押し上げている要因となっている。</a:t>
          </a:r>
          <a:endParaRPr lang="ja-JP" altLang="ja-JP" sz="1400">
            <a:effectLst/>
          </a:endParaRPr>
        </a:p>
        <a:p>
          <a:r>
            <a:rPr kumimoji="1" lang="ja-JP" altLang="ja-JP" sz="1100">
              <a:solidFill>
                <a:schemeClr val="dk1"/>
              </a:solidFill>
              <a:effectLst/>
              <a:latin typeface="+mn-lt"/>
              <a:ea typeface="+mn-ea"/>
              <a:cs typeface="+mn-cs"/>
            </a:rPr>
            <a:t>　今後は、計画的な事業の実施により経常経費の抑制を図り、健全な財政運営に努める。</a:t>
          </a:r>
        </a:p>
      </xdr:txBody>
    </xdr:sp>
    <xdr:clientData/>
  </xdr:twoCellAnchor>
  <xdr:oneCellAnchor>
    <xdr:from>
      <xdr:col>62</xdr:col>
      <xdr:colOff>6350</xdr:colOff>
      <xdr:row>69</xdr:row>
      <xdr:rowOff>107950</xdr:rowOff>
    </xdr:from>
    <xdr:ext cx="285115" cy="225425"/>
    <xdr:sp macro="" textlink="">
      <xdr:nvSpPr>
        <xdr:cNvPr id="412" name="テキスト ボックス 411"/>
        <xdr:cNvSpPr txBox="1"/>
      </xdr:nvSpPr>
      <xdr:spPr>
        <a:xfrm>
          <a:off x="12407900" y="1193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4665" cy="250190"/>
    <xdr:sp macro="" textlink="">
      <xdr:nvSpPr>
        <xdr:cNvPr id="414" name="テキスト ボックス 413"/>
        <xdr:cNvSpPr txBox="1"/>
      </xdr:nvSpPr>
      <xdr:spPr>
        <a:xfrm>
          <a:off x="11938000" y="14272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4665" cy="250190"/>
    <xdr:sp macro="" textlink="">
      <xdr:nvSpPr>
        <xdr:cNvPr id="416" name="テキスト ボックス 415"/>
        <xdr:cNvSpPr txBox="1"/>
      </xdr:nvSpPr>
      <xdr:spPr>
        <a:xfrm>
          <a:off x="11938000" y="138150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4665" cy="250190"/>
    <xdr:sp macro="" textlink="">
      <xdr:nvSpPr>
        <xdr:cNvPr id="418" name="テキスト ボックス 417"/>
        <xdr:cNvSpPr txBox="1"/>
      </xdr:nvSpPr>
      <xdr:spPr>
        <a:xfrm>
          <a:off x="11938000" y="133578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4665" cy="250190"/>
    <xdr:sp macro="" textlink="">
      <xdr:nvSpPr>
        <xdr:cNvPr id="420" name="テキスト ボックス 419"/>
        <xdr:cNvSpPr txBox="1"/>
      </xdr:nvSpPr>
      <xdr:spPr>
        <a:xfrm>
          <a:off x="11938000" y="129006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4665" cy="250190"/>
    <xdr:sp macro="" textlink="">
      <xdr:nvSpPr>
        <xdr:cNvPr id="422" name="テキスト ボックス 421"/>
        <xdr:cNvSpPr txBox="1"/>
      </xdr:nvSpPr>
      <xdr:spPr>
        <a:xfrm>
          <a:off x="11938000" y="124434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4665" cy="250190"/>
    <xdr:sp macro="" textlink="">
      <xdr:nvSpPr>
        <xdr:cNvPr id="424" name="テキスト ボックス 423"/>
        <xdr:cNvSpPr txBox="1"/>
      </xdr:nvSpPr>
      <xdr:spPr>
        <a:xfrm>
          <a:off x="11938000" y="11986260"/>
          <a:ext cx="494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29210</xdr:rowOff>
    </xdr:to>
    <xdr:cxnSp macro="">
      <xdr:nvCxnSpPr>
        <xdr:cNvPr id="426" name="直線コネクタ 425"/>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7"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8" name="直線コネクタ 427"/>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19050</xdr:rowOff>
    </xdr:from>
    <xdr:ext cx="762000" cy="250190"/>
    <xdr:sp macro="" textlink="">
      <xdr:nvSpPr>
        <xdr:cNvPr id="429" name="公債費以外最大値テキスト"/>
        <xdr:cNvSpPr txBox="1"/>
      </xdr:nvSpPr>
      <xdr:spPr>
        <a:xfrm>
          <a:off x="16598900" y="12534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158750</xdr:rowOff>
    </xdr:from>
    <xdr:to>
      <xdr:col>82</xdr:col>
      <xdr:colOff>107950</xdr:colOff>
      <xdr:row>78</xdr:row>
      <xdr:rowOff>168275</xdr:rowOff>
    </xdr:to>
    <xdr:cxnSp macro="">
      <xdr:nvCxnSpPr>
        <xdr:cNvPr id="431" name="直線コネクタ 430"/>
        <xdr:cNvCxnSpPr/>
      </xdr:nvCxnSpPr>
      <xdr:spPr>
        <a:xfrm flipV="1">
          <a:off x="15671800" y="135318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21590</xdr:rowOff>
    </xdr:from>
    <xdr:ext cx="762000" cy="259080"/>
    <xdr:sp macro="" textlink="">
      <xdr:nvSpPr>
        <xdr:cNvPr id="432" name="公債費以外平均値テキスト"/>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33" name="フローチャート: 判断 432"/>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122555</xdr:rowOff>
    </xdr:from>
    <xdr:to>
      <xdr:col>78</xdr:col>
      <xdr:colOff>69850</xdr:colOff>
      <xdr:row>78</xdr:row>
      <xdr:rowOff>168275</xdr:rowOff>
    </xdr:to>
    <xdr:cxnSp macro="">
      <xdr:nvCxnSpPr>
        <xdr:cNvPr id="434" name="直線コネクタ 433"/>
        <xdr:cNvCxnSpPr/>
      </xdr:nvCxnSpPr>
      <xdr:spPr>
        <a:xfrm>
          <a:off x="14782800" y="134956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5" name="フローチャート: 判断 434"/>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6" name="テキスト ボックス 435"/>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26670</xdr:rowOff>
    </xdr:from>
    <xdr:to>
      <xdr:col>73</xdr:col>
      <xdr:colOff>180975</xdr:colOff>
      <xdr:row>78</xdr:row>
      <xdr:rowOff>122555</xdr:rowOff>
    </xdr:to>
    <xdr:cxnSp macro="">
      <xdr:nvCxnSpPr>
        <xdr:cNvPr id="437" name="直線コネクタ 436"/>
        <xdr:cNvCxnSpPr/>
      </xdr:nvCxnSpPr>
      <xdr:spPr>
        <a:xfrm>
          <a:off x="13893800" y="1339977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62230</xdr:rowOff>
    </xdr:from>
    <xdr:ext cx="762000" cy="259080"/>
    <xdr:sp macro="" textlink="">
      <xdr:nvSpPr>
        <xdr:cNvPr id="439" name="テキスト ボックス 438"/>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26670</xdr:rowOff>
    </xdr:from>
    <xdr:to>
      <xdr:col>69</xdr:col>
      <xdr:colOff>92075</xdr:colOff>
      <xdr:row>78</xdr:row>
      <xdr:rowOff>99695</xdr:rowOff>
    </xdr:to>
    <xdr:cxnSp macro="">
      <xdr:nvCxnSpPr>
        <xdr:cNvPr id="440" name="直線コネクタ 439"/>
        <xdr:cNvCxnSpPr/>
      </xdr:nvCxnSpPr>
      <xdr:spPr>
        <a:xfrm flipV="1">
          <a:off x="13004800" y="133997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48665" cy="259080"/>
    <xdr:sp macro="" textlink="">
      <xdr:nvSpPr>
        <xdr:cNvPr id="442" name="テキスト ボックス 441"/>
        <xdr:cNvSpPr txBox="1"/>
      </xdr:nvSpPr>
      <xdr:spPr>
        <a:xfrm>
          <a:off x="13512800" y="1280668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44450</xdr:rowOff>
    </xdr:from>
    <xdr:to>
      <xdr:col>65</xdr:col>
      <xdr:colOff>53975</xdr:colOff>
      <xdr:row>76</xdr:row>
      <xdr:rowOff>146050</xdr:rowOff>
    </xdr:to>
    <xdr:sp macro="" textlink="">
      <xdr:nvSpPr>
        <xdr:cNvPr id="443" name="フローチャート: 判断 442"/>
        <xdr:cNvSpPr/>
      </xdr:nvSpPr>
      <xdr:spPr>
        <a:xfrm>
          <a:off x="12954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156210</xdr:rowOff>
    </xdr:from>
    <xdr:ext cx="762000" cy="250190"/>
    <xdr:sp macro="" textlink="">
      <xdr:nvSpPr>
        <xdr:cNvPr id="444" name="テキスト ボックス 443"/>
        <xdr:cNvSpPr txBox="1"/>
      </xdr:nvSpPr>
      <xdr:spPr>
        <a:xfrm>
          <a:off x="12623800" y="12843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8665" cy="259080"/>
    <xdr:sp macro="" textlink="">
      <xdr:nvSpPr>
        <xdr:cNvPr id="446" name="テキスト ボックス 445"/>
        <xdr:cNvSpPr txBox="1"/>
      </xdr:nvSpPr>
      <xdr:spPr>
        <a:xfrm>
          <a:off x="15455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8665" cy="259080"/>
    <xdr:sp macro="" textlink="">
      <xdr:nvSpPr>
        <xdr:cNvPr id="447" name="テキスト ボックス 446"/>
        <xdr:cNvSpPr txBox="1"/>
      </xdr:nvSpPr>
      <xdr:spPr>
        <a:xfrm>
          <a:off x="14566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8665" cy="259080"/>
    <xdr:sp macro="" textlink="">
      <xdr:nvSpPr>
        <xdr:cNvPr id="449" name="テキスト ボックス 448"/>
        <xdr:cNvSpPr txBox="1"/>
      </xdr:nvSpPr>
      <xdr:spPr>
        <a:xfrm>
          <a:off x="12788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107950</xdr:rowOff>
    </xdr:from>
    <xdr:to>
      <xdr:col>82</xdr:col>
      <xdr:colOff>158750</xdr:colOff>
      <xdr:row>79</xdr:row>
      <xdr:rowOff>38100</xdr:rowOff>
    </xdr:to>
    <xdr:sp macro="" textlink="">
      <xdr:nvSpPr>
        <xdr:cNvPr id="450" name="楕円 449"/>
        <xdr:cNvSpPr/>
      </xdr:nvSpPr>
      <xdr:spPr>
        <a:xfrm>
          <a:off x="164592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80010</xdr:rowOff>
    </xdr:from>
    <xdr:ext cx="762000" cy="259080"/>
    <xdr:sp macro="" textlink="">
      <xdr:nvSpPr>
        <xdr:cNvPr id="451" name="公債費以外該当値テキスト"/>
        <xdr:cNvSpPr txBox="1"/>
      </xdr:nvSpPr>
      <xdr:spPr>
        <a:xfrm>
          <a:off x="165989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117475</xdr:rowOff>
    </xdr:from>
    <xdr:to>
      <xdr:col>78</xdr:col>
      <xdr:colOff>120650</xdr:colOff>
      <xdr:row>79</xdr:row>
      <xdr:rowOff>47625</xdr:rowOff>
    </xdr:to>
    <xdr:sp macro="" textlink="">
      <xdr:nvSpPr>
        <xdr:cNvPr id="452" name="楕円 451"/>
        <xdr:cNvSpPr/>
      </xdr:nvSpPr>
      <xdr:spPr>
        <a:xfrm>
          <a:off x="15621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32385</xdr:rowOff>
    </xdr:from>
    <xdr:ext cx="736600" cy="248285"/>
    <xdr:sp macro="" textlink="">
      <xdr:nvSpPr>
        <xdr:cNvPr id="453" name="テキスト ボックス 452"/>
        <xdr:cNvSpPr txBox="1"/>
      </xdr:nvSpPr>
      <xdr:spPr>
        <a:xfrm>
          <a:off x="15290800" y="1357693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71755</xdr:rowOff>
    </xdr:from>
    <xdr:to>
      <xdr:col>74</xdr:col>
      <xdr:colOff>31750</xdr:colOff>
      <xdr:row>79</xdr:row>
      <xdr:rowOff>1905</xdr:rowOff>
    </xdr:to>
    <xdr:sp macro="" textlink="">
      <xdr:nvSpPr>
        <xdr:cNvPr id="454" name="楕円 453"/>
        <xdr:cNvSpPr/>
      </xdr:nvSpPr>
      <xdr:spPr>
        <a:xfrm>
          <a:off x="14732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158115</xdr:rowOff>
    </xdr:from>
    <xdr:ext cx="762000" cy="248285"/>
    <xdr:sp macro="" textlink="">
      <xdr:nvSpPr>
        <xdr:cNvPr id="455" name="テキスト ボックス 454"/>
        <xdr:cNvSpPr txBox="1"/>
      </xdr:nvSpPr>
      <xdr:spPr>
        <a:xfrm>
          <a:off x="14401800" y="13531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147320</xdr:rowOff>
    </xdr:from>
    <xdr:to>
      <xdr:col>69</xdr:col>
      <xdr:colOff>142875</xdr:colOff>
      <xdr:row>78</xdr:row>
      <xdr:rowOff>77470</xdr:rowOff>
    </xdr:to>
    <xdr:sp macro="" textlink="">
      <xdr:nvSpPr>
        <xdr:cNvPr id="456" name="楕円 455"/>
        <xdr:cNvSpPr/>
      </xdr:nvSpPr>
      <xdr:spPr>
        <a:xfrm>
          <a:off x="13843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62230</xdr:rowOff>
    </xdr:from>
    <xdr:ext cx="748665" cy="259080"/>
    <xdr:sp macro="" textlink="">
      <xdr:nvSpPr>
        <xdr:cNvPr id="457" name="テキスト ボックス 456"/>
        <xdr:cNvSpPr txBox="1"/>
      </xdr:nvSpPr>
      <xdr:spPr>
        <a:xfrm>
          <a:off x="13512800" y="134353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48895</xdr:rowOff>
    </xdr:from>
    <xdr:to>
      <xdr:col>65</xdr:col>
      <xdr:colOff>53975</xdr:colOff>
      <xdr:row>78</xdr:row>
      <xdr:rowOff>150495</xdr:rowOff>
    </xdr:to>
    <xdr:sp macro="" textlink="">
      <xdr:nvSpPr>
        <xdr:cNvPr id="458" name="楕円 457"/>
        <xdr:cNvSpPr/>
      </xdr:nvSpPr>
      <xdr:spPr>
        <a:xfrm>
          <a:off x="12954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135255</xdr:rowOff>
    </xdr:from>
    <xdr:ext cx="762000" cy="248285"/>
    <xdr:sp macro="" textlink="">
      <xdr:nvSpPr>
        <xdr:cNvPr id="459" name="テキスト ボックス 458"/>
        <xdr:cNvSpPr txBox="1"/>
      </xdr:nvSpPr>
      <xdr:spPr>
        <a:xfrm>
          <a:off x="12623800" y="13508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兵庫県相生市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8145" cy="269875"/>
    <xdr:sp macro="" textlink="">
      <xdr:nvSpPr>
        <xdr:cNvPr id="29" name="テキスト ボックス 28"/>
        <xdr:cNvSpPr txBox="1"/>
      </xdr:nvSpPr>
      <xdr:spPr>
        <a:xfrm>
          <a:off x="1676400" y="1270000"/>
          <a:ext cx="39814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52070</xdr:rowOff>
    </xdr:from>
    <xdr:to>
      <xdr:col>29</xdr:col>
      <xdr:colOff>127000</xdr:colOff>
      <xdr:row>19</xdr:row>
      <xdr:rowOff>112395</xdr:rowOff>
    </xdr:to>
    <xdr:cxnSp macro="">
      <xdr:nvCxnSpPr>
        <xdr:cNvPr id="47" name="直線コネクタ 46"/>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84455</xdr:rowOff>
    </xdr:from>
    <xdr:ext cx="748665" cy="259080"/>
    <xdr:sp macro="" textlink="">
      <xdr:nvSpPr>
        <xdr:cNvPr id="48" name="人口1人当たり決算額の推移最小値テキスト130"/>
        <xdr:cNvSpPr txBox="1"/>
      </xdr:nvSpPr>
      <xdr:spPr>
        <a:xfrm>
          <a:off x="5740400" y="33896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112395</xdr:rowOff>
    </xdr:from>
    <xdr:to>
      <xdr:col>30</xdr:col>
      <xdr:colOff>25400</xdr:colOff>
      <xdr:row>19</xdr:row>
      <xdr:rowOff>112395</xdr:rowOff>
    </xdr:to>
    <xdr:cxnSp macro="">
      <xdr:nvCxnSpPr>
        <xdr:cNvPr id="49" name="直線コネクタ 48"/>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138430</xdr:rowOff>
    </xdr:from>
    <xdr:ext cx="748665" cy="259080"/>
    <xdr:sp macro="" textlink="">
      <xdr:nvSpPr>
        <xdr:cNvPr id="50" name="人口1人当たり決算額の推移最大値テキスト130"/>
        <xdr:cNvSpPr txBox="1"/>
      </xdr:nvSpPr>
      <xdr:spPr>
        <a:xfrm>
          <a:off x="5740400" y="19005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52070</xdr:rowOff>
    </xdr:from>
    <xdr:to>
      <xdr:col>30</xdr:col>
      <xdr:colOff>25400</xdr:colOff>
      <xdr:row>12</xdr:row>
      <xdr:rowOff>52070</xdr:rowOff>
    </xdr:to>
    <xdr:cxnSp macro="">
      <xdr:nvCxnSpPr>
        <xdr:cNvPr id="51" name="直線コネクタ 50"/>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143510</xdr:rowOff>
    </xdr:from>
    <xdr:to>
      <xdr:col>29</xdr:col>
      <xdr:colOff>127000</xdr:colOff>
      <xdr:row>16</xdr:row>
      <xdr:rowOff>166370</xdr:rowOff>
    </xdr:to>
    <xdr:cxnSp macro="">
      <xdr:nvCxnSpPr>
        <xdr:cNvPr id="52" name="直線コネクタ 51"/>
        <xdr:cNvCxnSpPr/>
      </xdr:nvCxnSpPr>
      <xdr:spPr>
        <a:xfrm flipV="1">
          <a:off x="5003800" y="293433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41910</xdr:rowOff>
    </xdr:from>
    <xdr:ext cx="748665" cy="250190"/>
    <xdr:sp macro="" textlink="">
      <xdr:nvSpPr>
        <xdr:cNvPr id="53" name="人口1人当たり決算額の推移平均値テキスト130"/>
        <xdr:cNvSpPr txBox="1"/>
      </xdr:nvSpPr>
      <xdr:spPr>
        <a:xfrm>
          <a:off x="5740400" y="2661285"/>
          <a:ext cx="7486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25400</xdr:rowOff>
    </xdr:from>
    <xdr:to>
      <xdr:col>29</xdr:col>
      <xdr:colOff>177800</xdr:colOff>
      <xdr:row>16</xdr:row>
      <xdr:rowOff>127000</xdr:rowOff>
    </xdr:to>
    <xdr:sp macro="" textlink="">
      <xdr:nvSpPr>
        <xdr:cNvPr id="54" name="フローチャート: 判断 53"/>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166370</xdr:rowOff>
    </xdr:from>
    <xdr:to>
      <xdr:col>26</xdr:col>
      <xdr:colOff>50800</xdr:colOff>
      <xdr:row>16</xdr:row>
      <xdr:rowOff>168275</xdr:rowOff>
    </xdr:to>
    <xdr:cxnSp macro="">
      <xdr:nvCxnSpPr>
        <xdr:cNvPr id="55" name="直線コネクタ 54"/>
        <xdr:cNvCxnSpPr/>
      </xdr:nvCxnSpPr>
      <xdr:spPr>
        <a:xfrm flipV="1">
          <a:off x="4305300" y="295719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40640</xdr:rowOff>
    </xdr:from>
    <xdr:to>
      <xdr:col>26</xdr:col>
      <xdr:colOff>101600</xdr:colOff>
      <xdr:row>16</xdr:row>
      <xdr:rowOff>141605</xdr:rowOff>
    </xdr:to>
    <xdr:sp macro="" textlink="">
      <xdr:nvSpPr>
        <xdr:cNvPr id="56" name="フローチャート: 判断 55"/>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151765</xdr:rowOff>
    </xdr:from>
    <xdr:ext cx="736600" cy="259080"/>
    <xdr:sp macro="" textlink="">
      <xdr:nvSpPr>
        <xdr:cNvPr id="57" name="テキスト ボックス 56"/>
        <xdr:cNvSpPr txBox="1"/>
      </xdr:nvSpPr>
      <xdr:spPr>
        <a:xfrm>
          <a:off x="4622800" y="259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168275</xdr:rowOff>
    </xdr:from>
    <xdr:to>
      <xdr:col>22</xdr:col>
      <xdr:colOff>114300</xdr:colOff>
      <xdr:row>17</xdr:row>
      <xdr:rowOff>4445</xdr:rowOff>
    </xdr:to>
    <xdr:cxnSp macro="">
      <xdr:nvCxnSpPr>
        <xdr:cNvPr id="58" name="直線コネクタ 57"/>
        <xdr:cNvCxnSpPr/>
      </xdr:nvCxnSpPr>
      <xdr:spPr>
        <a:xfrm flipV="1">
          <a:off x="3606800" y="295910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48285"/>
    <xdr:sp macro="" textlink="">
      <xdr:nvSpPr>
        <xdr:cNvPr id="60" name="テキスト ボックス 59"/>
        <xdr:cNvSpPr txBox="1"/>
      </xdr:nvSpPr>
      <xdr:spPr>
        <a:xfrm>
          <a:off x="3924300" y="26174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158115</xdr:rowOff>
    </xdr:from>
    <xdr:to>
      <xdr:col>18</xdr:col>
      <xdr:colOff>177800</xdr:colOff>
      <xdr:row>17</xdr:row>
      <xdr:rowOff>4445</xdr:rowOff>
    </xdr:to>
    <xdr:cxnSp macro="">
      <xdr:nvCxnSpPr>
        <xdr:cNvPr id="61" name="直線コネクタ 60"/>
        <xdr:cNvCxnSpPr/>
      </xdr:nvCxnSpPr>
      <xdr:spPr>
        <a:xfrm>
          <a:off x="2908300" y="29489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21590</xdr:rowOff>
    </xdr:from>
    <xdr:to>
      <xdr:col>19</xdr:col>
      <xdr:colOff>38100</xdr:colOff>
      <xdr:row>16</xdr:row>
      <xdr:rowOff>123190</xdr:rowOff>
    </xdr:to>
    <xdr:sp macro="" textlink="">
      <xdr:nvSpPr>
        <xdr:cNvPr id="62" name="フローチャート: 判断 61"/>
        <xdr:cNvSpPr/>
      </xdr:nvSpPr>
      <xdr:spPr>
        <a:xfrm>
          <a:off x="35560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133350</xdr:rowOff>
    </xdr:from>
    <xdr:ext cx="762000" cy="250190"/>
    <xdr:sp macro="" textlink="">
      <xdr:nvSpPr>
        <xdr:cNvPr id="63" name="テキスト ボックス 62"/>
        <xdr:cNvSpPr txBox="1"/>
      </xdr:nvSpPr>
      <xdr:spPr>
        <a:xfrm>
          <a:off x="3225800" y="25812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161925</xdr:rowOff>
    </xdr:from>
    <xdr:to>
      <xdr:col>15</xdr:col>
      <xdr:colOff>101600</xdr:colOff>
      <xdr:row>17</xdr:row>
      <xdr:rowOff>92075</xdr:rowOff>
    </xdr:to>
    <xdr:sp macro="" textlink="">
      <xdr:nvSpPr>
        <xdr:cNvPr id="64" name="フローチャート: 判断 63"/>
        <xdr:cNvSpPr/>
      </xdr:nvSpPr>
      <xdr:spPr>
        <a:xfrm>
          <a:off x="2857500" y="2952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76835</xdr:rowOff>
    </xdr:from>
    <xdr:ext cx="762000" cy="249555"/>
    <xdr:sp macro="" textlink="">
      <xdr:nvSpPr>
        <xdr:cNvPr id="65" name="テキスト ボックス 64"/>
        <xdr:cNvSpPr txBox="1"/>
      </xdr:nvSpPr>
      <xdr:spPr>
        <a:xfrm>
          <a:off x="2527300" y="3039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8665" cy="259080"/>
    <xdr:sp macro="" textlink="">
      <xdr:nvSpPr>
        <xdr:cNvPr id="66" name="テキスト ボックス 65"/>
        <xdr:cNvSpPr txBox="1"/>
      </xdr:nvSpPr>
      <xdr:spPr>
        <a:xfrm>
          <a:off x="5473700" y="3959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16</xdr:row>
      <xdr:rowOff>92710</xdr:rowOff>
    </xdr:from>
    <xdr:to>
      <xdr:col>29</xdr:col>
      <xdr:colOff>177800</xdr:colOff>
      <xdr:row>17</xdr:row>
      <xdr:rowOff>22860</xdr:rowOff>
    </xdr:to>
    <xdr:sp macro="" textlink="">
      <xdr:nvSpPr>
        <xdr:cNvPr id="71" name="楕円 70"/>
        <xdr:cNvSpPr/>
      </xdr:nvSpPr>
      <xdr:spPr>
        <a:xfrm>
          <a:off x="5600700" y="28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64770</xdr:rowOff>
    </xdr:from>
    <xdr:ext cx="748665" cy="250190"/>
    <xdr:sp macro="" textlink="">
      <xdr:nvSpPr>
        <xdr:cNvPr id="72" name="人口1人当たり決算額の推移該当値テキスト130"/>
        <xdr:cNvSpPr txBox="1"/>
      </xdr:nvSpPr>
      <xdr:spPr>
        <a:xfrm>
          <a:off x="5740400" y="2855595"/>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115570</xdr:rowOff>
    </xdr:from>
    <xdr:to>
      <xdr:col>26</xdr:col>
      <xdr:colOff>101600</xdr:colOff>
      <xdr:row>17</xdr:row>
      <xdr:rowOff>45720</xdr:rowOff>
    </xdr:to>
    <xdr:sp macro="" textlink="">
      <xdr:nvSpPr>
        <xdr:cNvPr id="73" name="楕円 72"/>
        <xdr:cNvSpPr/>
      </xdr:nvSpPr>
      <xdr:spPr>
        <a:xfrm>
          <a:off x="4953000" y="290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30480</xdr:rowOff>
    </xdr:from>
    <xdr:ext cx="736600" cy="250190"/>
    <xdr:sp macro="" textlink="">
      <xdr:nvSpPr>
        <xdr:cNvPr id="74" name="テキスト ボックス 73"/>
        <xdr:cNvSpPr txBox="1"/>
      </xdr:nvSpPr>
      <xdr:spPr>
        <a:xfrm>
          <a:off x="4622800" y="29927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117475</xdr:rowOff>
    </xdr:from>
    <xdr:to>
      <xdr:col>22</xdr:col>
      <xdr:colOff>165100</xdr:colOff>
      <xdr:row>17</xdr:row>
      <xdr:rowOff>47625</xdr:rowOff>
    </xdr:to>
    <xdr:sp macro="" textlink="">
      <xdr:nvSpPr>
        <xdr:cNvPr id="75" name="楕円 74"/>
        <xdr:cNvSpPr/>
      </xdr:nvSpPr>
      <xdr:spPr>
        <a:xfrm>
          <a:off x="4254500" y="290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32385</xdr:rowOff>
    </xdr:from>
    <xdr:ext cx="762000" cy="248285"/>
    <xdr:sp macro="" textlink="">
      <xdr:nvSpPr>
        <xdr:cNvPr id="76" name="テキスト ボックス 75"/>
        <xdr:cNvSpPr txBox="1"/>
      </xdr:nvSpPr>
      <xdr:spPr>
        <a:xfrm>
          <a:off x="3924300" y="29946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125095</xdr:rowOff>
    </xdr:from>
    <xdr:to>
      <xdr:col>19</xdr:col>
      <xdr:colOff>38100</xdr:colOff>
      <xdr:row>17</xdr:row>
      <xdr:rowOff>55245</xdr:rowOff>
    </xdr:to>
    <xdr:sp macro="" textlink="">
      <xdr:nvSpPr>
        <xdr:cNvPr id="77" name="楕円 76"/>
        <xdr:cNvSpPr/>
      </xdr:nvSpPr>
      <xdr:spPr>
        <a:xfrm>
          <a:off x="3556000" y="291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40640</xdr:rowOff>
    </xdr:from>
    <xdr:ext cx="762000" cy="251460"/>
    <xdr:sp macro="" textlink="">
      <xdr:nvSpPr>
        <xdr:cNvPr id="78" name="テキスト ボックス 77"/>
        <xdr:cNvSpPr txBox="1"/>
      </xdr:nvSpPr>
      <xdr:spPr>
        <a:xfrm>
          <a:off x="3225800" y="30029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107315</xdr:rowOff>
    </xdr:from>
    <xdr:to>
      <xdr:col>15</xdr:col>
      <xdr:colOff>101600</xdr:colOff>
      <xdr:row>17</xdr:row>
      <xdr:rowOff>37465</xdr:rowOff>
    </xdr:to>
    <xdr:sp macro="" textlink="">
      <xdr:nvSpPr>
        <xdr:cNvPr id="79" name="楕円 78"/>
        <xdr:cNvSpPr/>
      </xdr:nvSpPr>
      <xdr:spPr>
        <a:xfrm>
          <a:off x="2857500" y="289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47625</xdr:rowOff>
    </xdr:from>
    <xdr:ext cx="762000" cy="259080"/>
    <xdr:sp macro="" textlink="">
      <xdr:nvSpPr>
        <xdr:cNvPr id="80" name="テキスト ボックス 79"/>
        <xdr:cNvSpPr txBox="1"/>
      </xdr:nvSpPr>
      <xdr:spPr>
        <a:xfrm>
          <a:off x="25273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80,529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8145" cy="275590"/>
    <xdr:sp macro="" textlink="">
      <xdr:nvSpPr>
        <xdr:cNvPr id="94" name="テキスト ボックス 93"/>
        <xdr:cNvSpPr txBox="1"/>
      </xdr:nvSpPr>
      <xdr:spPr>
        <a:xfrm>
          <a:off x="1676400" y="5270500"/>
          <a:ext cx="3981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168275</xdr:rowOff>
    </xdr:from>
    <xdr:to>
      <xdr:col>29</xdr:col>
      <xdr:colOff>127000</xdr:colOff>
      <xdr:row>39</xdr:row>
      <xdr:rowOff>10795</xdr:rowOff>
    </xdr:to>
    <xdr:cxnSp macro="">
      <xdr:nvCxnSpPr>
        <xdr:cNvPr id="111" name="直線コネクタ 110"/>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154940</xdr:rowOff>
    </xdr:from>
    <xdr:ext cx="748665" cy="257175"/>
    <xdr:sp macro="" textlink="">
      <xdr:nvSpPr>
        <xdr:cNvPr id="112" name="人口1人当たり決算額の推移最小値テキスト445"/>
        <xdr:cNvSpPr txBox="1"/>
      </xdr:nvSpPr>
      <xdr:spPr>
        <a:xfrm>
          <a:off x="5740400" y="7622540"/>
          <a:ext cx="7486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10795</xdr:rowOff>
    </xdr:from>
    <xdr:to>
      <xdr:col>30</xdr:col>
      <xdr:colOff>25400</xdr:colOff>
      <xdr:row>39</xdr:row>
      <xdr:rowOff>10795</xdr:rowOff>
    </xdr:to>
    <xdr:cxnSp macro="">
      <xdr:nvCxnSpPr>
        <xdr:cNvPr id="113" name="直線コネクタ 112"/>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83185</xdr:rowOff>
    </xdr:from>
    <xdr:ext cx="748665" cy="259080"/>
    <xdr:sp macro="" textlink="">
      <xdr:nvSpPr>
        <xdr:cNvPr id="114" name="人口1人当たり決算額の推移最大値テキスト445"/>
        <xdr:cNvSpPr txBox="1"/>
      </xdr:nvSpPr>
      <xdr:spPr>
        <a:xfrm>
          <a:off x="5740400" y="58362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168275</xdr:rowOff>
    </xdr:from>
    <xdr:to>
      <xdr:col>30</xdr:col>
      <xdr:colOff>25400</xdr:colOff>
      <xdr:row>33</xdr:row>
      <xdr:rowOff>168275</xdr:rowOff>
    </xdr:to>
    <xdr:cxnSp macro="">
      <xdr:nvCxnSpPr>
        <xdr:cNvPr id="115" name="直線コネクタ 114"/>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21590</xdr:rowOff>
    </xdr:from>
    <xdr:to>
      <xdr:col>29</xdr:col>
      <xdr:colOff>127000</xdr:colOff>
      <xdr:row>35</xdr:row>
      <xdr:rowOff>24130</xdr:rowOff>
    </xdr:to>
    <xdr:cxnSp macro="">
      <xdr:nvCxnSpPr>
        <xdr:cNvPr id="116" name="直線コネクタ 115"/>
        <xdr:cNvCxnSpPr/>
      </xdr:nvCxnSpPr>
      <xdr:spPr>
        <a:xfrm flipV="1">
          <a:off x="5003800" y="663194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233680</xdr:rowOff>
    </xdr:from>
    <xdr:ext cx="748665" cy="259080"/>
    <xdr:sp macro="" textlink="">
      <xdr:nvSpPr>
        <xdr:cNvPr id="117" name="人口1人当たり決算額の推移平均値テキスト445"/>
        <xdr:cNvSpPr txBox="1"/>
      </xdr:nvSpPr>
      <xdr:spPr>
        <a:xfrm>
          <a:off x="5740400" y="6844030"/>
          <a:ext cx="7486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262255</xdr:rowOff>
    </xdr:from>
    <xdr:to>
      <xdr:col>29</xdr:col>
      <xdr:colOff>177800</xdr:colOff>
      <xdr:row>36</xdr:row>
      <xdr:rowOff>20320</xdr:rowOff>
    </xdr:to>
    <xdr:sp macro="" textlink="">
      <xdr:nvSpPr>
        <xdr:cNvPr id="118" name="フローチャート: 判断 117"/>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282575</xdr:rowOff>
    </xdr:from>
    <xdr:to>
      <xdr:col>26</xdr:col>
      <xdr:colOff>50800</xdr:colOff>
      <xdr:row>35</xdr:row>
      <xdr:rowOff>24130</xdr:rowOff>
    </xdr:to>
    <xdr:cxnSp macro="">
      <xdr:nvCxnSpPr>
        <xdr:cNvPr id="119" name="直線コネクタ 118"/>
        <xdr:cNvCxnSpPr/>
      </xdr:nvCxnSpPr>
      <xdr:spPr>
        <a:xfrm>
          <a:off x="4305300" y="6550025"/>
          <a:ext cx="6985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238125</xdr:rowOff>
    </xdr:from>
    <xdr:to>
      <xdr:col>26</xdr:col>
      <xdr:colOff>101600</xdr:colOff>
      <xdr:row>35</xdr:row>
      <xdr:rowOff>339090</xdr:rowOff>
    </xdr:to>
    <xdr:sp macro="" textlink="">
      <xdr:nvSpPr>
        <xdr:cNvPr id="120" name="フローチャート: 判断 119"/>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323850</xdr:rowOff>
    </xdr:from>
    <xdr:ext cx="736600" cy="259080"/>
    <xdr:sp macro="" textlink="">
      <xdr:nvSpPr>
        <xdr:cNvPr id="121" name="テキスト ボックス 120"/>
        <xdr:cNvSpPr txBox="1"/>
      </xdr:nvSpPr>
      <xdr:spPr>
        <a:xfrm>
          <a:off x="4622800" y="693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282575</xdr:rowOff>
    </xdr:from>
    <xdr:to>
      <xdr:col>22</xdr:col>
      <xdr:colOff>114300</xdr:colOff>
      <xdr:row>34</xdr:row>
      <xdr:rowOff>327025</xdr:rowOff>
    </xdr:to>
    <xdr:cxnSp macro="">
      <xdr:nvCxnSpPr>
        <xdr:cNvPr id="122" name="直線コネクタ 121"/>
        <xdr:cNvCxnSpPr/>
      </xdr:nvCxnSpPr>
      <xdr:spPr>
        <a:xfrm flipV="1">
          <a:off x="3606800" y="655002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207010</xdr:rowOff>
    </xdr:from>
    <xdr:to>
      <xdr:col>22</xdr:col>
      <xdr:colOff>165100</xdr:colOff>
      <xdr:row>35</xdr:row>
      <xdr:rowOff>309245</xdr:rowOff>
    </xdr:to>
    <xdr:sp macro="" textlink="">
      <xdr:nvSpPr>
        <xdr:cNvPr id="123" name="フローチャート: 判断 122"/>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293370</xdr:rowOff>
    </xdr:from>
    <xdr:ext cx="762000" cy="255905"/>
    <xdr:sp macro="" textlink="">
      <xdr:nvSpPr>
        <xdr:cNvPr id="124" name="テキスト ボックス 123"/>
        <xdr:cNvSpPr txBox="1"/>
      </xdr:nvSpPr>
      <xdr:spPr>
        <a:xfrm>
          <a:off x="3924300" y="6903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327025</xdr:rowOff>
    </xdr:from>
    <xdr:to>
      <xdr:col>18</xdr:col>
      <xdr:colOff>177800</xdr:colOff>
      <xdr:row>35</xdr:row>
      <xdr:rowOff>59055</xdr:rowOff>
    </xdr:to>
    <xdr:cxnSp macro="">
      <xdr:nvCxnSpPr>
        <xdr:cNvPr id="125" name="直線コネクタ 124"/>
        <xdr:cNvCxnSpPr/>
      </xdr:nvCxnSpPr>
      <xdr:spPr>
        <a:xfrm flipV="1">
          <a:off x="2908300" y="6594475"/>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209550</xdr:rowOff>
    </xdr:from>
    <xdr:to>
      <xdr:col>19</xdr:col>
      <xdr:colOff>38100</xdr:colOff>
      <xdr:row>35</xdr:row>
      <xdr:rowOff>311785</xdr:rowOff>
    </xdr:to>
    <xdr:sp macro="" textlink="">
      <xdr:nvSpPr>
        <xdr:cNvPr id="126" name="フローチャート: 判断 125"/>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297180</xdr:rowOff>
    </xdr:from>
    <xdr:ext cx="762000" cy="259080"/>
    <xdr:sp macro="" textlink="">
      <xdr:nvSpPr>
        <xdr:cNvPr id="127" name="テキスト ボックス 126"/>
        <xdr:cNvSpPr txBox="1"/>
      </xdr:nvSpPr>
      <xdr:spPr>
        <a:xfrm>
          <a:off x="32258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235585</xdr:rowOff>
    </xdr:to>
    <xdr:sp macro="" textlink="">
      <xdr:nvSpPr>
        <xdr:cNvPr id="128" name="フローチャート: 判断 127"/>
        <xdr:cNvSpPr/>
      </xdr:nvSpPr>
      <xdr:spPr>
        <a:xfrm>
          <a:off x="2857500" y="6743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29" name="テキスト ボックス 128"/>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8665" cy="259080"/>
    <xdr:sp macro="" textlink="">
      <xdr:nvSpPr>
        <xdr:cNvPr id="130" name="テキスト ボックス 129"/>
        <xdr:cNvSpPr txBox="1"/>
      </xdr:nvSpPr>
      <xdr:spPr>
        <a:xfrm>
          <a:off x="5473700" y="79603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313055</xdr:rowOff>
    </xdr:from>
    <xdr:to>
      <xdr:col>29</xdr:col>
      <xdr:colOff>177800</xdr:colOff>
      <xdr:row>35</xdr:row>
      <xdr:rowOff>71120</xdr:rowOff>
    </xdr:to>
    <xdr:sp macro="" textlink="">
      <xdr:nvSpPr>
        <xdr:cNvPr id="135" name="楕円 134"/>
        <xdr:cNvSpPr/>
      </xdr:nvSpPr>
      <xdr:spPr>
        <a:xfrm>
          <a:off x="5600700" y="65805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158750</xdr:rowOff>
    </xdr:from>
    <xdr:ext cx="748665" cy="252730"/>
    <xdr:sp macro="" textlink="">
      <xdr:nvSpPr>
        <xdr:cNvPr id="136" name="人口1人当たり決算額の推移該当値テキスト445"/>
        <xdr:cNvSpPr txBox="1"/>
      </xdr:nvSpPr>
      <xdr:spPr>
        <a:xfrm>
          <a:off x="5740400" y="6426200"/>
          <a:ext cx="7486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30,005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317500</xdr:rowOff>
    </xdr:from>
    <xdr:to>
      <xdr:col>26</xdr:col>
      <xdr:colOff>101600</xdr:colOff>
      <xdr:row>35</xdr:row>
      <xdr:rowOff>75565</xdr:rowOff>
    </xdr:to>
    <xdr:sp macro="" textlink="">
      <xdr:nvSpPr>
        <xdr:cNvPr id="137" name="楕円 136"/>
        <xdr:cNvSpPr/>
      </xdr:nvSpPr>
      <xdr:spPr>
        <a:xfrm>
          <a:off x="4953000" y="6584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86360</xdr:rowOff>
    </xdr:from>
    <xdr:ext cx="736600" cy="256540"/>
    <xdr:sp macro="" textlink="">
      <xdr:nvSpPr>
        <xdr:cNvPr id="138" name="テキスト ボックス 137"/>
        <xdr:cNvSpPr txBox="1"/>
      </xdr:nvSpPr>
      <xdr:spPr>
        <a:xfrm>
          <a:off x="4622800" y="6353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231140</xdr:rowOff>
    </xdr:from>
    <xdr:to>
      <xdr:col>22</xdr:col>
      <xdr:colOff>165100</xdr:colOff>
      <xdr:row>34</xdr:row>
      <xdr:rowOff>333375</xdr:rowOff>
    </xdr:to>
    <xdr:sp macro="" textlink="">
      <xdr:nvSpPr>
        <xdr:cNvPr id="139" name="楕円 138"/>
        <xdr:cNvSpPr/>
      </xdr:nvSpPr>
      <xdr:spPr>
        <a:xfrm>
          <a:off x="4254500" y="6498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0</xdr:rowOff>
    </xdr:from>
    <xdr:ext cx="762000" cy="259715"/>
    <xdr:sp macro="" textlink="">
      <xdr:nvSpPr>
        <xdr:cNvPr id="140" name="テキスト ボックス 139"/>
        <xdr:cNvSpPr txBox="1"/>
      </xdr:nvSpPr>
      <xdr:spPr>
        <a:xfrm>
          <a:off x="3924300" y="62674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275590</xdr:rowOff>
    </xdr:from>
    <xdr:to>
      <xdr:col>19</xdr:col>
      <xdr:colOff>38100</xdr:colOff>
      <xdr:row>35</xdr:row>
      <xdr:rowOff>34925</xdr:rowOff>
    </xdr:to>
    <xdr:sp macro="" textlink="">
      <xdr:nvSpPr>
        <xdr:cNvPr id="141" name="楕円 140"/>
        <xdr:cNvSpPr/>
      </xdr:nvSpPr>
      <xdr:spPr>
        <a:xfrm>
          <a:off x="3556000" y="6543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45720</xdr:rowOff>
    </xdr:from>
    <xdr:ext cx="762000" cy="259715"/>
    <xdr:sp macro="" textlink="">
      <xdr:nvSpPr>
        <xdr:cNvPr id="142" name="テキスト ボックス 141"/>
        <xdr:cNvSpPr txBox="1"/>
      </xdr:nvSpPr>
      <xdr:spPr>
        <a:xfrm>
          <a:off x="3225800" y="6313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8255</xdr:rowOff>
    </xdr:from>
    <xdr:to>
      <xdr:col>15</xdr:col>
      <xdr:colOff>101600</xdr:colOff>
      <xdr:row>35</xdr:row>
      <xdr:rowOff>110490</xdr:rowOff>
    </xdr:to>
    <xdr:sp macro="" textlink="">
      <xdr:nvSpPr>
        <xdr:cNvPr id="143" name="楕円 142"/>
        <xdr:cNvSpPr/>
      </xdr:nvSpPr>
      <xdr:spPr>
        <a:xfrm>
          <a:off x="2857500" y="6618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121285</xdr:rowOff>
    </xdr:from>
    <xdr:ext cx="762000" cy="256540"/>
    <xdr:sp macro="" textlink="">
      <xdr:nvSpPr>
        <xdr:cNvPr id="144" name="テキスト ボックス 143"/>
        <xdr:cNvSpPr txBox="1"/>
      </xdr:nvSpPr>
      <xdr:spPr>
        <a:xfrm>
          <a:off x="2527300" y="6388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29,666
29,181
90.40
12,682,976
12,255,934
364,528
7,987,522
14,015,995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103.4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6550" cy="217170"/>
    <xdr:sp macro="" textlink="">
      <xdr:nvSpPr>
        <xdr:cNvPr id="40" name="テキスト ボックス 39"/>
        <xdr:cNvSpPr txBox="1"/>
      </xdr:nvSpPr>
      <xdr:spPr>
        <a:xfrm>
          <a:off x="723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2295" cy="259080"/>
    <xdr:sp macro="" textlink="">
      <xdr:nvSpPr>
        <xdr:cNvPr id="50" name="テキスト ボックス 49"/>
        <xdr:cNvSpPr txBox="1"/>
      </xdr:nvSpPr>
      <xdr:spPr>
        <a:xfrm>
          <a:off x="166370" y="5445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2295" cy="259080"/>
    <xdr:sp macro="" textlink="">
      <xdr:nvSpPr>
        <xdr:cNvPr id="52" name="テキスト ボックス 51"/>
        <xdr:cNvSpPr txBox="1"/>
      </xdr:nvSpPr>
      <xdr:spPr>
        <a:xfrm>
          <a:off x="166370" y="5064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2295" cy="248920"/>
    <xdr:sp macro="" textlink="">
      <xdr:nvSpPr>
        <xdr:cNvPr id="54" name="テキスト ボックス 53"/>
        <xdr:cNvSpPr txBox="1"/>
      </xdr:nvSpPr>
      <xdr:spPr>
        <a:xfrm>
          <a:off x="166370" y="468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79375</xdr:rowOff>
    </xdr:from>
    <xdr:to>
      <xdr:col>24</xdr:col>
      <xdr:colOff>62865</xdr:colOff>
      <xdr:row>39</xdr:row>
      <xdr:rowOff>125095</xdr:rowOff>
    </xdr:to>
    <xdr:cxnSp macro="">
      <xdr:nvCxnSpPr>
        <xdr:cNvPr id="56" name="直線コネクタ 55"/>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128905</xdr:rowOff>
    </xdr:from>
    <xdr:ext cx="534670" cy="259080"/>
    <xdr:sp macro="" textlink="">
      <xdr:nvSpPr>
        <xdr:cNvPr id="57" name="人件費最小値テキスト"/>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125095</xdr:rowOff>
    </xdr:from>
    <xdr:to>
      <xdr:col>24</xdr:col>
      <xdr:colOff>152400</xdr:colOff>
      <xdr:row>39</xdr:row>
      <xdr:rowOff>125095</xdr:rowOff>
    </xdr:to>
    <xdr:cxnSp macro="">
      <xdr:nvCxnSpPr>
        <xdr:cNvPr id="58" name="直線コネクタ 57"/>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26035</xdr:rowOff>
    </xdr:from>
    <xdr:ext cx="598805" cy="259080"/>
    <xdr:sp macro="" textlink="">
      <xdr:nvSpPr>
        <xdr:cNvPr id="59" name="人件費最大値テキスト"/>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79375</xdr:rowOff>
    </xdr:from>
    <xdr:to>
      <xdr:col>24</xdr:col>
      <xdr:colOff>152400</xdr:colOff>
      <xdr:row>31</xdr:row>
      <xdr:rowOff>79375</xdr:rowOff>
    </xdr:to>
    <xdr:cxnSp macro="">
      <xdr:nvCxnSpPr>
        <xdr:cNvPr id="60" name="直線コネクタ 59"/>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100330</xdr:rowOff>
    </xdr:from>
    <xdr:to>
      <xdr:col>24</xdr:col>
      <xdr:colOff>63500</xdr:colOff>
      <xdr:row>36</xdr:row>
      <xdr:rowOff>155575</xdr:rowOff>
    </xdr:to>
    <xdr:cxnSp macro="">
      <xdr:nvCxnSpPr>
        <xdr:cNvPr id="61" name="直線コネクタ 60"/>
        <xdr:cNvCxnSpPr/>
      </xdr:nvCxnSpPr>
      <xdr:spPr>
        <a:xfrm flipV="1">
          <a:off x="3797300" y="627253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139700</xdr:rowOff>
    </xdr:from>
    <xdr:ext cx="534670" cy="259080"/>
    <xdr:sp macro="" textlink="">
      <xdr:nvSpPr>
        <xdr:cNvPr id="62" name="人件費平均値テキスト"/>
        <xdr:cNvSpPr txBox="1"/>
      </xdr:nvSpPr>
      <xdr:spPr>
        <a:xfrm>
          <a:off x="4686300" y="5969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153035</xdr:rowOff>
    </xdr:from>
    <xdr:to>
      <xdr:col>19</xdr:col>
      <xdr:colOff>177800</xdr:colOff>
      <xdr:row>36</xdr:row>
      <xdr:rowOff>155575</xdr:rowOff>
    </xdr:to>
    <xdr:cxnSp macro="">
      <xdr:nvCxnSpPr>
        <xdr:cNvPr id="64" name="直線コネクタ 63"/>
        <xdr:cNvCxnSpPr/>
      </xdr:nvCxnSpPr>
      <xdr:spPr>
        <a:xfrm>
          <a:off x="2908300" y="6325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73660</xdr:rowOff>
    </xdr:from>
    <xdr:ext cx="521335" cy="259080"/>
    <xdr:sp macro="" textlink="">
      <xdr:nvSpPr>
        <xdr:cNvPr id="66" name="テキスト ボックス 65"/>
        <xdr:cNvSpPr txBox="1"/>
      </xdr:nvSpPr>
      <xdr:spPr>
        <a:xfrm>
          <a:off x="3529965" y="59029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115570</xdr:rowOff>
    </xdr:from>
    <xdr:to>
      <xdr:col>15</xdr:col>
      <xdr:colOff>50800</xdr:colOff>
      <xdr:row>36</xdr:row>
      <xdr:rowOff>153035</xdr:rowOff>
    </xdr:to>
    <xdr:cxnSp macro="">
      <xdr:nvCxnSpPr>
        <xdr:cNvPr id="67" name="直線コネクタ 66"/>
        <xdr:cNvCxnSpPr/>
      </xdr:nvCxnSpPr>
      <xdr:spPr>
        <a:xfrm>
          <a:off x="2019300" y="62877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90170</xdr:rowOff>
    </xdr:from>
    <xdr:ext cx="521335" cy="259080"/>
    <xdr:sp macro="" textlink="">
      <xdr:nvSpPr>
        <xdr:cNvPr id="69" name="テキスト ボックス 68"/>
        <xdr:cNvSpPr txBox="1"/>
      </xdr:nvSpPr>
      <xdr:spPr>
        <a:xfrm>
          <a:off x="2640965" y="59194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15240</xdr:rowOff>
    </xdr:from>
    <xdr:to>
      <xdr:col>10</xdr:col>
      <xdr:colOff>114300</xdr:colOff>
      <xdr:row>36</xdr:row>
      <xdr:rowOff>115570</xdr:rowOff>
    </xdr:to>
    <xdr:cxnSp macro="">
      <xdr:nvCxnSpPr>
        <xdr:cNvPr id="70" name="直線コネクタ 69"/>
        <xdr:cNvCxnSpPr/>
      </xdr:nvCxnSpPr>
      <xdr:spPr>
        <a:xfrm>
          <a:off x="1130300" y="61874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71755</xdr:rowOff>
    </xdr:from>
    <xdr:to>
      <xdr:col>10</xdr:col>
      <xdr:colOff>165100</xdr:colOff>
      <xdr:row>36</xdr:row>
      <xdr:rowOff>1905</xdr:rowOff>
    </xdr:to>
    <xdr:sp macro="" textlink="">
      <xdr:nvSpPr>
        <xdr:cNvPr id="71" name="フローチャート: 判断 70"/>
        <xdr:cNvSpPr/>
      </xdr:nvSpPr>
      <xdr:spPr>
        <a:xfrm>
          <a:off x="1968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18415</xdr:rowOff>
    </xdr:from>
    <xdr:ext cx="521335" cy="250825"/>
    <xdr:sp macro="" textlink="">
      <xdr:nvSpPr>
        <xdr:cNvPr id="72" name="テキスト ボックス 71"/>
        <xdr:cNvSpPr txBox="1"/>
      </xdr:nvSpPr>
      <xdr:spPr>
        <a:xfrm>
          <a:off x="1751965" y="584771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73" name="フローチャート: 判断 72"/>
        <xdr:cNvSpPr/>
      </xdr:nvSpPr>
      <xdr:spPr>
        <a:xfrm>
          <a:off x="107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80010</xdr:rowOff>
    </xdr:from>
    <xdr:ext cx="521335" cy="259080"/>
    <xdr:sp macro="" textlink="">
      <xdr:nvSpPr>
        <xdr:cNvPr id="74" name="テキスト ボックス 73"/>
        <xdr:cNvSpPr txBox="1"/>
      </xdr:nvSpPr>
      <xdr:spPr>
        <a:xfrm>
          <a:off x="862965" y="62522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49530</xdr:rowOff>
    </xdr:from>
    <xdr:to>
      <xdr:col>24</xdr:col>
      <xdr:colOff>114300</xdr:colOff>
      <xdr:row>36</xdr:row>
      <xdr:rowOff>151130</xdr:rowOff>
    </xdr:to>
    <xdr:sp macro="" textlink="">
      <xdr:nvSpPr>
        <xdr:cNvPr id="80" name="楕円 79"/>
        <xdr:cNvSpPr/>
      </xdr:nvSpPr>
      <xdr:spPr>
        <a:xfrm>
          <a:off x="45847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27940</xdr:rowOff>
    </xdr:from>
    <xdr:ext cx="534670" cy="259080"/>
    <xdr:sp macro="" textlink="">
      <xdr:nvSpPr>
        <xdr:cNvPr id="81" name="人件費該当値テキスト"/>
        <xdr:cNvSpPr txBox="1"/>
      </xdr:nvSpPr>
      <xdr:spPr>
        <a:xfrm>
          <a:off x="4686300" y="620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104775</xdr:rowOff>
    </xdr:from>
    <xdr:to>
      <xdr:col>20</xdr:col>
      <xdr:colOff>38100</xdr:colOff>
      <xdr:row>37</xdr:row>
      <xdr:rowOff>34925</xdr:rowOff>
    </xdr:to>
    <xdr:sp macro="" textlink="">
      <xdr:nvSpPr>
        <xdr:cNvPr id="82" name="楕円 81"/>
        <xdr:cNvSpPr/>
      </xdr:nvSpPr>
      <xdr:spPr>
        <a:xfrm>
          <a:off x="3746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26035</xdr:rowOff>
    </xdr:from>
    <xdr:ext cx="521335" cy="259080"/>
    <xdr:sp macro="" textlink="">
      <xdr:nvSpPr>
        <xdr:cNvPr id="83" name="テキスト ボックス 82"/>
        <xdr:cNvSpPr txBox="1"/>
      </xdr:nvSpPr>
      <xdr:spPr>
        <a:xfrm>
          <a:off x="3529965" y="63696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23495</xdr:rowOff>
    </xdr:from>
    <xdr:ext cx="521335" cy="259080"/>
    <xdr:sp macro="" textlink="">
      <xdr:nvSpPr>
        <xdr:cNvPr id="85" name="テキスト ボックス 84"/>
        <xdr:cNvSpPr txBox="1"/>
      </xdr:nvSpPr>
      <xdr:spPr>
        <a:xfrm>
          <a:off x="2640965" y="63671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64770</xdr:rowOff>
    </xdr:from>
    <xdr:to>
      <xdr:col>10</xdr:col>
      <xdr:colOff>165100</xdr:colOff>
      <xdr:row>36</xdr:row>
      <xdr:rowOff>166370</xdr:rowOff>
    </xdr:to>
    <xdr:sp macro="" textlink="">
      <xdr:nvSpPr>
        <xdr:cNvPr id="86" name="楕円 85"/>
        <xdr:cNvSpPr/>
      </xdr:nvSpPr>
      <xdr:spPr>
        <a:xfrm>
          <a:off x="1968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157480</xdr:rowOff>
    </xdr:from>
    <xdr:ext cx="521335" cy="248920"/>
    <xdr:sp macro="" textlink="">
      <xdr:nvSpPr>
        <xdr:cNvPr id="87" name="テキスト ボックス 86"/>
        <xdr:cNvSpPr txBox="1"/>
      </xdr:nvSpPr>
      <xdr:spPr>
        <a:xfrm>
          <a:off x="1751965" y="632968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135890</xdr:rowOff>
    </xdr:from>
    <xdr:to>
      <xdr:col>6</xdr:col>
      <xdr:colOff>38100</xdr:colOff>
      <xdr:row>36</xdr:row>
      <xdr:rowOff>66040</xdr:rowOff>
    </xdr:to>
    <xdr:sp macro="" textlink="">
      <xdr:nvSpPr>
        <xdr:cNvPr id="88" name="楕円 87"/>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82550</xdr:rowOff>
    </xdr:from>
    <xdr:ext cx="521335" cy="259080"/>
    <xdr:sp macro="" textlink="">
      <xdr:nvSpPr>
        <xdr:cNvPr id="89" name="テキスト ボックス 88"/>
        <xdr:cNvSpPr txBox="1"/>
      </xdr:nvSpPr>
      <xdr:spPr>
        <a:xfrm>
          <a:off x="862965" y="59118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6550" cy="217170"/>
    <xdr:sp macro="" textlink="">
      <xdr:nvSpPr>
        <xdr:cNvPr id="98" name="テキスト ボックス 97"/>
        <xdr:cNvSpPr txBox="1"/>
      </xdr:nvSpPr>
      <xdr:spPr>
        <a:xfrm>
          <a:off x="723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5585" cy="248920"/>
    <xdr:sp macro="" textlink="">
      <xdr:nvSpPr>
        <xdr:cNvPr id="100" name="テキスト ボックス 99"/>
        <xdr:cNvSpPr txBox="1"/>
      </xdr:nvSpPr>
      <xdr:spPr>
        <a:xfrm>
          <a:off x="513080" y="10398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2295" cy="248920"/>
    <xdr:sp macro="" textlink="">
      <xdr:nvSpPr>
        <xdr:cNvPr id="104" name="テキスト ボックス 103"/>
        <xdr:cNvSpPr txBox="1"/>
      </xdr:nvSpPr>
      <xdr:spPr>
        <a:xfrm>
          <a:off x="166370" y="94843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2295" cy="248920"/>
    <xdr:sp macro="" textlink="">
      <xdr:nvSpPr>
        <xdr:cNvPr id="106" name="テキスト ボックス 105"/>
        <xdr:cNvSpPr txBox="1"/>
      </xdr:nvSpPr>
      <xdr:spPr>
        <a:xfrm>
          <a:off x="166370" y="90271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2295" cy="248920"/>
    <xdr:sp macro="" textlink="">
      <xdr:nvSpPr>
        <xdr:cNvPr id="108" name="テキスト ボックス 107"/>
        <xdr:cNvSpPr txBox="1"/>
      </xdr:nvSpPr>
      <xdr:spPr>
        <a:xfrm>
          <a:off x="166370" y="8569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295" cy="248920"/>
    <xdr:sp macro="" textlink="">
      <xdr:nvSpPr>
        <xdr:cNvPr id="110" name="テキスト ボックス 109"/>
        <xdr:cNvSpPr txBox="1"/>
      </xdr:nvSpPr>
      <xdr:spPr>
        <a:xfrm>
          <a:off x="166370" y="8112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86360</xdr:rowOff>
    </xdr:from>
    <xdr:to>
      <xdr:col>24</xdr:col>
      <xdr:colOff>62865</xdr:colOff>
      <xdr:row>59</xdr:row>
      <xdr:rowOff>13970</xdr:rowOff>
    </xdr:to>
    <xdr:cxnSp macro="">
      <xdr:nvCxnSpPr>
        <xdr:cNvPr id="112" name="直線コネクタ 111"/>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17780</xdr:rowOff>
    </xdr:from>
    <xdr:ext cx="534670" cy="251460"/>
    <xdr:sp macro="" textlink="">
      <xdr:nvSpPr>
        <xdr:cNvPr id="113" name="物件費最小値テキスト"/>
        <xdr:cNvSpPr txBox="1"/>
      </xdr:nvSpPr>
      <xdr:spPr>
        <a:xfrm>
          <a:off x="4686300" y="101333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33020</xdr:rowOff>
    </xdr:from>
    <xdr:ext cx="598805" cy="259080"/>
    <xdr:sp macro="" textlink="">
      <xdr:nvSpPr>
        <xdr:cNvPr id="115" name="物件費最大値テキスト"/>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86360</xdr:rowOff>
    </xdr:from>
    <xdr:to>
      <xdr:col>24</xdr:col>
      <xdr:colOff>152400</xdr:colOff>
      <xdr:row>50</xdr:row>
      <xdr:rowOff>86360</xdr:rowOff>
    </xdr:to>
    <xdr:cxnSp macro="">
      <xdr:nvCxnSpPr>
        <xdr:cNvPr id="116" name="直線コネクタ 115"/>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73025</xdr:rowOff>
    </xdr:from>
    <xdr:to>
      <xdr:col>24</xdr:col>
      <xdr:colOff>63500</xdr:colOff>
      <xdr:row>58</xdr:row>
      <xdr:rowOff>93345</xdr:rowOff>
    </xdr:to>
    <xdr:cxnSp macro="">
      <xdr:nvCxnSpPr>
        <xdr:cNvPr id="117" name="直線コネクタ 116"/>
        <xdr:cNvCxnSpPr/>
      </xdr:nvCxnSpPr>
      <xdr:spPr>
        <a:xfrm flipV="1">
          <a:off x="3797300" y="1001712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34670" cy="248920"/>
    <xdr:sp macro="" textlink="">
      <xdr:nvSpPr>
        <xdr:cNvPr id="118" name="物件費平均値テキスト"/>
        <xdr:cNvSpPr txBox="1"/>
      </xdr:nvSpPr>
      <xdr:spPr>
        <a:xfrm>
          <a:off x="4686300" y="97129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19" name="フローチャート: 判断 118"/>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95250</xdr:rowOff>
    </xdr:to>
    <xdr:cxnSp macro="">
      <xdr:nvCxnSpPr>
        <xdr:cNvPr id="120" name="直線コネクタ 119"/>
        <xdr:cNvCxnSpPr/>
      </xdr:nvCxnSpPr>
      <xdr:spPr>
        <a:xfrm flipV="1">
          <a:off x="2908300" y="100374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73660</xdr:rowOff>
    </xdr:from>
    <xdr:to>
      <xdr:col>20</xdr:col>
      <xdr:colOff>38100</xdr:colOff>
      <xdr:row>58</xdr:row>
      <xdr:rowOff>3810</xdr:rowOff>
    </xdr:to>
    <xdr:sp macro="" textlink="">
      <xdr:nvSpPr>
        <xdr:cNvPr id="121" name="フローチャート: 判断 120"/>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20320</xdr:rowOff>
    </xdr:from>
    <xdr:ext cx="521335" cy="248920"/>
    <xdr:sp macro="" textlink="">
      <xdr:nvSpPr>
        <xdr:cNvPr id="122" name="テキスト ボックス 121"/>
        <xdr:cNvSpPr txBox="1"/>
      </xdr:nvSpPr>
      <xdr:spPr>
        <a:xfrm>
          <a:off x="3529965" y="962152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95250</xdr:rowOff>
    </xdr:from>
    <xdr:to>
      <xdr:col>15</xdr:col>
      <xdr:colOff>50800</xdr:colOff>
      <xdr:row>58</xdr:row>
      <xdr:rowOff>122555</xdr:rowOff>
    </xdr:to>
    <xdr:cxnSp macro="">
      <xdr:nvCxnSpPr>
        <xdr:cNvPr id="123" name="直線コネクタ 122"/>
        <xdr:cNvCxnSpPr/>
      </xdr:nvCxnSpPr>
      <xdr:spPr>
        <a:xfrm flipV="1">
          <a:off x="2019300" y="100393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24" name="フローチャート: 判断 123"/>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21335" cy="251460"/>
    <xdr:sp macro="" textlink="">
      <xdr:nvSpPr>
        <xdr:cNvPr id="125" name="テキスト ボックス 124"/>
        <xdr:cNvSpPr txBox="1"/>
      </xdr:nvSpPr>
      <xdr:spPr>
        <a:xfrm>
          <a:off x="2640965" y="963041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122555</xdr:rowOff>
    </xdr:from>
    <xdr:to>
      <xdr:col>10</xdr:col>
      <xdr:colOff>114300</xdr:colOff>
      <xdr:row>58</xdr:row>
      <xdr:rowOff>147320</xdr:rowOff>
    </xdr:to>
    <xdr:cxnSp macro="">
      <xdr:nvCxnSpPr>
        <xdr:cNvPr id="126" name="直線コネクタ 125"/>
        <xdr:cNvCxnSpPr/>
      </xdr:nvCxnSpPr>
      <xdr:spPr>
        <a:xfrm flipV="1">
          <a:off x="1130300" y="10066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76200</xdr:rowOff>
    </xdr:from>
    <xdr:to>
      <xdr:col>10</xdr:col>
      <xdr:colOff>165100</xdr:colOff>
      <xdr:row>58</xdr:row>
      <xdr:rowOff>6350</xdr:rowOff>
    </xdr:to>
    <xdr:sp macro="" textlink="">
      <xdr:nvSpPr>
        <xdr:cNvPr id="127" name="フローチャート: 判断 126"/>
        <xdr:cNvSpPr/>
      </xdr:nvSpPr>
      <xdr:spPr>
        <a:xfrm>
          <a:off x="196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22860</xdr:rowOff>
    </xdr:from>
    <xdr:ext cx="521335" cy="259080"/>
    <xdr:sp macro="" textlink="">
      <xdr:nvSpPr>
        <xdr:cNvPr id="128" name="テキスト ボックス 127"/>
        <xdr:cNvSpPr txBox="1"/>
      </xdr:nvSpPr>
      <xdr:spPr>
        <a:xfrm>
          <a:off x="1751965" y="96240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19050</xdr:rowOff>
    </xdr:from>
    <xdr:to>
      <xdr:col>6</xdr:col>
      <xdr:colOff>38100</xdr:colOff>
      <xdr:row>58</xdr:row>
      <xdr:rowOff>120650</xdr:rowOff>
    </xdr:to>
    <xdr:sp macro="" textlink="">
      <xdr:nvSpPr>
        <xdr:cNvPr id="129" name="フローチャート: 判断 128"/>
        <xdr:cNvSpPr/>
      </xdr:nvSpPr>
      <xdr:spPr>
        <a:xfrm>
          <a:off x="1079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137160</xdr:rowOff>
    </xdr:from>
    <xdr:ext cx="521335" cy="259080"/>
    <xdr:sp macro="" textlink="">
      <xdr:nvSpPr>
        <xdr:cNvPr id="130" name="テキスト ボックス 129"/>
        <xdr:cNvSpPr txBox="1"/>
      </xdr:nvSpPr>
      <xdr:spPr>
        <a:xfrm>
          <a:off x="862965" y="97383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22225</xdr:rowOff>
    </xdr:from>
    <xdr:to>
      <xdr:col>24</xdr:col>
      <xdr:colOff>114300</xdr:colOff>
      <xdr:row>58</xdr:row>
      <xdr:rowOff>123825</xdr:rowOff>
    </xdr:to>
    <xdr:sp macro="" textlink="">
      <xdr:nvSpPr>
        <xdr:cNvPr id="136" name="楕円 135"/>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109220</xdr:rowOff>
    </xdr:from>
    <xdr:ext cx="534670" cy="251460"/>
    <xdr:sp macro="" textlink="">
      <xdr:nvSpPr>
        <xdr:cNvPr id="137" name="物件費該当値テキスト"/>
        <xdr:cNvSpPr txBox="1"/>
      </xdr:nvSpPr>
      <xdr:spPr>
        <a:xfrm>
          <a:off x="4686300"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38" name="楕円 137"/>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135255</xdr:rowOff>
    </xdr:from>
    <xdr:ext cx="521335" cy="248285"/>
    <xdr:sp macro="" textlink="">
      <xdr:nvSpPr>
        <xdr:cNvPr id="139" name="テキスト ボックス 138"/>
        <xdr:cNvSpPr txBox="1"/>
      </xdr:nvSpPr>
      <xdr:spPr>
        <a:xfrm>
          <a:off x="3529965" y="1007935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44450</xdr:rowOff>
    </xdr:from>
    <xdr:to>
      <xdr:col>15</xdr:col>
      <xdr:colOff>101600</xdr:colOff>
      <xdr:row>58</xdr:row>
      <xdr:rowOff>146050</xdr:rowOff>
    </xdr:to>
    <xdr:sp macro="" textlink="">
      <xdr:nvSpPr>
        <xdr:cNvPr id="140" name="楕円 139"/>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137160</xdr:rowOff>
    </xdr:from>
    <xdr:ext cx="521335" cy="259080"/>
    <xdr:sp macro="" textlink="">
      <xdr:nvSpPr>
        <xdr:cNvPr id="141" name="テキスト ボックス 140"/>
        <xdr:cNvSpPr txBox="1"/>
      </xdr:nvSpPr>
      <xdr:spPr>
        <a:xfrm>
          <a:off x="2640965" y="100812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71755</xdr:rowOff>
    </xdr:from>
    <xdr:to>
      <xdr:col>10</xdr:col>
      <xdr:colOff>165100</xdr:colOff>
      <xdr:row>59</xdr:row>
      <xdr:rowOff>1905</xdr:rowOff>
    </xdr:to>
    <xdr:sp macro="" textlink="">
      <xdr:nvSpPr>
        <xdr:cNvPr id="142" name="楕円 141"/>
        <xdr:cNvSpPr/>
      </xdr:nvSpPr>
      <xdr:spPr>
        <a:xfrm>
          <a:off x="196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164465</xdr:rowOff>
    </xdr:from>
    <xdr:ext cx="521335" cy="259080"/>
    <xdr:sp macro="" textlink="">
      <xdr:nvSpPr>
        <xdr:cNvPr id="143" name="テキスト ボックス 142"/>
        <xdr:cNvSpPr txBox="1"/>
      </xdr:nvSpPr>
      <xdr:spPr>
        <a:xfrm>
          <a:off x="1751965" y="1010856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96520</xdr:rowOff>
    </xdr:from>
    <xdr:to>
      <xdr:col>6</xdr:col>
      <xdr:colOff>38100</xdr:colOff>
      <xdr:row>59</xdr:row>
      <xdr:rowOff>26670</xdr:rowOff>
    </xdr:to>
    <xdr:sp macro="" textlink="">
      <xdr:nvSpPr>
        <xdr:cNvPr id="144" name="楕円 143"/>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17780</xdr:rowOff>
    </xdr:from>
    <xdr:ext cx="521335" cy="251460"/>
    <xdr:sp macro="" textlink="">
      <xdr:nvSpPr>
        <xdr:cNvPr id="145" name="テキスト ボックス 144"/>
        <xdr:cNvSpPr txBox="1"/>
      </xdr:nvSpPr>
      <xdr:spPr>
        <a:xfrm>
          <a:off x="862965" y="101333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6550" cy="217170"/>
    <xdr:sp macro="" textlink="">
      <xdr:nvSpPr>
        <xdr:cNvPr id="154" name="テキスト ボックス 153"/>
        <xdr:cNvSpPr txBox="1"/>
      </xdr:nvSpPr>
      <xdr:spPr>
        <a:xfrm>
          <a:off x="723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5585" cy="259080"/>
    <xdr:sp macro="" textlink="">
      <xdr:nvSpPr>
        <xdr:cNvPr id="157" name="テキスト ボックス 156"/>
        <xdr:cNvSpPr txBox="1"/>
      </xdr:nvSpPr>
      <xdr:spPr>
        <a:xfrm>
          <a:off x="513080" y="13501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0825"/>
    <xdr:sp macro="" textlink="">
      <xdr:nvSpPr>
        <xdr:cNvPr id="159" name="テキスト ボックス 158"/>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1" name="テキスト ボックス 160"/>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1460"/>
    <xdr:sp macro="" textlink="">
      <xdr:nvSpPr>
        <xdr:cNvPr id="163" name="テキスト ボックス 162"/>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60960</xdr:rowOff>
    </xdr:from>
    <xdr:to>
      <xdr:col>24</xdr:col>
      <xdr:colOff>62865</xdr:colOff>
      <xdr:row>79</xdr:row>
      <xdr:rowOff>83185</xdr:rowOff>
    </xdr:to>
    <xdr:cxnSp macro="">
      <xdr:nvCxnSpPr>
        <xdr:cNvPr id="171" name="直線コネクタ 170"/>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86995</xdr:rowOff>
    </xdr:from>
    <xdr:ext cx="378460" cy="250825"/>
    <xdr:sp macro="" textlink="">
      <xdr:nvSpPr>
        <xdr:cNvPr id="172" name="維持補修費最小値テキスト"/>
        <xdr:cNvSpPr txBox="1"/>
      </xdr:nvSpPr>
      <xdr:spPr>
        <a:xfrm>
          <a:off x="4686300" y="136315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83185</xdr:rowOff>
    </xdr:from>
    <xdr:to>
      <xdr:col>24</xdr:col>
      <xdr:colOff>152400</xdr:colOff>
      <xdr:row>79</xdr:row>
      <xdr:rowOff>83185</xdr:rowOff>
    </xdr:to>
    <xdr:cxnSp macro="">
      <xdr:nvCxnSpPr>
        <xdr:cNvPr id="173" name="直線コネクタ 172"/>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xdr:rowOff>
    </xdr:from>
    <xdr:ext cx="534670" cy="250190"/>
    <xdr:sp macro="" textlink="">
      <xdr:nvSpPr>
        <xdr:cNvPr id="174" name="維持補修費最大値テキスト"/>
        <xdr:cNvSpPr txBox="1"/>
      </xdr:nvSpPr>
      <xdr:spPr>
        <a:xfrm>
          <a:off x="4686300" y="11837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60960</xdr:rowOff>
    </xdr:from>
    <xdr:to>
      <xdr:col>24</xdr:col>
      <xdr:colOff>152400</xdr:colOff>
      <xdr:row>70</xdr:row>
      <xdr:rowOff>60960</xdr:rowOff>
    </xdr:to>
    <xdr:cxnSp macro="">
      <xdr:nvCxnSpPr>
        <xdr:cNvPr id="175" name="直線コネクタ 174"/>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140970</xdr:rowOff>
    </xdr:from>
    <xdr:to>
      <xdr:col>24</xdr:col>
      <xdr:colOff>63500</xdr:colOff>
      <xdr:row>79</xdr:row>
      <xdr:rowOff>13970</xdr:rowOff>
    </xdr:to>
    <xdr:cxnSp macro="">
      <xdr:nvCxnSpPr>
        <xdr:cNvPr id="176" name="直線コネクタ 175"/>
        <xdr:cNvCxnSpPr/>
      </xdr:nvCxnSpPr>
      <xdr:spPr>
        <a:xfrm flipV="1">
          <a:off x="3797300" y="1351407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60325</xdr:rowOff>
    </xdr:from>
    <xdr:ext cx="469900" cy="259080"/>
    <xdr:sp macro="" textlink="">
      <xdr:nvSpPr>
        <xdr:cNvPr id="177" name="維持補修費平均値テキスト"/>
        <xdr:cNvSpPr txBox="1"/>
      </xdr:nvSpPr>
      <xdr:spPr>
        <a:xfrm>
          <a:off x="468630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37465</xdr:rowOff>
    </xdr:from>
    <xdr:to>
      <xdr:col>24</xdr:col>
      <xdr:colOff>114300</xdr:colOff>
      <xdr:row>78</xdr:row>
      <xdr:rowOff>139065</xdr:rowOff>
    </xdr:to>
    <xdr:sp macro="" textlink="">
      <xdr:nvSpPr>
        <xdr:cNvPr id="178" name="フローチャート: 判断 177"/>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161290</xdr:rowOff>
    </xdr:from>
    <xdr:to>
      <xdr:col>19</xdr:col>
      <xdr:colOff>177800</xdr:colOff>
      <xdr:row>79</xdr:row>
      <xdr:rowOff>13970</xdr:rowOff>
    </xdr:to>
    <xdr:cxnSp macro="">
      <xdr:nvCxnSpPr>
        <xdr:cNvPr id="179" name="直線コネクタ 178"/>
        <xdr:cNvCxnSpPr/>
      </xdr:nvCxnSpPr>
      <xdr:spPr>
        <a:xfrm>
          <a:off x="2908300" y="13534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155575</xdr:rowOff>
    </xdr:from>
    <xdr:to>
      <xdr:col>20</xdr:col>
      <xdr:colOff>38100</xdr:colOff>
      <xdr:row>78</xdr:row>
      <xdr:rowOff>86360</xdr:rowOff>
    </xdr:to>
    <xdr:sp macro="" textlink="">
      <xdr:nvSpPr>
        <xdr:cNvPr id="180" name="フローチャート: 判断 179"/>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102235</xdr:rowOff>
    </xdr:from>
    <xdr:ext cx="456565" cy="258445"/>
    <xdr:sp macro="" textlink="">
      <xdr:nvSpPr>
        <xdr:cNvPr id="181" name="テキスト ボックス 180"/>
        <xdr:cNvSpPr txBox="1"/>
      </xdr:nvSpPr>
      <xdr:spPr>
        <a:xfrm>
          <a:off x="3562350" y="1313243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161290</xdr:rowOff>
    </xdr:from>
    <xdr:to>
      <xdr:col>15</xdr:col>
      <xdr:colOff>50800</xdr:colOff>
      <xdr:row>79</xdr:row>
      <xdr:rowOff>5080</xdr:rowOff>
    </xdr:to>
    <xdr:cxnSp macro="">
      <xdr:nvCxnSpPr>
        <xdr:cNvPr id="182" name="直線コネクタ 181"/>
        <xdr:cNvCxnSpPr/>
      </xdr:nvCxnSpPr>
      <xdr:spPr>
        <a:xfrm flipV="1">
          <a:off x="2019300" y="13534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34290</xdr:rowOff>
    </xdr:from>
    <xdr:to>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152400</xdr:rowOff>
    </xdr:from>
    <xdr:ext cx="456565" cy="259080"/>
    <xdr:sp macro="" textlink="">
      <xdr:nvSpPr>
        <xdr:cNvPr id="184" name="テキスト ボックス 183"/>
        <xdr:cNvSpPr txBox="1"/>
      </xdr:nvSpPr>
      <xdr:spPr>
        <a:xfrm>
          <a:off x="2673350" y="1318260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5080</xdr:rowOff>
    </xdr:from>
    <xdr:to>
      <xdr:col>10</xdr:col>
      <xdr:colOff>114300</xdr:colOff>
      <xdr:row>79</xdr:row>
      <xdr:rowOff>15875</xdr:rowOff>
    </xdr:to>
    <xdr:cxnSp macro="">
      <xdr:nvCxnSpPr>
        <xdr:cNvPr id="185" name="直線コネクタ 184"/>
        <xdr:cNvCxnSpPr/>
      </xdr:nvCxnSpPr>
      <xdr:spPr>
        <a:xfrm flipV="1">
          <a:off x="1130300" y="135496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37465</xdr:rowOff>
    </xdr:from>
    <xdr:to>
      <xdr:col>10</xdr:col>
      <xdr:colOff>165100</xdr:colOff>
      <xdr:row>78</xdr:row>
      <xdr:rowOff>139065</xdr:rowOff>
    </xdr:to>
    <xdr:sp macro="" textlink="">
      <xdr:nvSpPr>
        <xdr:cNvPr id="186" name="フローチャート: 判断 185"/>
        <xdr:cNvSpPr/>
      </xdr:nvSpPr>
      <xdr:spPr>
        <a:xfrm>
          <a:off x="1968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155575</xdr:rowOff>
    </xdr:from>
    <xdr:ext cx="456565" cy="250825"/>
    <xdr:sp macro="" textlink="">
      <xdr:nvSpPr>
        <xdr:cNvPr id="187" name="テキスト ボックス 186"/>
        <xdr:cNvSpPr txBox="1"/>
      </xdr:nvSpPr>
      <xdr:spPr>
        <a:xfrm>
          <a:off x="1784350" y="1318577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50800</xdr:rowOff>
    </xdr:from>
    <xdr:to>
      <xdr:col>6</xdr:col>
      <xdr:colOff>38100</xdr:colOff>
      <xdr:row>78</xdr:row>
      <xdr:rowOff>152400</xdr:rowOff>
    </xdr:to>
    <xdr:sp macro="" textlink="">
      <xdr:nvSpPr>
        <xdr:cNvPr id="188" name="フローチャート: 判断 187"/>
        <xdr:cNvSpPr/>
      </xdr:nvSpPr>
      <xdr:spPr>
        <a:xfrm>
          <a:off x="1079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168910</xdr:rowOff>
    </xdr:from>
    <xdr:ext cx="456565" cy="248920"/>
    <xdr:sp macro="" textlink="">
      <xdr:nvSpPr>
        <xdr:cNvPr id="189" name="テキスト ボックス 188"/>
        <xdr:cNvSpPr txBox="1"/>
      </xdr:nvSpPr>
      <xdr:spPr>
        <a:xfrm>
          <a:off x="895350" y="1319911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90170</xdr:rowOff>
    </xdr:from>
    <xdr:to>
      <xdr:col>24</xdr:col>
      <xdr:colOff>114300</xdr:colOff>
      <xdr:row>79</xdr:row>
      <xdr:rowOff>20320</xdr:rowOff>
    </xdr:to>
    <xdr:sp macro="" textlink="">
      <xdr:nvSpPr>
        <xdr:cNvPr id="195" name="楕円 194"/>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15875</xdr:rowOff>
    </xdr:from>
    <xdr:ext cx="469900" cy="259080"/>
    <xdr:sp macro="" textlink="">
      <xdr:nvSpPr>
        <xdr:cNvPr id="196" name="維持補修費該当値テキスト"/>
        <xdr:cNvSpPr txBox="1"/>
      </xdr:nvSpPr>
      <xdr:spPr>
        <a:xfrm>
          <a:off x="4686300" y="1338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134620</xdr:rowOff>
    </xdr:from>
    <xdr:to>
      <xdr:col>20</xdr:col>
      <xdr:colOff>38100</xdr:colOff>
      <xdr:row>79</xdr:row>
      <xdr:rowOff>64770</xdr:rowOff>
    </xdr:to>
    <xdr:sp macro="" textlink="">
      <xdr:nvSpPr>
        <xdr:cNvPr id="197" name="楕円 196"/>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55880</xdr:rowOff>
    </xdr:from>
    <xdr:ext cx="456565" cy="259080"/>
    <xdr:sp macro="" textlink="">
      <xdr:nvSpPr>
        <xdr:cNvPr id="198" name="テキスト ボックス 197"/>
        <xdr:cNvSpPr txBox="1"/>
      </xdr:nvSpPr>
      <xdr:spPr>
        <a:xfrm>
          <a:off x="3562350" y="136004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110490</xdr:rowOff>
    </xdr:from>
    <xdr:to>
      <xdr:col>15</xdr:col>
      <xdr:colOff>101600</xdr:colOff>
      <xdr:row>79</xdr:row>
      <xdr:rowOff>40640</xdr:rowOff>
    </xdr:to>
    <xdr:sp macro="" textlink="">
      <xdr:nvSpPr>
        <xdr:cNvPr id="199" name="楕円 198"/>
        <xdr:cNvSpPr/>
      </xdr:nvSpPr>
      <xdr:spPr>
        <a:xfrm>
          <a:off x="2857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31750</xdr:rowOff>
    </xdr:from>
    <xdr:ext cx="456565" cy="248920"/>
    <xdr:sp macro="" textlink="">
      <xdr:nvSpPr>
        <xdr:cNvPr id="200" name="テキスト ボックス 199"/>
        <xdr:cNvSpPr txBox="1"/>
      </xdr:nvSpPr>
      <xdr:spPr>
        <a:xfrm>
          <a:off x="2673350" y="1357630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125730</xdr:rowOff>
    </xdr:from>
    <xdr:to>
      <xdr:col>10</xdr:col>
      <xdr:colOff>165100</xdr:colOff>
      <xdr:row>79</xdr:row>
      <xdr:rowOff>55880</xdr:rowOff>
    </xdr:to>
    <xdr:sp macro="" textlink="">
      <xdr:nvSpPr>
        <xdr:cNvPr id="201" name="楕円 200"/>
        <xdr:cNvSpPr/>
      </xdr:nvSpPr>
      <xdr:spPr>
        <a:xfrm>
          <a:off x="1968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46990</xdr:rowOff>
    </xdr:from>
    <xdr:ext cx="456565" cy="259080"/>
    <xdr:sp macro="" textlink="">
      <xdr:nvSpPr>
        <xdr:cNvPr id="202" name="テキスト ボックス 201"/>
        <xdr:cNvSpPr txBox="1"/>
      </xdr:nvSpPr>
      <xdr:spPr>
        <a:xfrm>
          <a:off x="1784350" y="1359154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136525</xdr:rowOff>
    </xdr:from>
    <xdr:to>
      <xdr:col>6</xdr:col>
      <xdr:colOff>38100</xdr:colOff>
      <xdr:row>79</xdr:row>
      <xdr:rowOff>66675</xdr:rowOff>
    </xdr:to>
    <xdr:sp macro="" textlink="">
      <xdr:nvSpPr>
        <xdr:cNvPr id="203" name="楕円 202"/>
        <xdr:cNvSpPr/>
      </xdr:nvSpPr>
      <xdr:spPr>
        <a:xfrm>
          <a:off x="107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57785</xdr:rowOff>
    </xdr:from>
    <xdr:ext cx="456565" cy="259080"/>
    <xdr:sp macro="" textlink="">
      <xdr:nvSpPr>
        <xdr:cNvPr id="204" name="テキスト ボックス 203"/>
        <xdr:cNvSpPr txBox="1"/>
      </xdr:nvSpPr>
      <xdr:spPr>
        <a:xfrm>
          <a:off x="895350" y="1360233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6550" cy="217170"/>
    <xdr:sp macro="" textlink="">
      <xdr:nvSpPr>
        <xdr:cNvPr id="213" name="テキスト ボックス 212"/>
        <xdr:cNvSpPr txBox="1"/>
      </xdr:nvSpPr>
      <xdr:spPr>
        <a:xfrm>
          <a:off x="723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1" name="テキスト ボックス 220"/>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2295" cy="259080"/>
    <xdr:sp macro="" textlink="">
      <xdr:nvSpPr>
        <xdr:cNvPr id="223" name="テキスト ボックス 222"/>
        <xdr:cNvSpPr txBox="1"/>
      </xdr:nvSpPr>
      <xdr:spPr>
        <a:xfrm>
          <a:off x="166370" y="15732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2295" cy="259080"/>
    <xdr:sp macro="" textlink="">
      <xdr:nvSpPr>
        <xdr:cNvPr id="225" name="テキスト ボックス 224"/>
        <xdr:cNvSpPr txBox="1"/>
      </xdr:nvSpPr>
      <xdr:spPr>
        <a:xfrm>
          <a:off x="166370" y="15351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295" cy="248920"/>
    <xdr:sp macro="" textlink="">
      <xdr:nvSpPr>
        <xdr:cNvPr id="227" name="テキスト ボックス 226"/>
        <xdr:cNvSpPr txBox="1"/>
      </xdr:nvSpPr>
      <xdr:spPr>
        <a:xfrm>
          <a:off x="166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55245</xdr:rowOff>
    </xdr:from>
    <xdr:to>
      <xdr:col>24</xdr:col>
      <xdr:colOff>62865</xdr:colOff>
      <xdr:row>98</xdr:row>
      <xdr:rowOff>30480</xdr:rowOff>
    </xdr:to>
    <xdr:cxnSp macro="">
      <xdr:nvCxnSpPr>
        <xdr:cNvPr id="229" name="直線コネクタ 228"/>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0"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1" name="直線コネクタ 230"/>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xdr:rowOff>
    </xdr:from>
    <xdr:ext cx="598805" cy="259080"/>
    <xdr:sp macro="" textlink="">
      <xdr:nvSpPr>
        <xdr:cNvPr id="232" name="扶助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55245</xdr:rowOff>
    </xdr:from>
    <xdr:to>
      <xdr:col>24</xdr:col>
      <xdr:colOff>152400</xdr:colOff>
      <xdr:row>90</xdr:row>
      <xdr:rowOff>55245</xdr:rowOff>
    </xdr:to>
    <xdr:cxnSp macro="">
      <xdr:nvCxnSpPr>
        <xdr:cNvPr id="233" name="直線コネクタ 232"/>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43180</xdr:rowOff>
    </xdr:from>
    <xdr:to>
      <xdr:col>24</xdr:col>
      <xdr:colOff>63500</xdr:colOff>
      <xdr:row>94</xdr:row>
      <xdr:rowOff>99695</xdr:rowOff>
    </xdr:to>
    <xdr:cxnSp macro="">
      <xdr:nvCxnSpPr>
        <xdr:cNvPr id="234" name="直線コネクタ 233"/>
        <xdr:cNvCxnSpPr/>
      </xdr:nvCxnSpPr>
      <xdr:spPr>
        <a:xfrm>
          <a:off x="3797300" y="161594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101600</xdr:rowOff>
    </xdr:from>
    <xdr:ext cx="534670" cy="259080"/>
    <xdr:sp macro="" textlink="">
      <xdr:nvSpPr>
        <xdr:cNvPr id="235" name="扶助費平均値テキスト"/>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123190</xdr:rowOff>
    </xdr:from>
    <xdr:to>
      <xdr:col>24</xdr:col>
      <xdr:colOff>114300</xdr:colOff>
      <xdr:row>95</xdr:row>
      <xdr:rowOff>53340</xdr:rowOff>
    </xdr:to>
    <xdr:sp macro="" textlink="">
      <xdr:nvSpPr>
        <xdr:cNvPr id="236" name="フローチャート: 判断 235"/>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43180</xdr:rowOff>
    </xdr:from>
    <xdr:to>
      <xdr:col>19</xdr:col>
      <xdr:colOff>177800</xdr:colOff>
      <xdr:row>94</xdr:row>
      <xdr:rowOff>94615</xdr:rowOff>
    </xdr:to>
    <xdr:cxnSp macro="">
      <xdr:nvCxnSpPr>
        <xdr:cNvPr id="237" name="直線コネクタ 236"/>
        <xdr:cNvCxnSpPr/>
      </xdr:nvCxnSpPr>
      <xdr:spPr>
        <a:xfrm flipV="1">
          <a:off x="2908300" y="161594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109855</xdr:rowOff>
    </xdr:from>
    <xdr:to>
      <xdr:col>20</xdr:col>
      <xdr:colOff>38100</xdr:colOff>
      <xdr:row>95</xdr:row>
      <xdr:rowOff>40640</xdr:rowOff>
    </xdr:to>
    <xdr:sp macro="" textlink="">
      <xdr:nvSpPr>
        <xdr:cNvPr id="238" name="フローチャート: 判断 237"/>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31750</xdr:rowOff>
    </xdr:from>
    <xdr:ext cx="521335" cy="248920"/>
    <xdr:sp macro="" textlink="">
      <xdr:nvSpPr>
        <xdr:cNvPr id="239" name="テキスト ボックス 238"/>
        <xdr:cNvSpPr txBox="1"/>
      </xdr:nvSpPr>
      <xdr:spPr>
        <a:xfrm>
          <a:off x="3529965" y="1631950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94615</xdr:rowOff>
    </xdr:from>
    <xdr:to>
      <xdr:col>15</xdr:col>
      <xdr:colOff>50800</xdr:colOff>
      <xdr:row>94</xdr:row>
      <xdr:rowOff>161925</xdr:rowOff>
    </xdr:to>
    <xdr:cxnSp macro="">
      <xdr:nvCxnSpPr>
        <xdr:cNvPr id="240" name="直線コネクタ 239"/>
        <xdr:cNvCxnSpPr/>
      </xdr:nvCxnSpPr>
      <xdr:spPr>
        <a:xfrm flipV="1">
          <a:off x="2019300" y="162109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127635</xdr:rowOff>
    </xdr:from>
    <xdr:to>
      <xdr:col>15</xdr:col>
      <xdr:colOff>101600</xdr:colOff>
      <xdr:row>95</xdr:row>
      <xdr:rowOff>57785</xdr:rowOff>
    </xdr:to>
    <xdr:sp macro="" textlink="">
      <xdr:nvSpPr>
        <xdr:cNvPr id="241" name="フローチャート: 判断 240"/>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48895</xdr:rowOff>
    </xdr:from>
    <xdr:ext cx="521335" cy="259080"/>
    <xdr:sp macro="" textlink="">
      <xdr:nvSpPr>
        <xdr:cNvPr id="242" name="テキスト ボックス 241"/>
        <xdr:cNvSpPr txBox="1"/>
      </xdr:nvSpPr>
      <xdr:spPr>
        <a:xfrm>
          <a:off x="2640965" y="163366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161925</xdr:rowOff>
    </xdr:from>
    <xdr:to>
      <xdr:col>10</xdr:col>
      <xdr:colOff>114300</xdr:colOff>
      <xdr:row>95</xdr:row>
      <xdr:rowOff>45085</xdr:rowOff>
    </xdr:to>
    <xdr:cxnSp macro="">
      <xdr:nvCxnSpPr>
        <xdr:cNvPr id="243" name="直線コネクタ 242"/>
        <xdr:cNvCxnSpPr/>
      </xdr:nvCxnSpPr>
      <xdr:spPr>
        <a:xfrm flipV="1">
          <a:off x="1130300" y="162782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26035</xdr:rowOff>
    </xdr:from>
    <xdr:to>
      <xdr:col>10</xdr:col>
      <xdr:colOff>165100</xdr:colOff>
      <xdr:row>95</xdr:row>
      <xdr:rowOff>127635</xdr:rowOff>
    </xdr:to>
    <xdr:sp macro="" textlink="">
      <xdr:nvSpPr>
        <xdr:cNvPr id="244" name="フローチャート: 判断 243"/>
        <xdr:cNvSpPr/>
      </xdr:nvSpPr>
      <xdr:spPr>
        <a:xfrm>
          <a:off x="1968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21335" cy="259080"/>
    <xdr:sp macro="" textlink="">
      <xdr:nvSpPr>
        <xdr:cNvPr id="245" name="テキスト ボックス 244"/>
        <xdr:cNvSpPr txBox="1"/>
      </xdr:nvSpPr>
      <xdr:spPr>
        <a:xfrm>
          <a:off x="1751965" y="164064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170180</xdr:rowOff>
    </xdr:from>
    <xdr:to>
      <xdr:col>6</xdr:col>
      <xdr:colOff>38100</xdr:colOff>
      <xdr:row>96</xdr:row>
      <xdr:rowOff>100330</xdr:rowOff>
    </xdr:to>
    <xdr:sp macro="" textlink="">
      <xdr:nvSpPr>
        <xdr:cNvPr id="246" name="フローチャート: 判断 245"/>
        <xdr:cNvSpPr/>
      </xdr:nvSpPr>
      <xdr:spPr>
        <a:xfrm>
          <a:off x="10795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91440</xdr:rowOff>
    </xdr:from>
    <xdr:ext cx="521335" cy="259080"/>
    <xdr:sp macro="" textlink="">
      <xdr:nvSpPr>
        <xdr:cNvPr id="247" name="テキスト ボックス 246"/>
        <xdr:cNvSpPr txBox="1"/>
      </xdr:nvSpPr>
      <xdr:spPr>
        <a:xfrm>
          <a:off x="862965" y="165506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48895</xdr:rowOff>
    </xdr:from>
    <xdr:to>
      <xdr:col>24</xdr:col>
      <xdr:colOff>114300</xdr:colOff>
      <xdr:row>94</xdr:row>
      <xdr:rowOff>150495</xdr:rowOff>
    </xdr:to>
    <xdr:sp macro="" textlink="">
      <xdr:nvSpPr>
        <xdr:cNvPr id="253" name="楕円 252"/>
        <xdr:cNvSpPr/>
      </xdr:nvSpPr>
      <xdr:spPr>
        <a:xfrm>
          <a:off x="45847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71755</xdr:rowOff>
    </xdr:from>
    <xdr:ext cx="534670" cy="259080"/>
    <xdr:sp macro="" textlink="">
      <xdr:nvSpPr>
        <xdr:cNvPr id="254" name="扶助費該当値テキスト"/>
        <xdr:cNvSpPr txBox="1"/>
      </xdr:nvSpPr>
      <xdr:spPr>
        <a:xfrm>
          <a:off x="4686300" y="16016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163830</xdr:rowOff>
    </xdr:from>
    <xdr:to>
      <xdr:col>20</xdr:col>
      <xdr:colOff>38100</xdr:colOff>
      <xdr:row>94</xdr:row>
      <xdr:rowOff>93980</xdr:rowOff>
    </xdr:to>
    <xdr:sp macro="" textlink="">
      <xdr:nvSpPr>
        <xdr:cNvPr id="255" name="楕円 254"/>
        <xdr:cNvSpPr/>
      </xdr:nvSpPr>
      <xdr:spPr>
        <a:xfrm>
          <a:off x="37465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110490</xdr:rowOff>
    </xdr:from>
    <xdr:ext cx="521335" cy="250190"/>
    <xdr:sp macro="" textlink="">
      <xdr:nvSpPr>
        <xdr:cNvPr id="256" name="テキスト ボックス 255"/>
        <xdr:cNvSpPr txBox="1"/>
      </xdr:nvSpPr>
      <xdr:spPr>
        <a:xfrm>
          <a:off x="3529965" y="1588389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43815</xdr:rowOff>
    </xdr:from>
    <xdr:to>
      <xdr:col>15</xdr:col>
      <xdr:colOff>101600</xdr:colOff>
      <xdr:row>94</xdr:row>
      <xdr:rowOff>145415</xdr:rowOff>
    </xdr:to>
    <xdr:sp macro="" textlink="">
      <xdr:nvSpPr>
        <xdr:cNvPr id="257" name="楕円 256"/>
        <xdr:cNvSpPr/>
      </xdr:nvSpPr>
      <xdr:spPr>
        <a:xfrm>
          <a:off x="28575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161925</xdr:rowOff>
    </xdr:from>
    <xdr:ext cx="521335" cy="259080"/>
    <xdr:sp macro="" textlink="">
      <xdr:nvSpPr>
        <xdr:cNvPr id="258" name="テキスト ボックス 257"/>
        <xdr:cNvSpPr txBox="1"/>
      </xdr:nvSpPr>
      <xdr:spPr>
        <a:xfrm>
          <a:off x="2640965" y="1593532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111125</xdr:rowOff>
    </xdr:from>
    <xdr:to>
      <xdr:col>10</xdr:col>
      <xdr:colOff>165100</xdr:colOff>
      <xdr:row>95</xdr:row>
      <xdr:rowOff>41275</xdr:rowOff>
    </xdr:to>
    <xdr:sp macro="" textlink="">
      <xdr:nvSpPr>
        <xdr:cNvPr id="259" name="楕円 258"/>
        <xdr:cNvSpPr/>
      </xdr:nvSpPr>
      <xdr:spPr>
        <a:xfrm>
          <a:off x="1968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57785</xdr:rowOff>
    </xdr:from>
    <xdr:ext cx="521335" cy="259080"/>
    <xdr:sp macro="" textlink="">
      <xdr:nvSpPr>
        <xdr:cNvPr id="260" name="テキスト ボックス 259"/>
        <xdr:cNvSpPr txBox="1"/>
      </xdr:nvSpPr>
      <xdr:spPr>
        <a:xfrm>
          <a:off x="1751965" y="160026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166370</xdr:rowOff>
    </xdr:from>
    <xdr:to>
      <xdr:col>6</xdr:col>
      <xdr:colOff>38100</xdr:colOff>
      <xdr:row>95</xdr:row>
      <xdr:rowOff>95885</xdr:rowOff>
    </xdr:to>
    <xdr:sp macro="" textlink="">
      <xdr:nvSpPr>
        <xdr:cNvPr id="261" name="楕円 260"/>
        <xdr:cNvSpPr/>
      </xdr:nvSpPr>
      <xdr:spPr>
        <a:xfrm>
          <a:off x="1079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112395</xdr:rowOff>
    </xdr:from>
    <xdr:ext cx="521335" cy="248285"/>
    <xdr:sp macro="" textlink="">
      <xdr:nvSpPr>
        <xdr:cNvPr id="262" name="テキスト ボックス 261"/>
        <xdr:cNvSpPr txBox="1"/>
      </xdr:nvSpPr>
      <xdr:spPr>
        <a:xfrm>
          <a:off x="862965" y="1605724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6550" cy="217170"/>
    <xdr:sp macro="" textlink="">
      <xdr:nvSpPr>
        <xdr:cNvPr id="271" name="テキスト ボックス 270"/>
        <xdr:cNvSpPr txBox="1"/>
      </xdr:nvSpPr>
      <xdr:spPr>
        <a:xfrm>
          <a:off x="6565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5585" cy="248920"/>
    <xdr:sp macro="" textlink="">
      <xdr:nvSpPr>
        <xdr:cNvPr id="274" name="テキスト ボックス 273"/>
        <xdr:cNvSpPr txBox="1"/>
      </xdr:nvSpPr>
      <xdr:spPr>
        <a:xfrm>
          <a:off x="6355080" y="6512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2295" cy="248920"/>
    <xdr:sp macro="" textlink="">
      <xdr:nvSpPr>
        <xdr:cNvPr id="276" name="テキスト ボックス 275"/>
        <xdr:cNvSpPr txBox="1"/>
      </xdr:nvSpPr>
      <xdr:spPr>
        <a:xfrm>
          <a:off x="6008370" y="60553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2295" cy="248920"/>
    <xdr:sp macro="" textlink="">
      <xdr:nvSpPr>
        <xdr:cNvPr id="278" name="テキスト ボックス 277"/>
        <xdr:cNvSpPr txBox="1"/>
      </xdr:nvSpPr>
      <xdr:spPr>
        <a:xfrm>
          <a:off x="6008370" y="55981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2295" cy="248920"/>
    <xdr:sp macro="" textlink="">
      <xdr:nvSpPr>
        <xdr:cNvPr id="280" name="テキスト ボックス 279"/>
        <xdr:cNvSpPr txBox="1"/>
      </xdr:nvSpPr>
      <xdr:spPr>
        <a:xfrm>
          <a:off x="6008370" y="5140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2295" cy="248920"/>
    <xdr:sp macro="" textlink="">
      <xdr:nvSpPr>
        <xdr:cNvPr id="282" name="テキスト ボックス 281"/>
        <xdr:cNvSpPr txBox="1"/>
      </xdr:nvSpPr>
      <xdr:spPr>
        <a:xfrm>
          <a:off x="6008370" y="468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95885</xdr:rowOff>
    </xdr:from>
    <xdr:to>
      <xdr:col>54</xdr:col>
      <xdr:colOff>189865</xdr:colOff>
      <xdr:row>38</xdr:row>
      <xdr:rowOff>34925</xdr:rowOff>
    </xdr:to>
    <xdr:cxnSp macro="">
      <xdr:nvCxnSpPr>
        <xdr:cNvPr id="284" name="直線コネクタ 283"/>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34925</xdr:rowOff>
    </xdr:from>
    <xdr:to>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42545</xdr:rowOff>
    </xdr:from>
    <xdr:ext cx="598805" cy="249555"/>
    <xdr:sp macro="" textlink="">
      <xdr:nvSpPr>
        <xdr:cNvPr id="287" name="補助費等最大値テキスト"/>
        <xdr:cNvSpPr txBox="1"/>
      </xdr:nvSpPr>
      <xdr:spPr>
        <a:xfrm>
          <a:off x="10528300" y="53574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95885</xdr:rowOff>
    </xdr:from>
    <xdr:to>
      <xdr:col>55</xdr:col>
      <xdr:colOff>88900</xdr:colOff>
      <xdr:row>32</xdr:row>
      <xdr:rowOff>95885</xdr:rowOff>
    </xdr:to>
    <xdr:cxnSp macro="">
      <xdr:nvCxnSpPr>
        <xdr:cNvPr id="288" name="直線コネクタ 287"/>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149225</xdr:rowOff>
    </xdr:from>
    <xdr:to>
      <xdr:col>55</xdr:col>
      <xdr:colOff>0</xdr:colOff>
      <xdr:row>37</xdr:row>
      <xdr:rowOff>158115</xdr:rowOff>
    </xdr:to>
    <xdr:cxnSp macro="">
      <xdr:nvCxnSpPr>
        <xdr:cNvPr id="289" name="直線コネクタ 288"/>
        <xdr:cNvCxnSpPr/>
      </xdr:nvCxnSpPr>
      <xdr:spPr>
        <a:xfrm flipV="1">
          <a:off x="9639300" y="64928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635</xdr:rowOff>
    </xdr:from>
    <xdr:ext cx="534670" cy="259080"/>
    <xdr:sp macro="" textlink="">
      <xdr:nvSpPr>
        <xdr:cNvPr id="290" name="補助費等平均値テキスト"/>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149225</xdr:rowOff>
    </xdr:from>
    <xdr:to>
      <xdr:col>55</xdr:col>
      <xdr:colOff>50800</xdr:colOff>
      <xdr:row>37</xdr:row>
      <xdr:rowOff>79375</xdr:rowOff>
    </xdr:to>
    <xdr:sp macro="" textlink="">
      <xdr:nvSpPr>
        <xdr:cNvPr id="291" name="フローチャート: 判断 29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130810</xdr:rowOff>
    </xdr:from>
    <xdr:to>
      <xdr:col>50</xdr:col>
      <xdr:colOff>114300</xdr:colOff>
      <xdr:row>37</xdr:row>
      <xdr:rowOff>158115</xdr:rowOff>
    </xdr:to>
    <xdr:cxnSp macro="">
      <xdr:nvCxnSpPr>
        <xdr:cNvPr id="292" name="直線コネクタ 291"/>
        <xdr:cNvCxnSpPr/>
      </xdr:nvCxnSpPr>
      <xdr:spPr>
        <a:xfrm>
          <a:off x="8750300" y="64744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3" name="フローチャート: 判断 292"/>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1335" cy="251460"/>
    <xdr:sp macro="" textlink="">
      <xdr:nvSpPr>
        <xdr:cNvPr id="294" name="テキスト ボックス 293"/>
        <xdr:cNvSpPr txBox="1"/>
      </xdr:nvSpPr>
      <xdr:spPr>
        <a:xfrm>
          <a:off x="9371965" y="610997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113030</xdr:rowOff>
    </xdr:from>
    <xdr:to>
      <xdr:col>45</xdr:col>
      <xdr:colOff>177800</xdr:colOff>
      <xdr:row>37</xdr:row>
      <xdr:rowOff>130810</xdr:rowOff>
    </xdr:to>
    <xdr:cxnSp macro="">
      <xdr:nvCxnSpPr>
        <xdr:cNvPr id="295" name="直線コネクタ 294"/>
        <xdr:cNvCxnSpPr/>
      </xdr:nvCxnSpPr>
      <xdr:spPr>
        <a:xfrm>
          <a:off x="7861300" y="6456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166370</xdr:rowOff>
    </xdr:from>
    <xdr:to>
      <xdr:col>46</xdr:col>
      <xdr:colOff>38100</xdr:colOff>
      <xdr:row>37</xdr:row>
      <xdr:rowOff>96520</xdr:rowOff>
    </xdr:to>
    <xdr:sp macro="" textlink="">
      <xdr:nvSpPr>
        <xdr:cNvPr id="296" name="フローチャート: 判断 295"/>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113030</xdr:rowOff>
    </xdr:from>
    <xdr:ext cx="521335" cy="259080"/>
    <xdr:sp macro="" textlink="">
      <xdr:nvSpPr>
        <xdr:cNvPr id="297" name="テキスト ボックス 296"/>
        <xdr:cNvSpPr txBox="1"/>
      </xdr:nvSpPr>
      <xdr:spPr>
        <a:xfrm>
          <a:off x="8482965" y="61137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37</xdr:row>
      <xdr:rowOff>135255</xdr:rowOff>
    </xdr:to>
    <xdr:cxnSp macro="">
      <xdr:nvCxnSpPr>
        <xdr:cNvPr id="298" name="直線コネクタ 297"/>
        <xdr:cNvCxnSpPr/>
      </xdr:nvCxnSpPr>
      <xdr:spPr>
        <a:xfrm flipV="1">
          <a:off x="6972300" y="64566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0</xdr:rowOff>
    </xdr:from>
    <xdr:to>
      <xdr:col>41</xdr:col>
      <xdr:colOff>101600</xdr:colOff>
      <xdr:row>37</xdr:row>
      <xdr:rowOff>101600</xdr:rowOff>
    </xdr:to>
    <xdr:sp macro="" textlink="">
      <xdr:nvSpPr>
        <xdr:cNvPr id="299" name="フローチャート: 判断 298"/>
        <xdr:cNvSpPr/>
      </xdr:nvSpPr>
      <xdr:spPr>
        <a:xfrm>
          <a:off x="781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118110</xdr:rowOff>
    </xdr:from>
    <xdr:ext cx="521335" cy="259080"/>
    <xdr:sp macro="" textlink="">
      <xdr:nvSpPr>
        <xdr:cNvPr id="300" name="テキスト ボックス 299"/>
        <xdr:cNvSpPr txBox="1"/>
      </xdr:nvSpPr>
      <xdr:spPr>
        <a:xfrm>
          <a:off x="7593965" y="61188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01" name="フローチャート: 判断 300"/>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154940</xdr:rowOff>
    </xdr:from>
    <xdr:ext cx="521335" cy="251460"/>
    <xdr:sp macro="" textlink="">
      <xdr:nvSpPr>
        <xdr:cNvPr id="302" name="テキスト ボックス 301"/>
        <xdr:cNvSpPr txBox="1"/>
      </xdr:nvSpPr>
      <xdr:spPr>
        <a:xfrm>
          <a:off x="6704965" y="61556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98425</xdr:rowOff>
    </xdr:from>
    <xdr:to>
      <xdr:col>55</xdr:col>
      <xdr:colOff>50800</xdr:colOff>
      <xdr:row>38</xdr:row>
      <xdr:rowOff>29210</xdr:rowOff>
    </xdr:to>
    <xdr:sp macro="" textlink="">
      <xdr:nvSpPr>
        <xdr:cNvPr id="308" name="楕円 307"/>
        <xdr:cNvSpPr/>
      </xdr:nvSpPr>
      <xdr:spPr>
        <a:xfrm>
          <a:off x="104267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13335</xdr:rowOff>
    </xdr:from>
    <xdr:ext cx="534670" cy="259080"/>
    <xdr:sp macro="" textlink="">
      <xdr:nvSpPr>
        <xdr:cNvPr id="309" name="補助費等該当値テキスト"/>
        <xdr:cNvSpPr txBox="1"/>
      </xdr:nvSpPr>
      <xdr:spPr>
        <a:xfrm>
          <a:off x="10528300"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107315</xdr:rowOff>
    </xdr:from>
    <xdr:to>
      <xdr:col>50</xdr:col>
      <xdr:colOff>165100</xdr:colOff>
      <xdr:row>38</xdr:row>
      <xdr:rowOff>37465</xdr:rowOff>
    </xdr:to>
    <xdr:sp macro="" textlink="">
      <xdr:nvSpPr>
        <xdr:cNvPr id="310" name="楕円 309"/>
        <xdr:cNvSpPr/>
      </xdr:nvSpPr>
      <xdr:spPr>
        <a:xfrm>
          <a:off x="958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29210</xdr:rowOff>
    </xdr:from>
    <xdr:ext cx="521335" cy="251460"/>
    <xdr:sp macro="" textlink="">
      <xdr:nvSpPr>
        <xdr:cNvPr id="311" name="テキスト ボックス 310"/>
        <xdr:cNvSpPr txBox="1"/>
      </xdr:nvSpPr>
      <xdr:spPr>
        <a:xfrm>
          <a:off x="9371965" y="654431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80010</xdr:rowOff>
    </xdr:from>
    <xdr:to>
      <xdr:col>46</xdr:col>
      <xdr:colOff>38100</xdr:colOff>
      <xdr:row>38</xdr:row>
      <xdr:rowOff>10160</xdr:rowOff>
    </xdr:to>
    <xdr:sp macro="" textlink="">
      <xdr:nvSpPr>
        <xdr:cNvPr id="312" name="楕円 311"/>
        <xdr:cNvSpPr/>
      </xdr:nvSpPr>
      <xdr:spPr>
        <a:xfrm>
          <a:off x="8699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1270</xdr:rowOff>
    </xdr:from>
    <xdr:ext cx="521335" cy="259080"/>
    <xdr:sp macro="" textlink="">
      <xdr:nvSpPr>
        <xdr:cNvPr id="313" name="テキスト ボックス 312"/>
        <xdr:cNvSpPr txBox="1"/>
      </xdr:nvSpPr>
      <xdr:spPr>
        <a:xfrm>
          <a:off x="8482965" y="65163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62230</xdr:rowOff>
    </xdr:from>
    <xdr:to>
      <xdr:col>41</xdr:col>
      <xdr:colOff>101600</xdr:colOff>
      <xdr:row>37</xdr:row>
      <xdr:rowOff>163830</xdr:rowOff>
    </xdr:to>
    <xdr:sp macro="" textlink="">
      <xdr:nvSpPr>
        <xdr:cNvPr id="314" name="楕円 313"/>
        <xdr:cNvSpPr/>
      </xdr:nvSpPr>
      <xdr:spPr>
        <a:xfrm>
          <a:off x="7810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154940</xdr:rowOff>
    </xdr:from>
    <xdr:ext cx="521335" cy="251460"/>
    <xdr:sp macro="" textlink="">
      <xdr:nvSpPr>
        <xdr:cNvPr id="315" name="テキスト ボックス 314"/>
        <xdr:cNvSpPr txBox="1"/>
      </xdr:nvSpPr>
      <xdr:spPr>
        <a:xfrm>
          <a:off x="7593965" y="64985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84455</xdr:rowOff>
    </xdr:from>
    <xdr:to>
      <xdr:col>36</xdr:col>
      <xdr:colOff>165100</xdr:colOff>
      <xdr:row>38</xdr:row>
      <xdr:rowOff>14605</xdr:rowOff>
    </xdr:to>
    <xdr:sp macro="" textlink="">
      <xdr:nvSpPr>
        <xdr:cNvPr id="316" name="楕円 315"/>
        <xdr:cNvSpPr/>
      </xdr:nvSpPr>
      <xdr:spPr>
        <a:xfrm>
          <a:off x="692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6350</xdr:rowOff>
    </xdr:from>
    <xdr:ext cx="521335" cy="251460"/>
    <xdr:sp macro="" textlink="">
      <xdr:nvSpPr>
        <xdr:cNvPr id="317" name="テキスト ボックス 316"/>
        <xdr:cNvSpPr txBox="1"/>
      </xdr:nvSpPr>
      <xdr:spPr>
        <a:xfrm>
          <a:off x="6704965" y="65214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6550" cy="217170"/>
    <xdr:sp macro="" textlink="">
      <xdr:nvSpPr>
        <xdr:cNvPr id="326" name="テキスト ボックス 325"/>
        <xdr:cNvSpPr txBox="1"/>
      </xdr:nvSpPr>
      <xdr:spPr>
        <a:xfrm>
          <a:off x="6565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5585" cy="248920"/>
    <xdr:sp macro="" textlink="">
      <xdr:nvSpPr>
        <xdr:cNvPr id="329" name="テキスト ボックス 328"/>
        <xdr:cNvSpPr txBox="1"/>
      </xdr:nvSpPr>
      <xdr:spPr>
        <a:xfrm>
          <a:off x="6355080" y="9941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2295" cy="248920"/>
    <xdr:sp macro="" textlink="">
      <xdr:nvSpPr>
        <xdr:cNvPr id="331" name="テキスト ボックス 330"/>
        <xdr:cNvSpPr txBox="1"/>
      </xdr:nvSpPr>
      <xdr:spPr>
        <a:xfrm>
          <a:off x="6008370" y="94843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2295" cy="248920"/>
    <xdr:sp macro="" textlink="">
      <xdr:nvSpPr>
        <xdr:cNvPr id="333" name="テキスト ボックス 332"/>
        <xdr:cNvSpPr txBox="1"/>
      </xdr:nvSpPr>
      <xdr:spPr>
        <a:xfrm>
          <a:off x="6008370" y="90271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2295" cy="248920"/>
    <xdr:sp macro="" textlink="">
      <xdr:nvSpPr>
        <xdr:cNvPr id="335" name="テキスト ボックス 334"/>
        <xdr:cNvSpPr txBox="1"/>
      </xdr:nvSpPr>
      <xdr:spPr>
        <a:xfrm>
          <a:off x="6008370" y="8569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2295" cy="248920"/>
    <xdr:sp macro="" textlink="">
      <xdr:nvSpPr>
        <xdr:cNvPr id="337" name="テキスト ボックス 336"/>
        <xdr:cNvSpPr txBox="1"/>
      </xdr:nvSpPr>
      <xdr:spPr>
        <a:xfrm>
          <a:off x="6008370" y="8112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151130</xdr:rowOff>
    </xdr:from>
    <xdr:to>
      <xdr:col>54</xdr:col>
      <xdr:colOff>189865</xdr:colOff>
      <xdr:row>58</xdr:row>
      <xdr:rowOff>104140</xdr:rowOff>
    </xdr:to>
    <xdr:cxnSp macro="">
      <xdr:nvCxnSpPr>
        <xdr:cNvPr id="339" name="直線コネクタ 338"/>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107950</xdr:rowOff>
    </xdr:from>
    <xdr:ext cx="534670" cy="259080"/>
    <xdr:sp macro="" textlink="">
      <xdr:nvSpPr>
        <xdr:cNvPr id="340" name="普通建設事業費最小値テキスト"/>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104140</xdr:rowOff>
    </xdr:from>
    <xdr:to>
      <xdr:col>55</xdr:col>
      <xdr:colOff>88900</xdr:colOff>
      <xdr:row>58</xdr:row>
      <xdr:rowOff>104140</xdr:rowOff>
    </xdr:to>
    <xdr:cxnSp macro="">
      <xdr:nvCxnSpPr>
        <xdr:cNvPr id="341" name="直線コネクタ 340"/>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598805" cy="251460"/>
    <xdr:sp macro="" textlink="">
      <xdr:nvSpPr>
        <xdr:cNvPr id="342" name="普通建設事業費最大値テキスト"/>
        <xdr:cNvSpPr txBox="1"/>
      </xdr:nvSpPr>
      <xdr:spPr>
        <a:xfrm>
          <a:off x="10528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151130</xdr:rowOff>
    </xdr:from>
    <xdr:to>
      <xdr:col>55</xdr:col>
      <xdr:colOff>88900</xdr:colOff>
      <xdr:row>50</xdr:row>
      <xdr:rowOff>151130</xdr:rowOff>
    </xdr:to>
    <xdr:cxnSp macro="">
      <xdr:nvCxnSpPr>
        <xdr:cNvPr id="343" name="直線コネクタ 342"/>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42545</xdr:rowOff>
    </xdr:from>
    <xdr:to>
      <xdr:col>55</xdr:col>
      <xdr:colOff>0</xdr:colOff>
      <xdr:row>58</xdr:row>
      <xdr:rowOff>86995</xdr:rowOff>
    </xdr:to>
    <xdr:cxnSp macro="">
      <xdr:nvCxnSpPr>
        <xdr:cNvPr id="344" name="直線コネクタ 343"/>
        <xdr:cNvCxnSpPr/>
      </xdr:nvCxnSpPr>
      <xdr:spPr>
        <a:xfrm>
          <a:off x="9639300" y="998664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123825</xdr:rowOff>
    </xdr:from>
    <xdr:ext cx="534670" cy="248285"/>
    <xdr:sp macro="" textlink="">
      <xdr:nvSpPr>
        <xdr:cNvPr id="345" name="普通建設事業費平均値テキスト"/>
        <xdr:cNvSpPr txBox="1"/>
      </xdr:nvSpPr>
      <xdr:spPr>
        <a:xfrm>
          <a:off x="10528300" y="97250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46" name="フローチャート: 判断 345"/>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42545</xdr:rowOff>
    </xdr:from>
    <xdr:to>
      <xdr:col>50</xdr:col>
      <xdr:colOff>114300</xdr:colOff>
      <xdr:row>58</xdr:row>
      <xdr:rowOff>44450</xdr:rowOff>
    </xdr:to>
    <xdr:cxnSp macro="">
      <xdr:nvCxnSpPr>
        <xdr:cNvPr id="347" name="直線コネクタ 346"/>
        <xdr:cNvCxnSpPr/>
      </xdr:nvCxnSpPr>
      <xdr:spPr>
        <a:xfrm flipV="1">
          <a:off x="8750300" y="9986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104140</xdr:rowOff>
    </xdr:from>
    <xdr:to>
      <xdr:col>50</xdr:col>
      <xdr:colOff>165100</xdr:colOff>
      <xdr:row>58</xdr:row>
      <xdr:rowOff>34290</xdr:rowOff>
    </xdr:to>
    <xdr:sp macro="" textlink="">
      <xdr:nvSpPr>
        <xdr:cNvPr id="348" name="フローチャート: 判断 347"/>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50800</xdr:rowOff>
    </xdr:from>
    <xdr:ext cx="521335" cy="259080"/>
    <xdr:sp macro="" textlink="">
      <xdr:nvSpPr>
        <xdr:cNvPr id="349" name="テキスト ボックス 348"/>
        <xdr:cNvSpPr txBox="1"/>
      </xdr:nvSpPr>
      <xdr:spPr>
        <a:xfrm>
          <a:off x="9371965" y="96520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158115</xdr:rowOff>
    </xdr:from>
    <xdr:to>
      <xdr:col>45</xdr:col>
      <xdr:colOff>177800</xdr:colOff>
      <xdr:row>58</xdr:row>
      <xdr:rowOff>44450</xdr:rowOff>
    </xdr:to>
    <xdr:cxnSp macro="">
      <xdr:nvCxnSpPr>
        <xdr:cNvPr id="350" name="直線コネクタ 349"/>
        <xdr:cNvCxnSpPr/>
      </xdr:nvCxnSpPr>
      <xdr:spPr>
        <a:xfrm>
          <a:off x="7861300" y="975931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109855</xdr:rowOff>
    </xdr:from>
    <xdr:to>
      <xdr:col>46</xdr:col>
      <xdr:colOff>38100</xdr:colOff>
      <xdr:row>58</xdr:row>
      <xdr:rowOff>40640</xdr:rowOff>
    </xdr:to>
    <xdr:sp macro="" textlink="">
      <xdr:nvSpPr>
        <xdr:cNvPr id="351" name="フローチャート: 判断 350"/>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56515</xdr:rowOff>
    </xdr:from>
    <xdr:ext cx="521335" cy="258445"/>
    <xdr:sp macro="" textlink="">
      <xdr:nvSpPr>
        <xdr:cNvPr id="352" name="テキスト ボックス 351"/>
        <xdr:cNvSpPr txBox="1"/>
      </xdr:nvSpPr>
      <xdr:spPr>
        <a:xfrm>
          <a:off x="8482965" y="965771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158115</xdr:rowOff>
    </xdr:from>
    <xdr:to>
      <xdr:col>41</xdr:col>
      <xdr:colOff>50800</xdr:colOff>
      <xdr:row>58</xdr:row>
      <xdr:rowOff>6350</xdr:rowOff>
    </xdr:to>
    <xdr:cxnSp macro="">
      <xdr:nvCxnSpPr>
        <xdr:cNvPr id="353" name="直線コネクタ 352"/>
        <xdr:cNvCxnSpPr/>
      </xdr:nvCxnSpPr>
      <xdr:spPr>
        <a:xfrm flipV="1">
          <a:off x="6972300" y="975931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354" name="フローチャート: 判断 353"/>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166370</xdr:rowOff>
    </xdr:from>
    <xdr:ext cx="521335" cy="251460"/>
    <xdr:sp macro="" textlink="">
      <xdr:nvSpPr>
        <xdr:cNvPr id="355" name="テキスト ボックス 354"/>
        <xdr:cNvSpPr txBox="1"/>
      </xdr:nvSpPr>
      <xdr:spPr>
        <a:xfrm>
          <a:off x="7593965" y="99390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4445</xdr:rowOff>
    </xdr:to>
    <xdr:sp macro="" textlink="">
      <xdr:nvSpPr>
        <xdr:cNvPr id="356" name="フローチャート: 判断 355"/>
        <xdr:cNvSpPr/>
      </xdr:nvSpPr>
      <xdr:spPr>
        <a:xfrm>
          <a:off x="6921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20955</xdr:rowOff>
    </xdr:from>
    <xdr:ext cx="521335" cy="248285"/>
    <xdr:sp macro="" textlink="">
      <xdr:nvSpPr>
        <xdr:cNvPr id="357" name="テキスト ボックス 356"/>
        <xdr:cNvSpPr txBox="1"/>
      </xdr:nvSpPr>
      <xdr:spPr>
        <a:xfrm>
          <a:off x="6704965" y="962215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36195</xdr:rowOff>
    </xdr:from>
    <xdr:to>
      <xdr:col>55</xdr:col>
      <xdr:colOff>50800</xdr:colOff>
      <xdr:row>58</xdr:row>
      <xdr:rowOff>137795</xdr:rowOff>
    </xdr:to>
    <xdr:sp macro="" textlink="">
      <xdr:nvSpPr>
        <xdr:cNvPr id="363" name="楕円 362"/>
        <xdr:cNvSpPr/>
      </xdr:nvSpPr>
      <xdr:spPr>
        <a:xfrm>
          <a:off x="104267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122555</xdr:rowOff>
    </xdr:from>
    <xdr:ext cx="534670" cy="249555"/>
    <xdr:sp macro="" textlink="">
      <xdr:nvSpPr>
        <xdr:cNvPr id="364" name="普通建設事業費該当値テキスト"/>
        <xdr:cNvSpPr txBox="1"/>
      </xdr:nvSpPr>
      <xdr:spPr>
        <a:xfrm>
          <a:off x="10528300" y="9895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163195</xdr:rowOff>
    </xdr:from>
    <xdr:to>
      <xdr:col>50</xdr:col>
      <xdr:colOff>165100</xdr:colOff>
      <xdr:row>58</xdr:row>
      <xdr:rowOff>93345</xdr:rowOff>
    </xdr:to>
    <xdr:sp macro="" textlink="">
      <xdr:nvSpPr>
        <xdr:cNvPr id="365" name="楕円 364"/>
        <xdr:cNvSpPr/>
      </xdr:nvSpPr>
      <xdr:spPr>
        <a:xfrm>
          <a:off x="9588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84455</xdr:rowOff>
    </xdr:from>
    <xdr:ext cx="521335" cy="259080"/>
    <xdr:sp macro="" textlink="">
      <xdr:nvSpPr>
        <xdr:cNvPr id="366" name="テキスト ボックス 365"/>
        <xdr:cNvSpPr txBox="1"/>
      </xdr:nvSpPr>
      <xdr:spPr>
        <a:xfrm>
          <a:off x="9371965" y="100285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165100</xdr:rowOff>
    </xdr:from>
    <xdr:to>
      <xdr:col>46</xdr:col>
      <xdr:colOff>38100</xdr:colOff>
      <xdr:row>58</xdr:row>
      <xdr:rowOff>95250</xdr:rowOff>
    </xdr:to>
    <xdr:sp macro="" textlink="">
      <xdr:nvSpPr>
        <xdr:cNvPr id="367" name="楕円 366"/>
        <xdr:cNvSpPr/>
      </xdr:nvSpPr>
      <xdr:spPr>
        <a:xfrm>
          <a:off x="8699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86360</xdr:rowOff>
    </xdr:from>
    <xdr:ext cx="521335" cy="251460"/>
    <xdr:sp macro="" textlink="">
      <xdr:nvSpPr>
        <xdr:cNvPr id="368" name="テキスト ボックス 367"/>
        <xdr:cNvSpPr txBox="1"/>
      </xdr:nvSpPr>
      <xdr:spPr>
        <a:xfrm>
          <a:off x="8482965" y="1003046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107315</xdr:rowOff>
    </xdr:from>
    <xdr:to>
      <xdr:col>41</xdr:col>
      <xdr:colOff>101600</xdr:colOff>
      <xdr:row>57</xdr:row>
      <xdr:rowOff>37465</xdr:rowOff>
    </xdr:to>
    <xdr:sp macro="" textlink="">
      <xdr:nvSpPr>
        <xdr:cNvPr id="369" name="楕円 368"/>
        <xdr:cNvSpPr/>
      </xdr:nvSpPr>
      <xdr:spPr>
        <a:xfrm>
          <a:off x="7810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53975</xdr:rowOff>
    </xdr:from>
    <xdr:ext cx="585470" cy="249555"/>
    <xdr:sp macro="" textlink="">
      <xdr:nvSpPr>
        <xdr:cNvPr id="370" name="テキスト ボックス 369"/>
        <xdr:cNvSpPr txBox="1"/>
      </xdr:nvSpPr>
      <xdr:spPr>
        <a:xfrm>
          <a:off x="7561580" y="9483725"/>
          <a:ext cx="585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126365</xdr:rowOff>
    </xdr:from>
    <xdr:to>
      <xdr:col>36</xdr:col>
      <xdr:colOff>165100</xdr:colOff>
      <xdr:row>58</xdr:row>
      <xdr:rowOff>56515</xdr:rowOff>
    </xdr:to>
    <xdr:sp macro="" textlink="">
      <xdr:nvSpPr>
        <xdr:cNvPr id="371" name="楕円 370"/>
        <xdr:cNvSpPr/>
      </xdr:nvSpPr>
      <xdr:spPr>
        <a:xfrm>
          <a:off x="6921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47625</xdr:rowOff>
    </xdr:from>
    <xdr:ext cx="521335" cy="259080"/>
    <xdr:sp macro="" textlink="">
      <xdr:nvSpPr>
        <xdr:cNvPr id="372" name="テキスト ボックス 371"/>
        <xdr:cNvSpPr txBox="1"/>
      </xdr:nvSpPr>
      <xdr:spPr>
        <a:xfrm>
          <a:off x="6704965" y="999172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6550" cy="217170"/>
    <xdr:sp macro="" textlink="">
      <xdr:nvSpPr>
        <xdr:cNvPr id="381" name="テキスト ボックス 380"/>
        <xdr:cNvSpPr txBox="1"/>
      </xdr:nvSpPr>
      <xdr:spPr>
        <a:xfrm>
          <a:off x="6565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5585" cy="248920"/>
    <xdr:sp macro="" textlink="">
      <xdr:nvSpPr>
        <xdr:cNvPr id="384" name="テキスト ボックス 383"/>
        <xdr:cNvSpPr txBox="1"/>
      </xdr:nvSpPr>
      <xdr:spPr>
        <a:xfrm>
          <a:off x="6355080" y="13370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2295" cy="248920"/>
    <xdr:sp macro="" textlink="">
      <xdr:nvSpPr>
        <xdr:cNvPr id="386" name="テキスト ボックス 385"/>
        <xdr:cNvSpPr txBox="1"/>
      </xdr:nvSpPr>
      <xdr:spPr>
        <a:xfrm>
          <a:off x="6008370" y="129133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2295" cy="248920"/>
    <xdr:sp macro="" textlink="">
      <xdr:nvSpPr>
        <xdr:cNvPr id="388" name="テキスト ボックス 387"/>
        <xdr:cNvSpPr txBox="1"/>
      </xdr:nvSpPr>
      <xdr:spPr>
        <a:xfrm>
          <a:off x="6008370" y="124561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2295" cy="248920"/>
    <xdr:sp macro="" textlink="">
      <xdr:nvSpPr>
        <xdr:cNvPr id="390" name="テキスト ボックス 389"/>
        <xdr:cNvSpPr txBox="1"/>
      </xdr:nvSpPr>
      <xdr:spPr>
        <a:xfrm>
          <a:off x="6008370" y="11998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2295" cy="248920"/>
    <xdr:sp macro="" textlink="">
      <xdr:nvSpPr>
        <xdr:cNvPr id="392" name="テキスト ボックス 391"/>
        <xdr:cNvSpPr txBox="1"/>
      </xdr:nvSpPr>
      <xdr:spPr>
        <a:xfrm>
          <a:off x="6008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157480</xdr:rowOff>
    </xdr:from>
    <xdr:to>
      <xdr:col>54</xdr:col>
      <xdr:colOff>189865</xdr:colOff>
      <xdr:row>78</xdr:row>
      <xdr:rowOff>139700</xdr:rowOff>
    </xdr:to>
    <xdr:cxnSp macro="">
      <xdr:nvCxnSpPr>
        <xdr:cNvPr id="394" name="直線コネクタ 393"/>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147320</xdr:rowOff>
    </xdr:from>
    <xdr:ext cx="249555" cy="259080"/>
    <xdr:sp macro="" textlink="">
      <xdr:nvSpPr>
        <xdr:cNvPr id="395" name="普通建設事業費 （ うち新規整備　）最小値テキスト"/>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104140</xdr:rowOff>
    </xdr:from>
    <xdr:ext cx="598805" cy="259080"/>
    <xdr:sp macro="" textlink="">
      <xdr:nvSpPr>
        <xdr:cNvPr id="397" name="普通建設事業費 （ うち新規整備　）最大値テキスト"/>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157480</xdr:rowOff>
    </xdr:from>
    <xdr:to>
      <xdr:col>55</xdr:col>
      <xdr:colOff>88900</xdr:colOff>
      <xdr:row>71</xdr:row>
      <xdr:rowOff>157480</xdr:rowOff>
    </xdr:to>
    <xdr:cxnSp macro="">
      <xdr:nvCxnSpPr>
        <xdr:cNvPr id="398" name="直線コネクタ 397"/>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135890</xdr:rowOff>
    </xdr:from>
    <xdr:to>
      <xdr:col>55</xdr:col>
      <xdr:colOff>0</xdr:colOff>
      <xdr:row>78</xdr:row>
      <xdr:rowOff>136525</xdr:rowOff>
    </xdr:to>
    <xdr:cxnSp macro="">
      <xdr:nvCxnSpPr>
        <xdr:cNvPr id="399" name="直線コネクタ 398"/>
        <xdr:cNvCxnSpPr/>
      </xdr:nvCxnSpPr>
      <xdr:spPr>
        <a:xfrm>
          <a:off x="9639300" y="135089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670" cy="250190"/>
    <xdr:sp macro="" textlink="">
      <xdr:nvSpPr>
        <xdr:cNvPr id="400" name="普通建設事業費 （ うち新規整備　）平均値テキスト"/>
        <xdr:cNvSpPr txBox="1"/>
      </xdr:nvSpPr>
      <xdr:spPr>
        <a:xfrm>
          <a:off x="10528300" y="132664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41910</xdr:rowOff>
    </xdr:from>
    <xdr:to>
      <xdr:col>55</xdr:col>
      <xdr:colOff>50800</xdr:colOff>
      <xdr:row>78</xdr:row>
      <xdr:rowOff>143510</xdr:rowOff>
    </xdr:to>
    <xdr:sp macro="" textlink="">
      <xdr:nvSpPr>
        <xdr:cNvPr id="401" name="フローチャート: 判断 400"/>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135890</xdr:rowOff>
    </xdr:from>
    <xdr:to>
      <xdr:col>50</xdr:col>
      <xdr:colOff>114300</xdr:colOff>
      <xdr:row>78</xdr:row>
      <xdr:rowOff>139700</xdr:rowOff>
    </xdr:to>
    <xdr:cxnSp macro="">
      <xdr:nvCxnSpPr>
        <xdr:cNvPr id="402" name="直線コネクタ 401"/>
        <xdr:cNvCxnSpPr/>
      </xdr:nvCxnSpPr>
      <xdr:spPr>
        <a:xfrm flipV="1">
          <a:off x="8750300" y="13508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macro="" textlink="">
      <xdr:nvSpPr>
        <xdr:cNvPr id="403" name="フローチャート: 判断 402"/>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152400</xdr:rowOff>
    </xdr:from>
    <xdr:ext cx="521335" cy="259080"/>
    <xdr:sp macro="" textlink="">
      <xdr:nvSpPr>
        <xdr:cNvPr id="404" name="テキスト ボックス 403"/>
        <xdr:cNvSpPr txBox="1"/>
      </xdr:nvSpPr>
      <xdr:spPr>
        <a:xfrm>
          <a:off x="9371965" y="131826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98425</xdr:rowOff>
    </xdr:from>
    <xdr:to>
      <xdr:col>45</xdr:col>
      <xdr:colOff>177800</xdr:colOff>
      <xdr:row>78</xdr:row>
      <xdr:rowOff>139700</xdr:rowOff>
    </xdr:to>
    <xdr:cxnSp macro="">
      <xdr:nvCxnSpPr>
        <xdr:cNvPr id="405" name="直線コネクタ 404"/>
        <xdr:cNvCxnSpPr/>
      </xdr:nvCxnSpPr>
      <xdr:spPr>
        <a:xfrm>
          <a:off x="7861300" y="1330007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39370</xdr:rowOff>
    </xdr:from>
    <xdr:to>
      <xdr:col>46</xdr:col>
      <xdr:colOff>38100</xdr:colOff>
      <xdr:row>78</xdr:row>
      <xdr:rowOff>140970</xdr:rowOff>
    </xdr:to>
    <xdr:sp macro="" textlink="">
      <xdr:nvSpPr>
        <xdr:cNvPr id="406" name="フローチャート: 判断 405"/>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157480</xdr:rowOff>
    </xdr:from>
    <xdr:ext cx="521335" cy="248920"/>
    <xdr:sp macro="" textlink="">
      <xdr:nvSpPr>
        <xdr:cNvPr id="407" name="テキスト ボックス 406"/>
        <xdr:cNvSpPr txBox="1"/>
      </xdr:nvSpPr>
      <xdr:spPr>
        <a:xfrm>
          <a:off x="8482965" y="1318768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98425</xdr:rowOff>
    </xdr:from>
    <xdr:to>
      <xdr:col>41</xdr:col>
      <xdr:colOff>50800</xdr:colOff>
      <xdr:row>78</xdr:row>
      <xdr:rowOff>139700</xdr:rowOff>
    </xdr:to>
    <xdr:cxnSp macro="">
      <xdr:nvCxnSpPr>
        <xdr:cNvPr id="408" name="直線コネクタ 407"/>
        <xdr:cNvCxnSpPr/>
      </xdr:nvCxnSpPr>
      <xdr:spPr>
        <a:xfrm flipV="1">
          <a:off x="6972300" y="1330007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167005</xdr:rowOff>
    </xdr:from>
    <xdr:to>
      <xdr:col>41</xdr:col>
      <xdr:colOff>101600</xdr:colOff>
      <xdr:row>78</xdr:row>
      <xdr:rowOff>97790</xdr:rowOff>
    </xdr:to>
    <xdr:sp macro="" textlink="">
      <xdr:nvSpPr>
        <xdr:cNvPr id="409" name="フローチャート: 判断 408"/>
        <xdr:cNvSpPr/>
      </xdr:nvSpPr>
      <xdr:spPr>
        <a:xfrm>
          <a:off x="7810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88265</xdr:rowOff>
    </xdr:from>
    <xdr:ext cx="521335" cy="249555"/>
    <xdr:sp macro="" textlink="">
      <xdr:nvSpPr>
        <xdr:cNvPr id="410" name="テキスト ボックス 409"/>
        <xdr:cNvSpPr txBox="1"/>
      </xdr:nvSpPr>
      <xdr:spPr>
        <a:xfrm>
          <a:off x="7593965" y="1346136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4445</xdr:rowOff>
    </xdr:from>
    <xdr:to>
      <xdr:col>36</xdr:col>
      <xdr:colOff>165100</xdr:colOff>
      <xdr:row>78</xdr:row>
      <xdr:rowOff>106045</xdr:rowOff>
    </xdr:to>
    <xdr:sp macro="" textlink="">
      <xdr:nvSpPr>
        <xdr:cNvPr id="411" name="フローチャート: 判断 410"/>
        <xdr:cNvSpPr/>
      </xdr:nvSpPr>
      <xdr:spPr>
        <a:xfrm>
          <a:off x="6921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122555</xdr:rowOff>
    </xdr:from>
    <xdr:ext cx="521335" cy="249555"/>
    <xdr:sp macro="" textlink="">
      <xdr:nvSpPr>
        <xdr:cNvPr id="412" name="テキスト ボックス 411"/>
        <xdr:cNvSpPr txBox="1"/>
      </xdr:nvSpPr>
      <xdr:spPr>
        <a:xfrm>
          <a:off x="6704965" y="1315275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18" name="楕円 417"/>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20320</xdr:rowOff>
    </xdr:from>
    <xdr:ext cx="469900" cy="248920"/>
    <xdr:sp macro="" textlink="">
      <xdr:nvSpPr>
        <xdr:cNvPr id="419" name="普通建設事業費 （ うち新規整備　）該当値テキスト"/>
        <xdr:cNvSpPr txBox="1"/>
      </xdr:nvSpPr>
      <xdr:spPr>
        <a:xfrm>
          <a:off x="10528300" y="133934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85090</xdr:rowOff>
    </xdr:from>
    <xdr:to>
      <xdr:col>50</xdr:col>
      <xdr:colOff>165100</xdr:colOff>
      <xdr:row>79</xdr:row>
      <xdr:rowOff>15240</xdr:rowOff>
    </xdr:to>
    <xdr:sp macro="" textlink="">
      <xdr:nvSpPr>
        <xdr:cNvPr id="420" name="楕円 419"/>
        <xdr:cNvSpPr/>
      </xdr:nvSpPr>
      <xdr:spPr>
        <a:xfrm>
          <a:off x="958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xdr:rowOff>
    </xdr:from>
    <xdr:ext cx="456565" cy="251460"/>
    <xdr:sp macro="" textlink="">
      <xdr:nvSpPr>
        <xdr:cNvPr id="421" name="テキスト ボックス 420"/>
        <xdr:cNvSpPr txBox="1"/>
      </xdr:nvSpPr>
      <xdr:spPr>
        <a:xfrm>
          <a:off x="9404350" y="135509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2" name="楕円 421"/>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10160</xdr:rowOff>
    </xdr:from>
    <xdr:ext cx="236220" cy="259080"/>
    <xdr:sp macro="" textlink="">
      <xdr:nvSpPr>
        <xdr:cNvPr id="423" name="テキスト ボックス 422"/>
        <xdr:cNvSpPr txBox="1"/>
      </xdr:nvSpPr>
      <xdr:spPr>
        <a:xfrm>
          <a:off x="8625840" y="13554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47625</xdr:rowOff>
    </xdr:from>
    <xdr:to>
      <xdr:col>41</xdr:col>
      <xdr:colOff>101600</xdr:colOff>
      <xdr:row>77</xdr:row>
      <xdr:rowOff>149225</xdr:rowOff>
    </xdr:to>
    <xdr:sp macro="" textlink="">
      <xdr:nvSpPr>
        <xdr:cNvPr id="424" name="楕円 423"/>
        <xdr:cNvSpPr/>
      </xdr:nvSpPr>
      <xdr:spPr>
        <a:xfrm>
          <a:off x="781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166370</xdr:rowOff>
    </xdr:from>
    <xdr:ext cx="521335" cy="251460"/>
    <xdr:sp macro="" textlink="">
      <xdr:nvSpPr>
        <xdr:cNvPr id="425" name="テキスト ボックス 424"/>
        <xdr:cNvSpPr txBox="1"/>
      </xdr:nvSpPr>
      <xdr:spPr>
        <a:xfrm>
          <a:off x="7593965" y="130251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6" name="楕円 425"/>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79</xdr:row>
      <xdr:rowOff>10160</xdr:rowOff>
    </xdr:from>
    <xdr:ext cx="236220" cy="259080"/>
    <xdr:sp macro="" textlink="">
      <xdr:nvSpPr>
        <xdr:cNvPr id="427" name="テキスト ボックス 426"/>
        <xdr:cNvSpPr txBox="1"/>
      </xdr:nvSpPr>
      <xdr:spPr>
        <a:xfrm>
          <a:off x="6847840" y="13554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6550" cy="217170"/>
    <xdr:sp macro="" textlink="">
      <xdr:nvSpPr>
        <xdr:cNvPr id="436" name="テキスト ボックス 435"/>
        <xdr:cNvSpPr txBox="1"/>
      </xdr:nvSpPr>
      <xdr:spPr>
        <a:xfrm>
          <a:off x="6565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5585" cy="259080"/>
    <xdr:sp macro="" textlink="">
      <xdr:nvSpPr>
        <xdr:cNvPr id="439" name="テキスト ボックス 438"/>
        <xdr:cNvSpPr txBox="1"/>
      </xdr:nvSpPr>
      <xdr:spPr>
        <a:xfrm>
          <a:off x="6355080" y="16875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2295" cy="248920"/>
    <xdr:sp macro="" textlink="">
      <xdr:nvSpPr>
        <xdr:cNvPr id="443" name="テキスト ボックス 442"/>
        <xdr:cNvSpPr txBox="1"/>
      </xdr:nvSpPr>
      <xdr:spPr>
        <a:xfrm>
          <a:off x="6008370" y="1611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2295" cy="259080"/>
    <xdr:sp macro="" textlink="">
      <xdr:nvSpPr>
        <xdr:cNvPr id="445" name="テキスト ボックス 444"/>
        <xdr:cNvSpPr txBox="1"/>
      </xdr:nvSpPr>
      <xdr:spPr>
        <a:xfrm>
          <a:off x="6008370" y="15732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2295" cy="259080"/>
    <xdr:sp macro="" textlink="">
      <xdr:nvSpPr>
        <xdr:cNvPr id="447" name="テキスト ボックス 446"/>
        <xdr:cNvSpPr txBox="1"/>
      </xdr:nvSpPr>
      <xdr:spPr>
        <a:xfrm>
          <a:off x="6008370" y="15351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2295" cy="248920"/>
    <xdr:sp macro="" textlink="">
      <xdr:nvSpPr>
        <xdr:cNvPr id="449" name="テキスト ボックス 448"/>
        <xdr:cNvSpPr txBox="1"/>
      </xdr:nvSpPr>
      <xdr:spPr>
        <a:xfrm>
          <a:off x="6008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16510</xdr:rowOff>
    </xdr:from>
    <xdr:to>
      <xdr:col>54</xdr:col>
      <xdr:colOff>189865</xdr:colOff>
      <xdr:row>98</xdr:row>
      <xdr:rowOff>151130</xdr:rowOff>
    </xdr:to>
    <xdr:cxnSp macro="">
      <xdr:nvCxnSpPr>
        <xdr:cNvPr id="451" name="直線コネクタ 450"/>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154940</xdr:rowOff>
    </xdr:from>
    <xdr:ext cx="469900" cy="251460"/>
    <xdr:sp macro="" textlink="">
      <xdr:nvSpPr>
        <xdr:cNvPr id="452" name="普通建設事業費 （ うち更新整備　）最小値テキスト"/>
        <xdr:cNvSpPr txBox="1"/>
      </xdr:nvSpPr>
      <xdr:spPr>
        <a:xfrm>
          <a:off x="10528300" y="16957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151130</xdr:rowOff>
    </xdr:from>
    <xdr:to>
      <xdr:col>55</xdr:col>
      <xdr:colOff>88900</xdr:colOff>
      <xdr:row>98</xdr:row>
      <xdr:rowOff>151130</xdr:rowOff>
    </xdr:to>
    <xdr:cxnSp macro="">
      <xdr:nvCxnSpPr>
        <xdr:cNvPr id="453" name="直線コネクタ 452"/>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134620</xdr:rowOff>
    </xdr:from>
    <xdr:ext cx="598805" cy="248920"/>
    <xdr:sp macro="" textlink="">
      <xdr:nvSpPr>
        <xdr:cNvPr id="454" name="普通建設事業費 （ うち更新整備　）最大値テキスト"/>
        <xdr:cNvSpPr txBox="1"/>
      </xdr:nvSpPr>
      <xdr:spPr>
        <a:xfrm>
          <a:off x="10528300" y="15222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16510</xdr:rowOff>
    </xdr:from>
    <xdr:to>
      <xdr:col>55</xdr:col>
      <xdr:colOff>88900</xdr:colOff>
      <xdr:row>90</xdr:row>
      <xdr:rowOff>16510</xdr:rowOff>
    </xdr:to>
    <xdr:cxnSp macro="">
      <xdr:nvCxnSpPr>
        <xdr:cNvPr id="455" name="直線コネクタ 454"/>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105410</xdr:rowOff>
    </xdr:from>
    <xdr:to>
      <xdr:col>55</xdr:col>
      <xdr:colOff>0</xdr:colOff>
      <xdr:row>98</xdr:row>
      <xdr:rowOff>113030</xdr:rowOff>
    </xdr:to>
    <xdr:cxnSp macro="">
      <xdr:nvCxnSpPr>
        <xdr:cNvPr id="456" name="直線コネクタ 455"/>
        <xdr:cNvCxnSpPr/>
      </xdr:nvCxnSpPr>
      <xdr:spPr>
        <a:xfrm>
          <a:off x="9639300" y="1673606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69215</xdr:rowOff>
    </xdr:from>
    <xdr:ext cx="534670" cy="259080"/>
    <xdr:sp macro="" textlink="">
      <xdr:nvSpPr>
        <xdr:cNvPr id="457" name="普通建設事業費 （ うち更新整備　）平均値テキスト"/>
        <xdr:cNvSpPr txBox="1"/>
      </xdr:nvSpPr>
      <xdr:spPr>
        <a:xfrm>
          <a:off x="10528300" y="16528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46355</xdr:rowOff>
    </xdr:from>
    <xdr:to>
      <xdr:col>55</xdr:col>
      <xdr:colOff>50800</xdr:colOff>
      <xdr:row>97</xdr:row>
      <xdr:rowOff>147955</xdr:rowOff>
    </xdr:to>
    <xdr:sp macro="" textlink="">
      <xdr:nvSpPr>
        <xdr:cNvPr id="458" name="フローチャート: 判断 457"/>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95885</xdr:rowOff>
    </xdr:from>
    <xdr:to>
      <xdr:col>50</xdr:col>
      <xdr:colOff>114300</xdr:colOff>
      <xdr:row>97</xdr:row>
      <xdr:rowOff>105410</xdr:rowOff>
    </xdr:to>
    <xdr:cxnSp macro="">
      <xdr:nvCxnSpPr>
        <xdr:cNvPr id="459" name="直線コネクタ 458"/>
        <xdr:cNvCxnSpPr/>
      </xdr:nvCxnSpPr>
      <xdr:spPr>
        <a:xfrm>
          <a:off x="8750300" y="16726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85090</xdr:rowOff>
    </xdr:from>
    <xdr:to>
      <xdr:col>50</xdr:col>
      <xdr:colOff>165100</xdr:colOff>
      <xdr:row>98</xdr:row>
      <xdr:rowOff>15240</xdr:rowOff>
    </xdr:to>
    <xdr:sp macro="" textlink="">
      <xdr:nvSpPr>
        <xdr:cNvPr id="460" name="フローチャート: 判断 459"/>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21335" cy="251460"/>
    <xdr:sp macro="" textlink="">
      <xdr:nvSpPr>
        <xdr:cNvPr id="461" name="テキスト ボックス 460"/>
        <xdr:cNvSpPr txBox="1"/>
      </xdr:nvSpPr>
      <xdr:spPr>
        <a:xfrm>
          <a:off x="9371965" y="168084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29845</xdr:rowOff>
    </xdr:from>
    <xdr:to>
      <xdr:col>45</xdr:col>
      <xdr:colOff>177800</xdr:colOff>
      <xdr:row>97</xdr:row>
      <xdr:rowOff>95885</xdr:rowOff>
    </xdr:to>
    <xdr:cxnSp macro="">
      <xdr:nvCxnSpPr>
        <xdr:cNvPr id="462" name="直線コネクタ 461"/>
        <xdr:cNvCxnSpPr/>
      </xdr:nvCxnSpPr>
      <xdr:spPr>
        <a:xfrm>
          <a:off x="7861300" y="166604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85090</xdr:rowOff>
    </xdr:from>
    <xdr:to>
      <xdr:col>46</xdr:col>
      <xdr:colOff>38100</xdr:colOff>
      <xdr:row>98</xdr:row>
      <xdr:rowOff>15240</xdr:rowOff>
    </xdr:to>
    <xdr:sp macro="" textlink="">
      <xdr:nvSpPr>
        <xdr:cNvPr id="463" name="フローチャート: 判断 462"/>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xdr:rowOff>
    </xdr:from>
    <xdr:ext cx="521335" cy="251460"/>
    <xdr:sp macro="" textlink="">
      <xdr:nvSpPr>
        <xdr:cNvPr id="464" name="テキスト ボックス 463"/>
        <xdr:cNvSpPr txBox="1"/>
      </xdr:nvSpPr>
      <xdr:spPr>
        <a:xfrm>
          <a:off x="8482965" y="168084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163195</xdr:rowOff>
    </xdr:from>
    <xdr:to>
      <xdr:col>41</xdr:col>
      <xdr:colOff>50800</xdr:colOff>
      <xdr:row>97</xdr:row>
      <xdr:rowOff>29845</xdr:rowOff>
    </xdr:to>
    <xdr:cxnSp macro="">
      <xdr:nvCxnSpPr>
        <xdr:cNvPr id="465" name="直線コネクタ 464"/>
        <xdr:cNvCxnSpPr/>
      </xdr:nvCxnSpPr>
      <xdr:spPr>
        <a:xfrm>
          <a:off x="6972300" y="166223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120650</xdr:rowOff>
    </xdr:from>
    <xdr:to>
      <xdr:col>41</xdr:col>
      <xdr:colOff>101600</xdr:colOff>
      <xdr:row>98</xdr:row>
      <xdr:rowOff>50800</xdr:rowOff>
    </xdr:to>
    <xdr:sp macro="" textlink="">
      <xdr:nvSpPr>
        <xdr:cNvPr id="466" name="フローチャート: 判断 465"/>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41910</xdr:rowOff>
    </xdr:from>
    <xdr:ext cx="521335" cy="250190"/>
    <xdr:sp macro="" textlink="">
      <xdr:nvSpPr>
        <xdr:cNvPr id="467" name="テキスト ボックス 466"/>
        <xdr:cNvSpPr txBox="1"/>
      </xdr:nvSpPr>
      <xdr:spPr>
        <a:xfrm>
          <a:off x="7593965" y="1684401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126365</xdr:rowOff>
    </xdr:from>
    <xdr:to>
      <xdr:col>36</xdr:col>
      <xdr:colOff>165100</xdr:colOff>
      <xdr:row>98</xdr:row>
      <xdr:rowOff>56515</xdr:rowOff>
    </xdr:to>
    <xdr:sp macro="" textlink="">
      <xdr:nvSpPr>
        <xdr:cNvPr id="468" name="フローチャート: 判断 467"/>
        <xdr:cNvSpPr/>
      </xdr:nvSpPr>
      <xdr:spPr>
        <a:xfrm>
          <a:off x="6921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47625</xdr:rowOff>
    </xdr:from>
    <xdr:ext cx="521335" cy="259080"/>
    <xdr:sp macro="" textlink="">
      <xdr:nvSpPr>
        <xdr:cNvPr id="469" name="テキスト ボックス 468"/>
        <xdr:cNvSpPr txBox="1"/>
      </xdr:nvSpPr>
      <xdr:spPr>
        <a:xfrm>
          <a:off x="6704965" y="1684972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62230</xdr:rowOff>
    </xdr:from>
    <xdr:to>
      <xdr:col>55</xdr:col>
      <xdr:colOff>50800</xdr:colOff>
      <xdr:row>98</xdr:row>
      <xdr:rowOff>163830</xdr:rowOff>
    </xdr:to>
    <xdr:sp macro="" textlink="">
      <xdr:nvSpPr>
        <xdr:cNvPr id="475" name="楕円 474"/>
        <xdr:cNvSpPr/>
      </xdr:nvSpPr>
      <xdr:spPr>
        <a:xfrm>
          <a:off x="104267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148590</xdr:rowOff>
    </xdr:from>
    <xdr:ext cx="534670" cy="259080"/>
    <xdr:sp macro="" textlink="">
      <xdr:nvSpPr>
        <xdr:cNvPr id="476" name="普通建設事業費 （ うち更新整備　）該当値テキスト"/>
        <xdr:cNvSpPr txBox="1"/>
      </xdr:nvSpPr>
      <xdr:spPr>
        <a:xfrm>
          <a:off x="10528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54610</xdr:rowOff>
    </xdr:from>
    <xdr:to>
      <xdr:col>50</xdr:col>
      <xdr:colOff>165100</xdr:colOff>
      <xdr:row>97</xdr:row>
      <xdr:rowOff>156210</xdr:rowOff>
    </xdr:to>
    <xdr:sp macro="" textlink="">
      <xdr:nvSpPr>
        <xdr:cNvPr id="477" name="楕円 476"/>
        <xdr:cNvSpPr/>
      </xdr:nvSpPr>
      <xdr:spPr>
        <a:xfrm>
          <a:off x="9588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1270</xdr:rowOff>
    </xdr:from>
    <xdr:ext cx="521335" cy="259080"/>
    <xdr:sp macro="" textlink="">
      <xdr:nvSpPr>
        <xdr:cNvPr id="478" name="テキスト ボックス 477"/>
        <xdr:cNvSpPr txBox="1"/>
      </xdr:nvSpPr>
      <xdr:spPr>
        <a:xfrm>
          <a:off x="9371965" y="164604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45085</xdr:rowOff>
    </xdr:from>
    <xdr:to>
      <xdr:col>46</xdr:col>
      <xdr:colOff>38100</xdr:colOff>
      <xdr:row>97</xdr:row>
      <xdr:rowOff>146685</xdr:rowOff>
    </xdr:to>
    <xdr:sp macro="" textlink="">
      <xdr:nvSpPr>
        <xdr:cNvPr id="479" name="楕円 478"/>
        <xdr:cNvSpPr/>
      </xdr:nvSpPr>
      <xdr:spPr>
        <a:xfrm>
          <a:off x="8699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163195</xdr:rowOff>
    </xdr:from>
    <xdr:ext cx="521335" cy="259080"/>
    <xdr:sp macro="" textlink="">
      <xdr:nvSpPr>
        <xdr:cNvPr id="480" name="テキスト ボックス 479"/>
        <xdr:cNvSpPr txBox="1"/>
      </xdr:nvSpPr>
      <xdr:spPr>
        <a:xfrm>
          <a:off x="8482965" y="164509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150495</xdr:rowOff>
    </xdr:from>
    <xdr:to>
      <xdr:col>41</xdr:col>
      <xdr:colOff>101600</xdr:colOff>
      <xdr:row>97</xdr:row>
      <xdr:rowOff>80645</xdr:rowOff>
    </xdr:to>
    <xdr:sp macro="" textlink="">
      <xdr:nvSpPr>
        <xdr:cNvPr id="481" name="楕円 480"/>
        <xdr:cNvSpPr/>
      </xdr:nvSpPr>
      <xdr:spPr>
        <a:xfrm>
          <a:off x="7810500" y="166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97790</xdr:rowOff>
    </xdr:from>
    <xdr:ext cx="521335" cy="251460"/>
    <xdr:sp macro="" textlink="">
      <xdr:nvSpPr>
        <xdr:cNvPr id="482" name="テキスト ボックス 481"/>
        <xdr:cNvSpPr txBox="1"/>
      </xdr:nvSpPr>
      <xdr:spPr>
        <a:xfrm>
          <a:off x="7593965" y="163855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112395</xdr:rowOff>
    </xdr:from>
    <xdr:to>
      <xdr:col>36</xdr:col>
      <xdr:colOff>165100</xdr:colOff>
      <xdr:row>97</xdr:row>
      <xdr:rowOff>42545</xdr:rowOff>
    </xdr:to>
    <xdr:sp macro="" textlink="">
      <xdr:nvSpPr>
        <xdr:cNvPr id="483" name="楕円 482"/>
        <xdr:cNvSpPr/>
      </xdr:nvSpPr>
      <xdr:spPr>
        <a:xfrm>
          <a:off x="6921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59055</xdr:rowOff>
    </xdr:from>
    <xdr:ext cx="521335" cy="259080"/>
    <xdr:sp macro="" textlink="">
      <xdr:nvSpPr>
        <xdr:cNvPr id="484" name="テキスト ボックス 483"/>
        <xdr:cNvSpPr txBox="1"/>
      </xdr:nvSpPr>
      <xdr:spPr>
        <a:xfrm>
          <a:off x="6704965" y="163468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6550" cy="217170"/>
    <xdr:sp macro="" textlink="">
      <xdr:nvSpPr>
        <xdr:cNvPr id="493" name="テキスト ボックス 492"/>
        <xdr:cNvSpPr txBox="1"/>
      </xdr:nvSpPr>
      <xdr:spPr>
        <a:xfrm>
          <a:off x="12407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5585" cy="259080"/>
    <xdr:sp macro="" textlink="">
      <xdr:nvSpPr>
        <xdr:cNvPr id="496" name="テキスト ボックス 495"/>
        <xdr:cNvSpPr txBox="1"/>
      </xdr:nvSpPr>
      <xdr:spPr>
        <a:xfrm>
          <a:off x="12197080" y="6588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0" name="テキスト ボックス 49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2295" cy="248920"/>
    <xdr:sp macro="" textlink="">
      <xdr:nvSpPr>
        <xdr:cNvPr id="506" name="テキスト ボックス 505"/>
        <xdr:cNvSpPr txBox="1"/>
      </xdr:nvSpPr>
      <xdr:spPr>
        <a:xfrm>
          <a:off x="11850370" y="468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140335</xdr:rowOff>
    </xdr:from>
    <xdr:to>
      <xdr:col>85</xdr:col>
      <xdr:colOff>126365</xdr:colOff>
      <xdr:row>39</xdr:row>
      <xdr:rowOff>44450</xdr:rowOff>
    </xdr:to>
    <xdr:cxnSp macro="">
      <xdr:nvCxnSpPr>
        <xdr:cNvPr id="508" name="直線コネクタ 507"/>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86995</xdr:rowOff>
    </xdr:from>
    <xdr:ext cx="534670" cy="250825"/>
    <xdr:sp macro="" textlink="">
      <xdr:nvSpPr>
        <xdr:cNvPr id="511" name="災害復旧事業費最大値テキスト"/>
        <xdr:cNvSpPr txBox="1"/>
      </xdr:nvSpPr>
      <xdr:spPr>
        <a:xfrm>
          <a:off x="16370300" y="5059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140335</xdr:rowOff>
    </xdr:from>
    <xdr:to>
      <xdr:col>86</xdr:col>
      <xdr:colOff>25400</xdr:colOff>
      <xdr:row>30</xdr:row>
      <xdr:rowOff>140335</xdr:rowOff>
    </xdr:to>
    <xdr:cxnSp macro="">
      <xdr:nvCxnSpPr>
        <xdr:cNvPr id="512" name="直線コネクタ 511"/>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20955</xdr:rowOff>
    </xdr:from>
    <xdr:to>
      <xdr:col>85</xdr:col>
      <xdr:colOff>127000</xdr:colOff>
      <xdr:row>39</xdr:row>
      <xdr:rowOff>31115</xdr:rowOff>
    </xdr:to>
    <xdr:cxnSp macro="">
      <xdr:nvCxnSpPr>
        <xdr:cNvPr id="513" name="直線コネクタ 512"/>
        <xdr:cNvCxnSpPr/>
      </xdr:nvCxnSpPr>
      <xdr:spPr>
        <a:xfrm>
          <a:off x="15481300" y="67075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4"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5" name="フローチャート: 判断 514"/>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44450</xdr:rowOff>
    </xdr:to>
    <xdr:cxnSp macro="">
      <xdr:nvCxnSpPr>
        <xdr:cNvPr id="516" name="直線コネクタ 515"/>
        <xdr:cNvCxnSpPr/>
      </xdr:nvCxnSpPr>
      <xdr:spPr>
        <a:xfrm flipV="1">
          <a:off x="14592300" y="6707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78105</xdr:rowOff>
    </xdr:from>
    <xdr:to>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24765</xdr:rowOff>
    </xdr:from>
    <xdr:ext cx="456565" cy="259080"/>
    <xdr:sp macro="" textlink="">
      <xdr:nvSpPr>
        <xdr:cNvPr id="518" name="テキスト ボックス 517"/>
        <xdr:cNvSpPr txBox="1"/>
      </xdr:nvSpPr>
      <xdr:spPr>
        <a:xfrm>
          <a:off x="15246350" y="636841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37465</xdr:rowOff>
    </xdr:from>
    <xdr:to>
      <xdr:col>76</xdr:col>
      <xdr:colOff>114300</xdr:colOff>
      <xdr:row>39</xdr:row>
      <xdr:rowOff>44450</xdr:rowOff>
    </xdr:to>
    <xdr:cxnSp macro="">
      <xdr:nvCxnSpPr>
        <xdr:cNvPr id="519" name="直線コネクタ 518"/>
        <xdr:cNvCxnSpPr/>
      </xdr:nvCxnSpPr>
      <xdr:spPr>
        <a:xfrm>
          <a:off x="13703300" y="672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127635</xdr:rowOff>
    </xdr:from>
    <xdr:to>
      <xdr:col>76</xdr:col>
      <xdr:colOff>165100</xdr:colOff>
      <xdr:row>39</xdr:row>
      <xdr:rowOff>57785</xdr:rowOff>
    </xdr:to>
    <xdr:sp macro="" textlink="">
      <xdr:nvSpPr>
        <xdr:cNvPr id="520" name="フローチャート: 判断 519"/>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74930</xdr:rowOff>
    </xdr:from>
    <xdr:ext cx="456565" cy="251460"/>
    <xdr:sp macro="" textlink="">
      <xdr:nvSpPr>
        <xdr:cNvPr id="521" name="テキスト ボックス 520"/>
        <xdr:cNvSpPr txBox="1"/>
      </xdr:nvSpPr>
      <xdr:spPr>
        <a:xfrm>
          <a:off x="14357350" y="641858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37465</xdr:rowOff>
    </xdr:from>
    <xdr:to>
      <xdr:col>71</xdr:col>
      <xdr:colOff>177800</xdr:colOff>
      <xdr:row>39</xdr:row>
      <xdr:rowOff>44450</xdr:rowOff>
    </xdr:to>
    <xdr:cxnSp macro="">
      <xdr:nvCxnSpPr>
        <xdr:cNvPr id="522" name="直線コネクタ 521"/>
        <xdr:cNvCxnSpPr/>
      </xdr:nvCxnSpPr>
      <xdr:spPr>
        <a:xfrm flipV="1">
          <a:off x="12814300" y="6724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523" name="フローチャート: 判断 522"/>
        <xdr:cNvSpPr/>
      </xdr:nvSpPr>
      <xdr:spPr>
        <a:xfrm>
          <a:off x="1365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55880</xdr:rowOff>
    </xdr:from>
    <xdr:ext cx="456565" cy="259080"/>
    <xdr:sp macro="" textlink="">
      <xdr:nvSpPr>
        <xdr:cNvPr id="524" name="テキスト ボックス 523"/>
        <xdr:cNvSpPr txBox="1"/>
      </xdr:nvSpPr>
      <xdr:spPr>
        <a:xfrm>
          <a:off x="13468350" y="63995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72390</xdr:rowOff>
    </xdr:to>
    <xdr:sp macro="" textlink="">
      <xdr:nvSpPr>
        <xdr:cNvPr id="525" name="フローチャート: 判断 524"/>
        <xdr:cNvSpPr/>
      </xdr:nvSpPr>
      <xdr:spPr>
        <a:xfrm>
          <a:off x="1276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88900</xdr:rowOff>
    </xdr:from>
    <xdr:ext cx="456565" cy="248920"/>
    <xdr:sp macro="" textlink="">
      <xdr:nvSpPr>
        <xdr:cNvPr id="526" name="テキスト ボックス 525"/>
        <xdr:cNvSpPr txBox="1"/>
      </xdr:nvSpPr>
      <xdr:spPr>
        <a:xfrm>
          <a:off x="12579350" y="643255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32" name="楕円 531"/>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66675</xdr:rowOff>
    </xdr:from>
    <xdr:ext cx="378460" cy="248285"/>
    <xdr:sp macro="" textlink="">
      <xdr:nvSpPr>
        <xdr:cNvPr id="533" name="災害復旧事業費該当値テキスト"/>
        <xdr:cNvSpPr txBox="1"/>
      </xdr:nvSpPr>
      <xdr:spPr>
        <a:xfrm>
          <a:off x="16370300" y="65817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34" name="楕円 533"/>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63500</xdr:rowOff>
    </xdr:from>
    <xdr:ext cx="456565" cy="251460"/>
    <xdr:sp macro="" textlink="">
      <xdr:nvSpPr>
        <xdr:cNvPr id="535" name="テキスト ボックス 534"/>
        <xdr:cNvSpPr txBox="1"/>
      </xdr:nvSpPr>
      <xdr:spPr>
        <a:xfrm>
          <a:off x="15246350" y="675005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36220" cy="251460"/>
    <xdr:sp macro="" textlink="">
      <xdr:nvSpPr>
        <xdr:cNvPr id="537" name="テキスト ボックス 536"/>
        <xdr:cNvSpPr txBox="1"/>
      </xdr:nvSpPr>
      <xdr:spPr>
        <a:xfrm>
          <a:off x="14467840" y="6772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158115</xdr:rowOff>
    </xdr:from>
    <xdr:to>
      <xdr:col>72</xdr:col>
      <xdr:colOff>38100</xdr:colOff>
      <xdr:row>39</xdr:row>
      <xdr:rowOff>88265</xdr:rowOff>
    </xdr:to>
    <xdr:sp macro="" textlink="">
      <xdr:nvSpPr>
        <xdr:cNvPr id="538" name="楕円 537"/>
        <xdr:cNvSpPr/>
      </xdr:nvSpPr>
      <xdr:spPr>
        <a:xfrm>
          <a:off x="13652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79375</xdr:rowOff>
    </xdr:from>
    <xdr:ext cx="378460" cy="258445"/>
    <xdr:sp macro="" textlink="">
      <xdr:nvSpPr>
        <xdr:cNvPr id="539" name="テキスト ボックス 538"/>
        <xdr:cNvSpPr txBox="1"/>
      </xdr:nvSpPr>
      <xdr:spPr>
        <a:xfrm>
          <a:off x="13514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36220" cy="251460"/>
    <xdr:sp macro="" textlink="">
      <xdr:nvSpPr>
        <xdr:cNvPr id="541" name="テキスト ボックス 540"/>
        <xdr:cNvSpPr txBox="1"/>
      </xdr:nvSpPr>
      <xdr:spPr>
        <a:xfrm>
          <a:off x="12689840" y="6772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6550" cy="217170"/>
    <xdr:sp macro="" textlink="">
      <xdr:nvSpPr>
        <xdr:cNvPr id="550" name="テキスト ボックス 549"/>
        <xdr:cNvSpPr txBox="1"/>
      </xdr:nvSpPr>
      <xdr:spPr>
        <a:xfrm>
          <a:off x="12407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5585" cy="248920"/>
    <xdr:sp macro="" textlink="">
      <xdr:nvSpPr>
        <xdr:cNvPr id="553" name="テキスト ボックス 552"/>
        <xdr:cNvSpPr txBox="1"/>
      </xdr:nvSpPr>
      <xdr:spPr>
        <a:xfrm>
          <a:off x="12197080" y="9255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5585" cy="248920"/>
    <xdr:sp macro="" textlink="">
      <xdr:nvSpPr>
        <xdr:cNvPr id="555" name="テキスト ボックス 554"/>
        <xdr:cNvSpPr txBox="1"/>
      </xdr:nvSpPr>
      <xdr:spPr>
        <a:xfrm>
          <a:off x="12197080" y="8112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220" cy="259080"/>
    <xdr:sp macro="" textlink="">
      <xdr:nvSpPr>
        <xdr:cNvPr id="567" name="テキスト ボックス 566"/>
        <xdr:cNvSpPr txBox="1"/>
      </xdr:nvSpPr>
      <xdr:spPr>
        <a:xfrm>
          <a:off x="15356840"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6220" cy="259080"/>
    <xdr:sp macro="" textlink="">
      <xdr:nvSpPr>
        <xdr:cNvPr id="570" name="テキスト ボックス 569"/>
        <xdr:cNvSpPr txBox="1"/>
      </xdr:nvSpPr>
      <xdr:spPr>
        <a:xfrm>
          <a:off x="14467840"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6220" cy="259080"/>
    <xdr:sp macro="" textlink="">
      <xdr:nvSpPr>
        <xdr:cNvPr id="573" name="テキスト ボックス 572"/>
        <xdr:cNvSpPr txBox="1"/>
      </xdr:nvSpPr>
      <xdr:spPr>
        <a:xfrm>
          <a:off x="13578840"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220" cy="259080"/>
    <xdr:sp macro="" textlink="">
      <xdr:nvSpPr>
        <xdr:cNvPr id="575" name="テキスト ボックス 574"/>
        <xdr:cNvSpPr txBox="1"/>
      </xdr:nvSpPr>
      <xdr:spPr>
        <a:xfrm>
          <a:off x="12689840"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6220" cy="259080"/>
    <xdr:sp macro="" textlink="">
      <xdr:nvSpPr>
        <xdr:cNvPr id="584" name="テキスト ボックス 583"/>
        <xdr:cNvSpPr txBox="1"/>
      </xdr:nvSpPr>
      <xdr:spPr>
        <a:xfrm>
          <a:off x="15356840"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6220" cy="259080"/>
    <xdr:sp macro="" textlink="">
      <xdr:nvSpPr>
        <xdr:cNvPr id="586" name="テキスト ボックス 585"/>
        <xdr:cNvSpPr txBox="1"/>
      </xdr:nvSpPr>
      <xdr:spPr>
        <a:xfrm>
          <a:off x="14467840"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6220" cy="259080"/>
    <xdr:sp macro="" textlink="">
      <xdr:nvSpPr>
        <xdr:cNvPr id="588" name="テキスト ボックス 587"/>
        <xdr:cNvSpPr txBox="1"/>
      </xdr:nvSpPr>
      <xdr:spPr>
        <a:xfrm>
          <a:off x="13578840"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6220" cy="259080"/>
    <xdr:sp macro="" textlink="">
      <xdr:nvSpPr>
        <xdr:cNvPr id="590" name="テキスト ボックス 589"/>
        <xdr:cNvSpPr txBox="1"/>
      </xdr:nvSpPr>
      <xdr:spPr>
        <a:xfrm>
          <a:off x="12689840" y="9122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6550" cy="217170"/>
    <xdr:sp macro="" textlink="">
      <xdr:nvSpPr>
        <xdr:cNvPr id="599" name="テキスト ボックス 598"/>
        <xdr:cNvSpPr txBox="1"/>
      </xdr:nvSpPr>
      <xdr:spPr>
        <a:xfrm>
          <a:off x="12407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5585" cy="259080"/>
    <xdr:sp macro="" textlink="">
      <xdr:nvSpPr>
        <xdr:cNvPr id="602" name="テキスト ボックス 601"/>
        <xdr:cNvSpPr txBox="1"/>
      </xdr:nvSpPr>
      <xdr:spPr>
        <a:xfrm>
          <a:off x="12197080" y="13501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04" name="テキスト ボックス 603"/>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08" name="テキスト ボックス 607"/>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2295" cy="258445"/>
    <xdr:sp macro="" textlink="">
      <xdr:nvSpPr>
        <xdr:cNvPr id="610" name="テキスト ボックス 609"/>
        <xdr:cNvSpPr txBox="1"/>
      </xdr:nvSpPr>
      <xdr:spPr>
        <a:xfrm>
          <a:off x="11850370" y="12195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2295" cy="259080"/>
    <xdr:sp macro="" textlink="">
      <xdr:nvSpPr>
        <xdr:cNvPr id="612" name="テキスト ボックス 611"/>
        <xdr:cNvSpPr txBox="1"/>
      </xdr:nvSpPr>
      <xdr:spPr>
        <a:xfrm>
          <a:off x="11850370" y="11868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2295" cy="248920"/>
    <xdr:sp macro="" textlink="">
      <xdr:nvSpPr>
        <xdr:cNvPr id="614" name="テキスト ボックス 613"/>
        <xdr:cNvSpPr txBox="1"/>
      </xdr:nvSpPr>
      <xdr:spPr>
        <a:xfrm>
          <a:off x="11850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52070</xdr:rowOff>
    </xdr:from>
    <xdr:to>
      <xdr:col>85</xdr:col>
      <xdr:colOff>126365</xdr:colOff>
      <xdr:row>78</xdr:row>
      <xdr:rowOff>94615</xdr:rowOff>
    </xdr:to>
    <xdr:cxnSp macro="">
      <xdr:nvCxnSpPr>
        <xdr:cNvPr id="616" name="直線コネクタ 615"/>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0825"/>
    <xdr:sp macro="" textlink="">
      <xdr:nvSpPr>
        <xdr:cNvPr id="617" name="公債費最小値テキスト"/>
        <xdr:cNvSpPr txBox="1"/>
      </xdr:nvSpPr>
      <xdr:spPr>
        <a:xfrm>
          <a:off x="16370300" y="1347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94615</xdr:rowOff>
    </xdr:from>
    <xdr:to>
      <xdr:col>86</xdr:col>
      <xdr:colOff>25400</xdr:colOff>
      <xdr:row>78</xdr:row>
      <xdr:rowOff>94615</xdr:rowOff>
    </xdr:to>
    <xdr:cxnSp macro="">
      <xdr:nvCxnSpPr>
        <xdr:cNvPr id="618" name="直線コネクタ 617"/>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169545</xdr:rowOff>
    </xdr:from>
    <xdr:ext cx="598805" cy="248285"/>
    <xdr:sp macro="" textlink="">
      <xdr:nvSpPr>
        <xdr:cNvPr id="619" name="公債費最大値テキスト"/>
        <xdr:cNvSpPr txBox="1"/>
      </xdr:nvSpPr>
      <xdr:spPr>
        <a:xfrm>
          <a:off x="16370300" y="11999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52070</xdr:rowOff>
    </xdr:from>
    <xdr:to>
      <xdr:col>86</xdr:col>
      <xdr:colOff>25400</xdr:colOff>
      <xdr:row>71</xdr:row>
      <xdr:rowOff>52070</xdr:rowOff>
    </xdr:to>
    <xdr:cxnSp macro="">
      <xdr:nvCxnSpPr>
        <xdr:cNvPr id="620" name="直線コネクタ 619"/>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57785</xdr:rowOff>
    </xdr:from>
    <xdr:to>
      <xdr:col>85</xdr:col>
      <xdr:colOff>127000</xdr:colOff>
      <xdr:row>76</xdr:row>
      <xdr:rowOff>67945</xdr:rowOff>
    </xdr:to>
    <xdr:cxnSp macro="">
      <xdr:nvCxnSpPr>
        <xdr:cNvPr id="621" name="直線コネクタ 620"/>
        <xdr:cNvCxnSpPr/>
      </xdr:nvCxnSpPr>
      <xdr:spPr>
        <a:xfrm flipV="1">
          <a:off x="15481300" y="130879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163830</xdr:rowOff>
    </xdr:from>
    <xdr:ext cx="534670" cy="259080"/>
    <xdr:sp macro="" textlink="">
      <xdr:nvSpPr>
        <xdr:cNvPr id="622" name="公債費平均値テキスト"/>
        <xdr:cNvSpPr txBox="1"/>
      </xdr:nvSpPr>
      <xdr:spPr>
        <a:xfrm>
          <a:off x="16370300" y="1302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23" name="フローチャート: 判断 622"/>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46355</xdr:rowOff>
    </xdr:from>
    <xdr:to>
      <xdr:col>81</xdr:col>
      <xdr:colOff>50800</xdr:colOff>
      <xdr:row>76</xdr:row>
      <xdr:rowOff>67945</xdr:rowOff>
    </xdr:to>
    <xdr:cxnSp macro="">
      <xdr:nvCxnSpPr>
        <xdr:cNvPr id="624" name="直線コネクタ 623"/>
        <xdr:cNvCxnSpPr/>
      </xdr:nvCxnSpPr>
      <xdr:spPr>
        <a:xfrm>
          <a:off x="14592300" y="130765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8255</xdr:rowOff>
    </xdr:from>
    <xdr:to>
      <xdr:col>81</xdr:col>
      <xdr:colOff>101600</xdr:colOff>
      <xdr:row>76</xdr:row>
      <xdr:rowOff>109855</xdr:rowOff>
    </xdr:to>
    <xdr:sp macro="" textlink="">
      <xdr:nvSpPr>
        <xdr:cNvPr id="625" name="フローチャート: 判断 624"/>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126365</xdr:rowOff>
    </xdr:from>
    <xdr:ext cx="521335" cy="259080"/>
    <xdr:sp macro="" textlink="">
      <xdr:nvSpPr>
        <xdr:cNvPr id="626" name="テキスト ボックス 625"/>
        <xdr:cNvSpPr txBox="1"/>
      </xdr:nvSpPr>
      <xdr:spPr>
        <a:xfrm>
          <a:off x="15213965" y="1281366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46355</xdr:rowOff>
    </xdr:from>
    <xdr:to>
      <xdr:col>76</xdr:col>
      <xdr:colOff>114300</xdr:colOff>
      <xdr:row>76</xdr:row>
      <xdr:rowOff>48895</xdr:rowOff>
    </xdr:to>
    <xdr:cxnSp macro="">
      <xdr:nvCxnSpPr>
        <xdr:cNvPr id="627" name="直線コネクタ 626"/>
        <xdr:cNvCxnSpPr/>
      </xdr:nvCxnSpPr>
      <xdr:spPr>
        <a:xfrm flipV="1">
          <a:off x="13703300" y="130765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28" name="フローチャート: 判断 627"/>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107950</xdr:rowOff>
    </xdr:from>
    <xdr:ext cx="521335" cy="259080"/>
    <xdr:sp macro="" textlink="">
      <xdr:nvSpPr>
        <xdr:cNvPr id="629" name="テキスト ボックス 628"/>
        <xdr:cNvSpPr txBox="1"/>
      </xdr:nvSpPr>
      <xdr:spPr>
        <a:xfrm>
          <a:off x="14324965" y="127952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48895</xdr:rowOff>
    </xdr:from>
    <xdr:to>
      <xdr:col>71</xdr:col>
      <xdr:colOff>177800</xdr:colOff>
      <xdr:row>76</xdr:row>
      <xdr:rowOff>58420</xdr:rowOff>
    </xdr:to>
    <xdr:cxnSp macro="">
      <xdr:nvCxnSpPr>
        <xdr:cNvPr id="630" name="直線コネクタ 629"/>
        <xdr:cNvCxnSpPr/>
      </xdr:nvCxnSpPr>
      <xdr:spPr>
        <a:xfrm flipV="1">
          <a:off x="12814300" y="13079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31" name="フローチャート: 判断 630"/>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80645</xdr:rowOff>
    </xdr:from>
    <xdr:ext cx="521335" cy="259080"/>
    <xdr:sp macro="" textlink="">
      <xdr:nvSpPr>
        <xdr:cNvPr id="632" name="テキスト ボックス 631"/>
        <xdr:cNvSpPr txBox="1"/>
      </xdr:nvSpPr>
      <xdr:spPr>
        <a:xfrm>
          <a:off x="13435965" y="127679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163195</xdr:rowOff>
    </xdr:from>
    <xdr:to>
      <xdr:col>67</xdr:col>
      <xdr:colOff>101600</xdr:colOff>
      <xdr:row>76</xdr:row>
      <xdr:rowOff>93345</xdr:rowOff>
    </xdr:to>
    <xdr:sp macro="" textlink="">
      <xdr:nvSpPr>
        <xdr:cNvPr id="633" name="フローチャート: 判断 632"/>
        <xdr:cNvSpPr/>
      </xdr:nvSpPr>
      <xdr:spPr>
        <a:xfrm>
          <a:off x="12763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109855</xdr:rowOff>
    </xdr:from>
    <xdr:ext cx="521335" cy="250825"/>
    <xdr:sp macro="" textlink="">
      <xdr:nvSpPr>
        <xdr:cNvPr id="634" name="テキスト ボックス 633"/>
        <xdr:cNvSpPr txBox="1"/>
      </xdr:nvSpPr>
      <xdr:spPr>
        <a:xfrm>
          <a:off x="12546965" y="1279715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6985</xdr:rowOff>
    </xdr:from>
    <xdr:to>
      <xdr:col>85</xdr:col>
      <xdr:colOff>177800</xdr:colOff>
      <xdr:row>76</xdr:row>
      <xdr:rowOff>109220</xdr:rowOff>
    </xdr:to>
    <xdr:sp macro="" textlink="">
      <xdr:nvSpPr>
        <xdr:cNvPr id="640" name="楕円 639"/>
        <xdr:cNvSpPr/>
      </xdr:nvSpPr>
      <xdr:spPr>
        <a:xfrm>
          <a:off x="16268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29845</xdr:rowOff>
    </xdr:from>
    <xdr:ext cx="534670" cy="250825"/>
    <xdr:sp macro="" textlink="">
      <xdr:nvSpPr>
        <xdr:cNvPr id="641" name="公債費該当値テキスト"/>
        <xdr:cNvSpPr txBox="1"/>
      </xdr:nvSpPr>
      <xdr:spPr>
        <a:xfrm>
          <a:off x="16370300" y="12888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17780</xdr:rowOff>
    </xdr:from>
    <xdr:to>
      <xdr:col>81</xdr:col>
      <xdr:colOff>101600</xdr:colOff>
      <xdr:row>76</xdr:row>
      <xdr:rowOff>118745</xdr:rowOff>
    </xdr:to>
    <xdr:sp macro="" textlink="">
      <xdr:nvSpPr>
        <xdr:cNvPr id="642" name="楕円 641"/>
        <xdr:cNvSpPr/>
      </xdr:nvSpPr>
      <xdr:spPr>
        <a:xfrm>
          <a:off x="15430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21335" cy="250825"/>
    <xdr:sp macro="" textlink="">
      <xdr:nvSpPr>
        <xdr:cNvPr id="643" name="テキスト ボックス 642"/>
        <xdr:cNvSpPr txBox="1"/>
      </xdr:nvSpPr>
      <xdr:spPr>
        <a:xfrm>
          <a:off x="15213965" y="1314005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167005</xdr:rowOff>
    </xdr:from>
    <xdr:to>
      <xdr:col>76</xdr:col>
      <xdr:colOff>165100</xdr:colOff>
      <xdr:row>76</xdr:row>
      <xdr:rowOff>97790</xdr:rowOff>
    </xdr:to>
    <xdr:sp macro="" textlink="">
      <xdr:nvSpPr>
        <xdr:cNvPr id="644" name="楕円 643"/>
        <xdr:cNvSpPr/>
      </xdr:nvSpPr>
      <xdr:spPr>
        <a:xfrm>
          <a:off x="14541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88265</xdr:rowOff>
    </xdr:from>
    <xdr:ext cx="521335" cy="249555"/>
    <xdr:sp macro="" textlink="">
      <xdr:nvSpPr>
        <xdr:cNvPr id="645" name="テキスト ボックス 644"/>
        <xdr:cNvSpPr txBox="1"/>
      </xdr:nvSpPr>
      <xdr:spPr>
        <a:xfrm>
          <a:off x="14324965" y="1311846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169545</xdr:rowOff>
    </xdr:from>
    <xdr:to>
      <xdr:col>72</xdr:col>
      <xdr:colOff>38100</xdr:colOff>
      <xdr:row>76</xdr:row>
      <xdr:rowOff>99695</xdr:rowOff>
    </xdr:to>
    <xdr:sp macro="" textlink="">
      <xdr:nvSpPr>
        <xdr:cNvPr id="646" name="楕円 645"/>
        <xdr:cNvSpPr/>
      </xdr:nvSpPr>
      <xdr:spPr>
        <a:xfrm>
          <a:off x="136525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21335" cy="258445"/>
    <xdr:sp macro="" textlink="">
      <xdr:nvSpPr>
        <xdr:cNvPr id="647" name="テキスト ボックス 646"/>
        <xdr:cNvSpPr txBox="1"/>
      </xdr:nvSpPr>
      <xdr:spPr>
        <a:xfrm>
          <a:off x="13435965" y="1312100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7620</xdr:rowOff>
    </xdr:from>
    <xdr:to>
      <xdr:col>67</xdr:col>
      <xdr:colOff>101600</xdr:colOff>
      <xdr:row>76</xdr:row>
      <xdr:rowOff>109220</xdr:rowOff>
    </xdr:to>
    <xdr:sp macro="" textlink="">
      <xdr:nvSpPr>
        <xdr:cNvPr id="648" name="楕円 647"/>
        <xdr:cNvSpPr/>
      </xdr:nvSpPr>
      <xdr:spPr>
        <a:xfrm>
          <a:off x="12763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100330</xdr:rowOff>
    </xdr:from>
    <xdr:ext cx="521335" cy="248920"/>
    <xdr:sp macro="" textlink="">
      <xdr:nvSpPr>
        <xdr:cNvPr id="649" name="テキスト ボックス 648"/>
        <xdr:cNvSpPr txBox="1"/>
      </xdr:nvSpPr>
      <xdr:spPr>
        <a:xfrm>
          <a:off x="12546965" y="1313053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6550" cy="217170"/>
    <xdr:sp macro="" textlink="">
      <xdr:nvSpPr>
        <xdr:cNvPr id="658" name="テキスト ボックス 657"/>
        <xdr:cNvSpPr txBox="1"/>
      </xdr:nvSpPr>
      <xdr:spPr>
        <a:xfrm>
          <a:off x="12407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35585" cy="248920"/>
    <xdr:sp macro="" textlink="">
      <xdr:nvSpPr>
        <xdr:cNvPr id="661" name="テキスト ボックス 660"/>
        <xdr:cNvSpPr txBox="1"/>
      </xdr:nvSpPr>
      <xdr:spPr>
        <a:xfrm>
          <a:off x="12197080" y="166852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2295" cy="248920"/>
    <xdr:sp macro="" textlink="">
      <xdr:nvSpPr>
        <xdr:cNvPr id="663" name="テキスト ボックス 662"/>
        <xdr:cNvSpPr txBox="1"/>
      </xdr:nvSpPr>
      <xdr:spPr>
        <a:xfrm>
          <a:off x="11850370" y="16113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82295" cy="248920"/>
    <xdr:sp macro="" textlink="">
      <xdr:nvSpPr>
        <xdr:cNvPr id="665" name="テキスト ボックス 664"/>
        <xdr:cNvSpPr txBox="1"/>
      </xdr:nvSpPr>
      <xdr:spPr>
        <a:xfrm>
          <a:off x="11850370" y="155422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295" cy="248920"/>
    <xdr:sp macro="" textlink="">
      <xdr:nvSpPr>
        <xdr:cNvPr id="667" name="テキスト ボックス 666"/>
        <xdr:cNvSpPr txBox="1"/>
      </xdr:nvSpPr>
      <xdr:spPr>
        <a:xfrm>
          <a:off x="11850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xdr:rowOff>
    </xdr:from>
    <xdr:to>
      <xdr:col>85</xdr:col>
      <xdr:colOff>126365</xdr:colOff>
      <xdr:row>98</xdr:row>
      <xdr:rowOff>25400</xdr:rowOff>
    </xdr:to>
    <xdr:cxnSp macro="">
      <xdr:nvCxnSpPr>
        <xdr:cNvPr id="669" name="直線コネクタ 668"/>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249555" cy="251460"/>
    <xdr:sp macro="" textlink="">
      <xdr:nvSpPr>
        <xdr:cNvPr id="670" name="積立金最小値テキスト"/>
        <xdr:cNvSpPr txBox="1"/>
      </xdr:nvSpPr>
      <xdr:spPr>
        <a:xfrm>
          <a:off x="16370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71" name="直線コネクタ 67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123825</xdr:rowOff>
    </xdr:from>
    <xdr:ext cx="598805" cy="248285"/>
    <xdr:sp macro="" textlink="">
      <xdr:nvSpPr>
        <xdr:cNvPr id="672" name="積立金最大値テキスト"/>
        <xdr:cNvSpPr txBox="1"/>
      </xdr:nvSpPr>
      <xdr:spPr>
        <a:xfrm>
          <a:off x="16370300" y="153828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xdr:rowOff>
    </xdr:from>
    <xdr:to>
      <xdr:col>86</xdr:col>
      <xdr:colOff>25400</xdr:colOff>
      <xdr:row>91</xdr:row>
      <xdr:rowOff>6350</xdr:rowOff>
    </xdr:to>
    <xdr:cxnSp macro="">
      <xdr:nvCxnSpPr>
        <xdr:cNvPr id="673" name="直線コネクタ 672"/>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120650</xdr:rowOff>
    </xdr:from>
    <xdr:to>
      <xdr:col>85</xdr:col>
      <xdr:colOff>127000</xdr:colOff>
      <xdr:row>97</xdr:row>
      <xdr:rowOff>123825</xdr:rowOff>
    </xdr:to>
    <xdr:cxnSp macro="">
      <xdr:nvCxnSpPr>
        <xdr:cNvPr id="674" name="直線コネクタ 673"/>
        <xdr:cNvCxnSpPr/>
      </xdr:nvCxnSpPr>
      <xdr:spPr>
        <a:xfrm>
          <a:off x="15481300" y="167513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93980</xdr:rowOff>
    </xdr:from>
    <xdr:ext cx="534670" cy="259080"/>
    <xdr:sp macro="" textlink="">
      <xdr:nvSpPr>
        <xdr:cNvPr id="675" name="積立金平均値テキスト"/>
        <xdr:cNvSpPr txBox="1"/>
      </xdr:nvSpPr>
      <xdr:spPr>
        <a:xfrm>
          <a:off x="16370300" y="1655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676" name="フローチャート: 判断 675"/>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75565</xdr:rowOff>
    </xdr:from>
    <xdr:to>
      <xdr:col>81</xdr:col>
      <xdr:colOff>50800</xdr:colOff>
      <xdr:row>97</xdr:row>
      <xdr:rowOff>120650</xdr:rowOff>
    </xdr:to>
    <xdr:cxnSp macro="">
      <xdr:nvCxnSpPr>
        <xdr:cNvPr id="677" name="直線コネクタ 676"/>
        <xdr:cNvCxnSpPr/>
      </xdr:nvCxnSpPr>
      <xdr:spPr>
        <a:xfrm>
          <a:off x="14592300" y="167062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68580</xdr:rowOff>
    </xdr:from>
    <xdr:to>
      <xdr:col>81</xdr:col>
      <xdr:colOff>101600</xdr:colOff>
      <xdr:row>97</xdr:row>
      <xdr:rowOff>170180</xdr:rowOff>
    </xdr:to>
    <xdr:sp macro="" textlink="">
      <xdr:nvSpPr>
        <xdr:cNvPr id="678" name="フローチャート: 判断 677"/>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15240</xdr:rowOff>
    </xdr:from>
    <xdr:ext cx="521335" cy="259080"/>
    <xdr:sp macro="" textlink="">
      <xdr:nvSpPr>
        <xdr:cNvPr id="679" name="テキスト ボックス 678"/>
        <xdr:cNvSpPr txBox="1"/>
      </xdr:nvSpPr>
      <xdr:spPr>
        <a:xfrm>
          <a:off x="15213965" y="164744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75565</xdr:rowOff>
    </xdr:from>
    <xdr:to>
      <xdr:col>76</xdr:col>
      <xdr:colOff>114300</xdr:colOff>
      <xdr:row>97</xdr:row>
      <xdr:rowOff>92075</xdr:rowOff>
    </xdr:to>
    <xdr:cxnSp macro="">
      <xdr:nvCxnSpPr>
        <xdr:cNvPr id="680" name="直線コネクタ 679"/>
        <xdr:cNvCxnSpPr/>
      </xdr:nvCxnSpPr>
      <xdr:spPr>
        <a:xfrm flipV="1">
          <a:off x="13703300" y="167062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76200</xdr:rowOff>
    </xdr:from>
    <xdr:to>
      <xdr:col>76</xdr:col>
      <xdr:colOff>165100</xdr:colOff>
      <xdr:row>98</xdr:row>
      <xdr:rowOff>6350</xdr:rowOff>
    </xdr:to>
    <xdr:sp macro="" textlink="">
      <xdr:nvSpPr>
        <xdr:cNvPr id="681" name="フローチャート: 判断 680"/>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168910</xdr:rowOff>
    </xdr:from>
    <xdr:ext cx="521335" cy="248920"/>
    <xdr:sp macro="" textlink="">
      <xdr:nvSpPr>
        <xdr:cNvPr id="682" name="テキスト ボックス 681"/>
        <xdr:cNvSpPr txBox="1"/>
      </xdr:nvSpPr>
      <xdr:spPr>
        <a:xfrm>
          <a:off x="14324965" y="1679956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71755</xdr:rowOff>
    </xdr:from>
    <xdr:to>
      <xdr:col>71</xdr:col>
      <xdr:colOff>177800</xdr:colOff>
      <xdr:row>97</xdr:row>
      <xdr:rowOff>92075</xdr:rowOff>
    </xdr:to>
    <xdr:cxnSp macro="">
      <xdr:nvCxnSpPr>
        <xdr:cNvPr id="683" name="直線コネクタ 682"/>
        <xdr:cNvCxnSpPr/>
      </xdr:nvCxnSpPr>
      <xdr:spPr>
        <a:xfrm>
          <a:off x="12814300" y="167024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684" name="フローチャート: 判断 683"/>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158750</xdr:rowOff>
    </xdr:from>
    <xdr:ext cx="521335" cy="259080"/>
    <xdr:sp macro="" textlink="">
      <xdr:nvSpPr>
        <xdr:cNvPr id="685" name="テキスト ボックス 684"/>
        <xdr:cNvSpPr txBox="1"/>
      </xdr:nvSpPr>
      <xdr:spPr>
        <a:xfrm>
          <a:off x="13435965" y="167894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65405</xdr:rowOff>
    </xdr:from>
    <xdr:to>
      <xdr:col>67</xdr:col>
      <xdr:colOff>101600</xdr:colOff>
      <xdr:row>97</xdr:row>
      <xdr:rowOff>167005</xdr:rowOff>
    </xdr:to>
    <xdr:sp macro="" textlink="">
      <xdr:nvSpPr>
        <xdr:cNvPr id="686" name="フローチャート: 判断 685"/>
        <xdr:cNvSpPr/>
      </xdr:nvSpPr>
      <xdr:spPr>
        <a:xfrm>
          <a:off x="12763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158115</xdr:rowOff>
    </xdr:from>
    <xdr:ext cx="521335" cy="248285"/>
    <xdr:sp macro="" textlink="">
      <xdr:nvSpPr>
        <xdr:cNvPr id="687" name="テキスト ボックス 686"/>
        <xdr:cNvSpPr txBox="1"/>
      </xdr:nvSpPr>
      <xdr:spPr>
        <a:xfrm>
          <a:off x="12546965" y="1678876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73025</xdr:rowOff>
    </xdr:from>
    <xdr:to>
      <xdr:col>85</xdr:col>
      <xdr:colOff>177800</xdr:colOff>
      <xdr:row>98</xdr:row>
      <xdr:rowOff>3175</xdr:rowOff>
    </xdr:to>
    <xdr:sp macro="" textlink="">
      <xdr:nvSpPr>
        <xdr:cNvPr id="693" name="楕円 692"/>
        <xdr:cNvSpPr/>
      </xdr:nvSpPr>
      <xdr:spPr>
        <a:xfrm>
          <a:off x="16268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49530</xdr:rowOff>
    </xdr:from>
    <xdr:ext cx="534670" cy="259080"/>
    <xdr:sp macro="" textlink="">
      <xdr:nvSpPr>
        <xdr:cNvPr id="694" name="積立金該当値テキスト"/>
        <xdr:cNvSpPr txBox="1"/>
      </xdr:nvSpPr>
      <xdr:spPr>
        <a:xfrm>
          <a:off x="163703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69215</xdr:rowOff>
    </xdr:from>
    <xdr:to>
      <xdr:col>81</xdr:col>
      <xdr:colOff>101600</xdr:colOff>
      <xdr:row>97</xdr:row>
      <xdr:rowOff>170815</xdr:rowOff>
    </xdr:to>
    <xdr:sp macro="" textlink="">
      <xdr:nvSpPr>
        <xdr:cNvPr id="695" name="楕円 694"/>
        <xdr:cNvSpPr/>
      </xdr:nvSpPr>
      <xdr:spPr>
        <a:xfrm>
          <a:off x="15430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161925</xdr:rowOff>
    </xdr:from>
    <xdr:ext cx="521335" cy="259080"/>
    <xdr:sp macro="" textlink="">
      <xdr:nvSpPr>
        <xdr:cNvPr id="696" name="テキスト ボックス 695"/>
        <xdr:cNvSpPr txBox="1"/>
      </xdr:nvSpPr>
      <xdr:spPr>
        <a:xfrm>
          <a:off x="15213965" y="167925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24765</xdr:rowOff>
    </xdr:from>
    <xdr:to>
      <xdr:col>76</xdr:col>
      <xdr:colOff>165100</xdr:colOff>
      <xdr:row>97</xdr:row>
      <xdr:rowOff>126365</xdr:rowOff>
    </xdr:to>
    <xdr:sp macro="" textlink="">
      <xdr:nvSpPr>
        <xdr:cNvPr id="697" name="楕円 696"/>
        <xdr:cNvSpPr/>
      </xdr:nvSpPr>
      <xdr:spPr>
        <a:xfrm>
          <a:off x="1454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143510</xdr:rowOff>
    </xdr:from>
    <xdr:ext cx="521335" cy="251460"/>
    <xdr:sp macro="" textlink="">
      <xdr:nvSpPr>
        <xdr:cNvPr id="698" name="テキスト ボックス 697"/>
        <xdr:cNvSpPr txBox="1"/>
      </xdr:nvSpPr>
      <xdr:spPr>
        <a:xfrm>
          <a:off x="14324965" y="1643126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41275</xdr:rowOff>
    </xdr:from>
    <xdr:to>
      <xdr:col>72</xdr:col>
      <xdr:colOff>38100</xdr:colOff>
      <xdr:row>97</xdr:row>
      <xdr:rowOff>143510</xdr:rowOff>
    </xdr:to>
    <xdr:sp macro="" textlink="">
      <xdr:nvSpPr>
        <xdr:cNvPr id="699" name="楕円 698"/>
        <xdr:cNvSpPr/>
      </xdr:nvSpPr>
      <xdr:spPr>
        <a:xfrm>
          <a:off x="13652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159385</xdr:rowOff>
    </xdr:from>
    <xdr:ext cx="521335" cy="258445"/>
    <xdr:sp macro="" textlink="">
      <xdr:nvSpPr>
        <xdr:cNvPr id="700" name="テキスト ボックス 699"/>
        <xdr:cNvSpPr txBox="1"/>
      </xdr:nvSpPr>
      <xdr:spPr>
        <a:xfrm>
          <a:off x="13435965" y="1644713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20955</xdr:rowOff>
    </xdr:from>
    <xdr:to>
      <xdr:col>67</xdr:col>
      <xdr:colOff>101600</xdr:colOff>
      <xdr:row>97</xdr:row>
      <xdr:rowOff>122555</xdr:rowOff>
    </xdr:to>
    <xdr:sp macro="" textlink="">
      <xdr:nvSpPr>
        <xdr:cNvPr id="701" name="楕円 700"/>
        <xdr:cNvSpPr/>
      </xdr:nvSpPr>
      <xdr:spPr>
        <a:xfrm>
          <a:off x="12763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139700</xdr:rowOff>
    </xdr:from>
    <xdr:ext cx="521335" cy="259080"/>
    <xdr:sp macro="" textlink="">
      <xdr:nvSpPr>
        <xdr:cNvPr id="702" name="テキスト ボックス 701"/>
        <xdr:cNvSpPr txBox="1"/>
      </xdr:nvSpPr>
      <xdr:spPr>
        <a:xfrm>
          <a:off x="12546965" y="164274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6550" cy="217170"/>
    <xdr:sp macro="" textlink="">
      <xdr:nvSpPr>
        <xdr:cNvPr id="711" name="テキスト ボックス 710"/>
        <xdr:cNvSpPr txBox="1"/>
      </xdr:nvSpPr>
      <xdr:spPr>
        <a:xfrm>
          <a:off x="18249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5585" cy="248920"/>
    <xdr:sp macro="" textlink="">
      <xdr:nvSpPr>
        <xdr:cNvPr id="714" name="テキスト ボックス 713"/>
        <xdr:cNvSpPr txBox="1"/>
      </xdr:nvSpPr>
      <xdr:spPr>
        <a:xfrm>
          <a:off x="18039080" y="6512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16" name="テキスト ボックス 715"/>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18" name="テキスト ボックス 717"/>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20" name="テキスト ボックス 719"/>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2" name="テキスト ボックス 72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60960</xdr:rowOff>
    </xdr:from>
    <xdr:to>
      <xdr:col>116</xdr:col>
      <xdr:colOff>62865</xdr:colOff>
      <xdr:row>38</xdr:row>
      <xdr:rowOff>139700</xdr:rowOff>
    </xdr:to>
    <xdr:cxnSp macro="">
      <xdr:nvCxnSpPr>
        <xdr:cNvPr id="724" name="直線コネクタ 723"/>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5"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xdr:rowOff>
    </xdr:from>
    <xdr:ext cx="534670" cy="250190"/>
    <xdr:sp macro="" textlink="">
      <xdr:nvSpPr>
        <xdr:cNvPr id="727" name="投資及び出資金最大値テキスト"/>
        <xdr:cNvSpPr txBox="1"/>
      </xdr:nvSpPr>
      <xdr:spPr>
        <a:xfrm>
          <a:off x="22212300" y="4979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60960</xdr:rowOff>
    </xdr:from>
    <xdr:to>
      <xdr:col>116</xdr:col>
      <xdr:colOff>152400</xdr:colOff>
      <xdr:row>30</xdr:row>
      <xdr:rowOff>60960</xdr:rowOff>
    </xdr:to>
    <xdr:cxnSp macro="">
      <xdr:nvCxnSpPr>
        <xdr:cNvPr id="728" name="直線コネクタ 727"/>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106680</xdr:rowOff>
    </xdr:from>
    <xdr:to>
      <xdr:col>116</xdr:col>
      <xdr:colOff>63500</xdr:colOff>
      <xdr:row>38</xdr:row>
      <xdr:rowOff>115570</xdr:rowOff>
    </xdr:to>
    <xdr:cxnSp macro="">
      <xdr:nvCxnSpPr>
        <xdr:cNvPr id="729" name="直線コネクタ 728"/>
        <xdr:cNvCxnSpPr/>
      </xdr:nvCxnSpPr>
      <xdr:spPr>
        <a:xfrm>
          <a:off x="21323300" y="6621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142240</xdr:rowOff>
    </xdr:from>
    <xdr:ext cx="469900" cy="259080"/>
    <xdr:sp macro="" textlink="">
      <xdr:nvSpPr>
        <xdr:cNvPr id="730"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31" name="フローチャート: 判断 730"/>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106680</xdr:rowOff>
    </xdr:to>
    <xdr:cxnSp macro="">
      <xdr:nvCxnSpPr>
        <xdr:cNvPr id="732" name="直線コネクタ 731"/>
        <xdr:cNvCxnSpPr/>
      </xdr:nvCxnSpPr>
      <xdr:spPr>
        <a:xfrm>
          <a:off x="20434300" y="6621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149225</xdr:rowOff>
    </xdr:from>
    <xdr:to>
      <xdr:col>112</xdr:col>
      <xdr:colOff>38100</xdr:colOff>
      <xdr:row>38</xdr:row>
      <xdr:rowOff>79375</xdr:rowOff>
    </xdr:to>
    <xdr:sp macro="" textlink="">
      <xdr:nvSpPr>
        <xdr:cNvPr id="733" name="フローチャート: 判断 732"/>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95885</xdr:rowOff>
    </xdr:from>
    <xdr:ext cx="456565" cy="259080"/>
    <xdr:sp macro="" textlink="">
      <xdr:nvSpPr>
        <xdr:cNvPr id="734" name="テキスト ボックス 733"/>
        <xdr:cNvSpPr txBox="1"/>
      </xdr:nvSpPr>
      <xdr:spPr>
        <a:xfrm>
          <a:off x="21088350" y="626808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105410</xdr:rowOff>
    </xdr:from>
    <xdr:to>
      <xdr:col>107</xdr:col>
      <xdr:colOff>50800</xdr:colOff>
      <xdr:row>38</xdr:row>
      <xdr:rowOff>106680</xdr:rowOff>
    </xdr:to>
    <xdr:cxnSp macro="">
      <xdr:nvCxnSpPr>
        <xdr:cNvPr id="735" name="直線コネクタ 734"/>
        <xdr:cNvCxnSpPr/>
      </xdr:nvCxnSpPr>
      <xdr:spPr>
        <a:xfrm>
          <a:off x="19545300" y="6620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139065</xdr:rowOff>
    </xdr:from>
    <xdr:to>
      <xdr:col>107</xdr:col>
      <xdr:colOff>101600</xdr:colOff>
      <xdr:row>38</xdr:row>
      <xdr:rowOff>69215</xdr:rowOff>
    </xdr:to>
    <xdr:sp macro="" textlink="">
      <xdr:nvSpPr>
        <xdr:cNvPr id="736" name="フローチャート: 判断 735"/>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86360</xdr:rowOff>
    </xdr:from>
    <xdr:ext cx="456565" cy="251460"/>
    <xdr:sp macro="" textlink="">
      <xdr:nvSpPr>
        <xdr:cNvPr id="737" name="テキスト ボックス 736"/>
        <xdr:cNvSpPr txBox="1"/>
      </xdr:nvSpPr>
      <xdr:spPr>
        <a:xfrm>
          <a:off x="20199350" y="625856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105410</xdr:rowOff>
    </xdr:from>
    <xdr:to>
      <xdr:col>102</xdr:col>
      <xdr:colOff>114300</xdr:colOff>
      <xdr:row>38</xdr:row>
      <xdr:rowOff>106045</xdr:rowOff>
    </xdr:to>
    <xdr:cxnSp macro="">
      <xdr:nvCxnSpPr>
        <xdr:cNvPr id="738" name="直線コネクタ 737"/>
        <xdr:cNvCxnSpPr/>
      </xdr:nvCxnSpPr>
      <xdr:spPr>
        <a:xfrm flipV="1">
          <a:off x="18656300" y="6620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39" name="フローチャート: 判断 738"/>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56565" cy="251460"/>
    <xdr:sp macro="" textlink="">
      <xdr:nvSpPr>
        <xdr:cNvPr id="740" name="テキスト ボックス 739"/>
        <xdr:cNvSpPr txBox="1"/>
      </xdr:nvSpPr>
      <xdr:spPr>
        <a:xfrm>
          <a:off x="19310350" y="628142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1" name="フローチャート: 判断 740"/>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121285</xdr:rowOff>
    </xdr:from>
    <xdr:ext cx="456565" cy="250825"/>
    <xdr:sp macro="" textlink="">
      <xdr:nvSpPr>
        <xdr:cNvPr id="742" name="テキスト ボックス 741"/>
        <xdr:cNvSpPr txBox="1"/>
      </xdr:nvSpPr>
      <xdr:spPr>
        <a:xfrm>
          <a:off x="18421350" y="629348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48" name="楕円 747"/>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151130</xdr:rowOff>
    </xdr:from>
    <xdr:ext cx="378460" cy="259080"/>
    <xdr:sp macro="" textlink="">
      <xdr:nvSpPr>
        <xdr:cNvPr id="749" name="投資及び出資金該当値テキスト"/>
        <xdr:cNvSpPr txBox="1"/>
      </xdr:nvSpPr>
      <xdr:spPr>
        <a:xfrm>
          <a:off x="22212300" y="6494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750" name="楕円 749"/>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148590</xdr:rowOff>
    </xdr:from>
    <xdr:ext cx="378460" cy="259080"/>
    <xdr:sp macro="" textlink="">
      <xdr:nvSpPr>
        <xdr:cNvPr id="751" name="テキスト ボックス 750"/>
        <xdr:cNvSpPr txBox="1"/>
      </xdr:nvSpPr>
      <xdr:spPr>
        <a:xfrm>
          <a:off x="21134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55880</xdr:rowOff>
    </xdr:from>
    <xdr:to>
      <xdr:col>107</xdr:col>
      <xdr:colOff>101600</xdr:colOff>
      <xdr:row>38</xdr:row>
      <xdr:rowOff>157480</xdr:rowOff>
    </xdr:to>
    <xdr:sp macro="" textlink="">
      <xdr:nvSpPr>
        <xdr:cNvPr id="752" name="楕円 751"/>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148590</xdr:rowOff>
    </xdr:from>
    <xdr:ext cx="378460" cy="259080"/>
    <xdr:sp macro="" textlink="">
      <xdr:nvSpPr>
        <xdr:cNvPr id="753" name="テキスト ボックス 752"/>
        <xdr:cNvSpPr txBox="1"/>
      </xdr:nvSpPr>
      <xdr:spPr>
        <a:xfrm>
          <a:off x="20245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54" name="楕円 753"/>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147320</xdr:rowOff>
    </xdr:from>
    <xdr:ext cx="378460" cy="259080"/>
    <xdr:sp macro="" textlink="">
      <xdr:nvSpPr>
        <xdr:cNvPr id="755" name="テキスト ボックス 754"/>
        <xdr:cNvSpPr txBox="1"/>
      </xdr:nvSpPr>
      <xdr:spPr>
        <a:xfrm>
          <a:off x="19356070" y="6662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55245</xdr:rowOff>
    </xdr:from>
    <xdr:to>
      <xdr:col>98</xdr:col>
      <xdr:colOff>38100</xdr:colOff>
      <xdr:row>38</xdr:row>
      <xdr:rowOff>156845</xdr:rowOff>
    </xdr:to>
    <xdr:sp macro="" textlink="">
      <xdr:nvSpPr>
        <xdr:cNvPr id="756" name="楕円 755"/>
        <xdr:cNvSpPr/>
      </xdr:nvSpPr>
      <xdr:spPr>
        <a:xfrm>
          <a:off x="18605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147955</xdr:rowOff>
    </xdr:from>
    <xdr:ext cx="378460" cy="258445"/>
    <xdr:sp macro="" textlink="">
      <xdr:nvSpPr>
        <xdr:cNvPr id="757" name="テキスト ボックス 756"/>
        <xdr:cNvSpPr txBox="1"/>
      </xdr:nvSpPr>
      <xdr:spPr>
        <a:xfrm>
          <a:off x="18467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6550" cy="217170"/>
    <xdr:sp macro="" textlink="">
      <xdr:nvSpPr>
        <xdr:cNvPr id="766" name="テキスト ボックス 765"/>
        <xdr:cNvSpPr txBox="1"/>
      </xdr:nvSpPr>
      <xdr:spPr>
        <a:xfrm>
          <a:off x="18249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5585" cy="248920"/>
    <xdr:sp macro="" textlink="">
      <xdr:nvSpPr>
        <xdr:cNvPr id="769" name="テキスト ボックス 768"/>
        <xdr:cNvSpPr txBox="1"/>
      </xdr:nvSpPr>
      <xdr:spPr>
        <a:xfrm>
          <a:off x="18039080" y="9941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71" name="テキスト ボックス 770"/>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73" name="テキスト ボックス 772"/>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75" name="テキスト ボックス 774"/>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77" name="テキスト ボックス 77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69215</xdr:rowOff>
    </xdr:from>
    <xdr:to>
      <xdr:col>116</xdr:col>
      <xdr:colOff>62865</xdr:colOff>
      <xdr:row>58</xdr:row>
      <xdr:rowOff>139700</xdr:rowOff>
    </xdr:to>
    <xdr:cxnSp macro="">
      <xdr:nvCxnSpPr>
        <xdr:cNvPr id="779" name="直線コネクタ 778"/>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0"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16510</xdr:rowOff>
    </xdr:from>
    <xdr:ext cx="534670" cy="259080"/>
    <xdr:sp macro="" textlink="">
      <xdr:nvSpPr>
        <xdr:cNvPr id="782" name="貸付金最大値テキスト"/>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69215</xdr:rowOff>
    </xdr:from>
    <xdr:to>
      <xdr:col>116</xdr:col>
      <xdr:colOff>152400</xdr:colOff>
      <xdr:row>51</xdr:row>
      <xdr:rowOff>69215</xdr:rowOff>
    </xdr:to>
    <xdr:cxnSp macro="">
      <xdr:nvCxnSpPr>
        <xdr:cNvPr id="783" name="直線コネクタ 782"/>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112395</xdr:rowOff>
    </xdr:from>
    <xdr:to>
      <xdr:col>116</xdr:col>
      <xdr:colOff>63500</xdr:colOff>
      <xdr:row>58</xdr:row>
      <xdr:rowOff>119380</xdr:rowOff>
    </xdr:to>
    <xdr:cxnSp macro="">
      <xdr:nvCxnSpPr>
        <xdr:cNvPr id="784" name="直線コネクタ 783"/>
        <xdr:cNvCxnSpPr/>
      </xdr:nvCxnSpPr>
      <xdr:spPr>
        <a:xfrm>
          <a:off x="21323300" y="100564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54610</xdr:rowOff>
    </xdr:from>
    <xdr:ext cx="469900" cy="248920"/>
    <xdr:sp macro="" textlink="">
      <xdr:nvSpPr>
        <xdr:cNvPr id="785" name="貸付金平均値テキスト"/>
        <xdr:cNvSpPr txBox="1"/>
      </xdr:nvSpPr>
      <xdr:spPr>
        <a:xfrm>
          <a:off x="22212300" y="96558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86" name="フローチャート: 判断 785"/>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107950</xdr:rowOff>
    </xdr:from>
    <xdr:to>
      <xdr:col>111</xdr:col>
      <xdr:colOff>177800</xdr:colOff>
      <xdr:row>58</xdr:row>
      <xdr:rowOff>112395</xdr:rowOff>
    </xdr:to>
    <xdr:cxnSp macro="">
      <xdr:nvCxnSpPr>
        <xdr:cNvPr id="787" name="直線コネクタ 786"/>
        <xdr:cNvCxnSpPr/>
      </xdr:nvCxnSpPr>
      <xdr:spPr>
        <a:xfrm>
          <a:off x="20434300" y="10052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8255</xdr:rowOff>
    </xdr:from>
    <xdr:to>
      <xdr:col>112</xdr:col>
      <xdr:colOff>38100</xdr:colOff>
      <xdr:row>57</xdr:row>
      <xdr:rowOff>109855</xdr:rowOff>
    </xdr:to>
    <xdr:sp macro="" textlink="">
      <xdr:nvSpPr>
        <xdr:cNvPr id="788" name="フローチャート: 判断 787"/>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126365</xdr:rowOff>
    </xdr:from>
    <xdr:ext cx="456565" cy="259080"/>
    <xdr:sp macro="" textlink="">
      <xdr:nvSpPr>
        <xdr:cNvPr id="789" name="テキスト ボックス 788"/>
        <xdr:cNvSpPr txBox="1"/>
      </xdr:nvSpPr>
      <xdr:spPr>
        <a:xfrm>
          <a:off x="21088350" y="955611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103505</xdr:rowOff>
    </xdr:from>
    <xdr:to>
      <xdr:col>107</xdr:col>
      <xdr:colOff>50800</xdr:colOff>
      <xdr:row>58</xdr:row>
      <xdr:rowOff>107950</xdr:rowOff>
    </xdr:to>
    <xdr:cxnSp macro="">
      <xdr:nvCxnSpPr>
        <xdr:cNvPr id="790" name="直線コネクタ 789"/>
        <xdr:cNvCxnSpPr/>
      </xdr:nvCxnSpPr>
      <xdr:spPr>
        <a:xfrm>
          <a:off x="19545300" y="100476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123825</xdr:rowOff>
    </xdr:from>
    <xdr:to>
      <xdr:col>107</xdr:col>
      <xdr:colOff>101600</xdr:colOff>
      <xdr:row>57</xdr:row>
      <xdr:rowOff>53975</xdr:rowOff>
    </xdr:to>
    <xdr:sp macro="" textlink="">
      <xdr:nvSpPr>
        <xdr:cNvPr id="791" name="フローチャート: 判断 790"/>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70485</xdr:rowOff>
    </xdr:from>
    <xdr:ext cx="456565" cy="259080"/>
    <xdr:sp macro="" textlink="">
      <xdr:nvSpPr>
        <xdr:cNvPr id="792" name="テキスト ボックス 791"/>
        <xdr:cNvSpPr txBox="1"/>
      </xdr:nvSpPr>
      <xdr:spPr>
        <a:xfrm>
          <a:off x="20199350" y="950023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95250</xdr:rowOff>
    </xdr:from>
    <xdr:to>
      <xdr:col>102</xdr:col>
      <xdr:colOff>114300</xdr:colOff>
      <xdr:row>58</xdr:row>
      <xdr:rowOff>103505</xdr:rowOff>
    </xdr:to>
    <xdr:cxnSp macro="">
      <xdr:nvCxnSpPr>
        <xdr:cNvPr id="793" name="直線コネクタ 792"/>
        <xdr:cNvCxnSpPr/>
      </xdr:nvCxnSpPr>
      <xdr:spPr>
        <a:xfrm>
          <a:off x="18656300" y="100393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114300</xdr:rowOff>
    </xdr:from>
    <xdr:to>
      <xdr:col>102</xdr:col>
      <xdr:colOff>165100</xdr:colOff>
      <xdr:row>57</xdr:row>
      <xdr:rowOff>44450</xdr:rowOff>
    </xdr:to>
    <xdr:sp macro="" textlink="">
      <xdr:nvSpPr>
        <xdr:cNvPr id="794" name="フローチャート: 判断 793"/>
        <xdr:cNvSpPr/>
      </xdr:nvSpPr>
      <xdr:spPr>
        <a:xfrm>
          <a:off x="19494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60960</xdr:rowOff>
    </xdr:from>
    <xdr:ext cx="456565" cy="259080"/>
    <xdr:sp macro="" textlink="">
      <xdr:nvSpPr>
        <xdr:cNvPr id="795" name="テキスト ボックス 794"/>
        <xdr:cNvSpPr txBox="1"/>
      </xdr:nvSpPr>
      <xdr:spPr>
        <a:xfrm>
          <a:off x="19310350" y="949071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81915</xdr:rowOff>
    </xdr:from>
    <xdr:to>
      <xdr:col>98</xdr:col>
      <xdr:colOff>38100</xdr:colOff>
      <xdr:row>58</xdr:row>
      <xdr:rowOff>12065</xdr:rowOff>
    </xdr:to>
    <xdr:sp macro="" textlink="">
      <xdr:nvSpPr>
        <xdr:cNvPr id="796" name="フローチャート: 判断 795"/>
        <xdr:cNvSpPr/>
      </xdr:nvSpPr>
      <xdr:spPr>
        <a:xfrm>
          <a:off x="18605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29210</xdr:rowOff>
    </xdr:from>
    <xdr:ext cx="456565" cy="251460"/>
    <xdr:sp macro="" textlink="">
      <xdr:nvSpPr>
        <xdr:cNvPr id="797" name="テキスト ボックス 796"/>
        <xdr:cNvSpPr txBox="1"/>
      </xdr:nvSpPr>
      <xdr:spPr>
        <a:xfrm>
          <a:off x="18421350" y="963041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8" name="テキスト ボックス 79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9" name="テキスト ボックス 79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0" name="テキスト ボックス 79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1" name="テキスト ボックス 80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2" name="テキスト ボックス 80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68580</xdr:rowOff>
    </xdr:from>
    <xdr:to>
      <xdr:col>116</xdr:col>
      <xdr:colOff>114300</xdr:colOff>
      <xdr:row>58</xdr:row>
      <xdr:rowOff>170180</xdr:rowOff>
    </xdr:to>
    <xdr:sp macro="" textlink="">
      <xdr:nvSpPr>
        <xdr:cNvPr id="803" name="楕円 802"/>
        <xdr:cNvSpPr/>
      </xdr:nvSpPr>
      <xdr:spPr>
        <a:xfrm>
          <a:off x="221107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154940</xdr:rowOff>
    </xdr:from>
    <xdr:ext cx="378460" cy="251460"/>
    <xdr:sp macro="" textlink="">
      <xdr:nvSpPr>
        <xdr:cNvPr id="804" name="貸付金該当値テキスト"/>
        <xdr:cNvSpPr txBox="1"/>
      </xdr:nvSpPr>
      <xdr:spPr>
        <a:xfrm>
          <a:off x="22212300" y="99275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61595</xdr:rowOff>
    </xdr:from>
    <xdr:to>
      <xdr:col>112</xdr:col>
      <xdr:colOff>38100</xdr:colOff>
      <xdr:row>58</xdr:row>
      <xdr:rowOff>163195</xdr:rowOff>
    </xdr:to>
    <xdr:sp macro="" textlink="">
      <xdr:nvSpPr>
        <xdr:cNvPr id="805" name="楕円 804"/>
        <xdr:cNvSpPr/>
      </xdr:nvSpPr>
      <xdr:spPr>
        <a:xfrm>
          <a:off x="2127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154940</xdr:rowOff>
    </xdr:from>
    <xdr:ext cx="378460" cy="251460"/>
    <xdr:sp macro="" textlink="">
      <xdr:nvSpPr>
        <xdr:cNvPr id="806" name="テキスト ボックス 805"/>
        <xdr:cNvSpPr txBox="1"/>
      </xdr:nvSpPr>
      <xdr:spPr>
        <a:xfrm>
          <a:off x="21134070" y="10099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57150</xdr:rowOff>
    </xdr:from>
    <xdr:to>
      <xdr:col>107</xdr:col>
      <xdr:colOff>101600</xdr:colOff>
      <xdr:row>58</xdr:row>
      <xdr:rowOff>158750</xdr:rowOff>
    </xdr:to>
    <xdr:sp macro="" textlink="">
      <xdr:nvSpPr>
        <xdr:cNvPr id="807" name="楕円 806"/>
        <xdr:cNvSpPr/>
      </xdr:nvSpPr>
      <xdr:spPr>
        <a:xfrm>
          <a:off x="20383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149860</xdr:rowOff>
    </xdr:from>
    <xdr:ext cx="378460" cy="259080"/>
    <xdr:sp macro="" textlink="">
      <xdr:nvSpPr>
        <xdr:cNvPr id="808" name="テキスト ボックス 807"/>
        <xdr:cNvSpPr txBox="1"/>
      </xdr:nvSpPr>
      <xdr:spPr>
        <a:xfrm>
          <a:off x="20245070" y="10093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52705</xdr:rowOff>
    </xdr:from>
    <xdr:to>
      <xdr:col>102</xdr:col>
      <xdr:colOff>165100</xdr:colOff>
      <xdr:row>58</xdr:row>
      <xdr:rowOff>154940</xdr:rowOff>
    </xdr:to>
    <xdr:sp macro="" textlink="">
      <xdr:nvSpPr>
        <xdr:cNvPr id="809" name="楕円 808"/>
        <xdr:cNvSpPr/>
      </xdr:nvSpPr>
      <xdr:spPr>
        <a:xfrm>
          <a:off x="19494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145415</xdr:rowOff>
    </xdr:from>
    <xdr:ext cx="378460" cy="249555"/>
    <xdr:sp macro="" textlink="">
      <xdr:nvSpPr>
        <xdr:cNvPr id="810" name="テキスト ボックス 809"/>
        <xdr:cNvSpPr txBox="1"/>
      </xdr:nvSpPr>
      <xdr:spPr>
        <a:xfrm>
          <a:off x="19356070" y="100895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44450</xdr:rowOff>
    </xdr:from>
    <xdr:to>
      <xdr:col>98</xdr:col>
      <xdr:colOff>38100</xdr:colOff>
      <xdr:row>58</xdr:row>
      <xdr:rowOff>146050</xdr:rowOff>
    </xdr:to>
    <xdr:sp macro="" textlink="">
      <xdr:nvSpPr>
        <xdr:cNvPr id="811" name="楕円 810"/>
        <xdr:cNvSpPr/>
      </xdr:nvSpPr>
      <xdr:spPr>
        <a:xfrm>
          <a:off x="18605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137160</xdr:rowOff>
    </xdr:from>
    <xdr:ext cx="378460" cy="259080"/>
    <xdr:sp macro="" textlink="">
      <xdr:nvSpPr>
        <xdr:cNvPr id="812" name="テキスト ボックス 811"/>
        <xdr:cNvSpPr txBox="1"/>
      </xdr:nvSpPr>
      <xdr:spPr>
        <a:xfrm>
          <a:off x="18467070" y="10081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6550" cy="217170"/>
    <xdr:sp macro="" textlink="">
      <xdr:nvSpPr>
        <xdr:cNvPr id="821" name="テキスト ボックス 820"/>
        <xdr:cNvSpPr txBox="1"/>
      </xdr:nvSpPr>
      <xdr:spPr>
        <a:xfrm>
          <a:off x="18249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5585" cy="248920"/>
    <xdr:sp macro="" textlink="">
      <xdr:nvSpPr>
        <xdr:cNvPr id="823" name="テキスト ボックス 822"/>
        <xdr:cNvSpPr txBox="1"/>
      </xdr:nvSpPr>
      <xdr:spPr>
        <a:xfrm>
          <a:off x="18039080" y="13827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5" name="テキスト ボックス 82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7" name="テキスト ボックス 82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29" name="テキスト ボックス 82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1" name="テキスト ボックス 83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2295" cy="259080"/>
    <xdr:sp macro="" textlink="">
      <xdr:nvSpPr>
        <xdr:cNvPr id="833" name="テキスト ボックス 832"/>
        <xdr:cNvSpPr txBox="1"/>
      </xdr:nvSpPr>
      <xdr:spPr>
        <a:xfrm>
          <a:off x="17692370" y="11922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2295" cy="248920"/>
    <xdr:sp macro="" textlink="">
      <xdr:nvSpPr>
        <xdr:cNvPr id="835" name="テキスト ボックス 834"/>
        <xdr:cNvSpPr txBox="1"/>
      </xdr:nvSpPr>
      <xdr:spPr>
        <a:xfrm>
          <a:off x="17692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63500</xdr:rowOff>
    </xdr:from>
    <xdr:to>
      <xdr:col>116</xdr:col>
      <xdr:colOff>62865</xdr:colOff>
      <xdr:row>79</xdr:row>
      <xdr:rowOff>20320</xdr:rowOff>
    </xdr:to>
    <xdr:cxnSp macro="">
      <xdr:nvCxnSpPr>
        <xdr:cNvPr id="837" name="直線コネクタ 836"/>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3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39" name="直線コネクタ 83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10160</xdr:rowOff>
    </xdr:from>
    <xdr:ext cx="534670" cy="259080"/>
    <xdr:sp macro="" textlink="">
      <xdr:nvSpPr>
        <xdr:cNvPr id="840" name="繰出金最大値テキスト"/>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63500</xdr:rowOff>
    </xdr:from>
    <xdr:to>
      <xdr:col>116</xdr:col>
      <xdr:colOff>152400</xdr:colOff>
      <xdr:row>71</xdr:row>
      <xdr:rowOff>63500</xdr:rowOff>
    </xdr:to>
    <xdr:cxnSp macro="">
      <xdr:nvCxnSpPr>
        <xdr:cNvPr id="841" name="直線コネクタ 840"/>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65405</xdr:rowOff>
    </xdr:from>
    <xdr:to>
      <xdr:col>116</xdr:col>
      <xdr:colOff>63500</xdr:colOff>
      <xdr:row>72</xdr:row>
      <xdr:rowOff>93345</xdr:rowOff>
    </xdr:to>
    <xdr:cxnSp macro="">
      <xdr:nvCxnSpPr>
        <xdr:cNvPr id="842" name="直線コネクタ 841"/>
        <xdr:cNvCxnSpPr/>
      </xdr:nvCxnSpPr>
      <xdr:spPr>
        <a:xfrm flipV="1">
          <a:off x="21323300" y="1240980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89535</xdr:rowOff>
    </xdr:from>
    <xdr:ext cx="534670" cy="248285"/>
    <xdr:sp macro="" textlink="">
      <xdr:nvSpPr>
        <xdr:cNvPr id="843" name="繰出金平均値テキスト"/>
        <xdr:cNvSpPr txBox="1"/>
      </xdr:nvSpPr>
      <xdr:spPr>
        <a:xfrm>
          <a:off x="22212300" y="129482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44" name="フローチャート: 判断 843"/>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29845</xdr:rowOff>
    </xdr:from>
    <xdr:to>
      <xdr:col>111</xdr:col>
      <xdr:colOff>177800</xdr:colOff>
      <xdr:row>72</xdr:row>
      <xdr:rowOff>93345</xdr:rowOff>
    </xdr:to>
    <xdr:cxnSp macro="">
      <xdr:nvCxnSpPr>
        <xdr:cNvPr id="845" name="直線コネクタ 844"/>
        <xdr:cNvCxnSpPr/>
      </xdr:nvCxnSpPr>
      <xdr:spPr>
        <a:xfrm>
          <a:off x="20434300" y="123742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46" name="フローチャート: 判断 84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159385</xdr:rowOff>
    </xdr:from>
    <xdr:ext cx="521335" cy="258445"/>
    <xdr:sp macro="" textlink="">
      <xdr:nvSpPr>
        <xdr:cNvPr id="847" name="テキスト ボックス 846"/>
        <xdr:cNvSpPr txBox="1"/>
      </xdr:nvSpPr>
      <xdr:spPr>
        <a:xfrm>
          <a:off x="21055965" y="1301813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29845</xdr:rowOff>
    </xdr:from>
    <xdr:to>
      <xdr:col>107</xdr:col>
      <xdr:colOff>50800</xdr:colOff>
      <xdr:row>72</xdr:row>
      <xdr:rowOff>45085</xdr:rowOff>
    </xdr:to>
    <xdr:cxnSp macro="">
      <xdr:nvCxnSpPr>
        <xdr:cNvPr id="848" name="直線コネクタ 847"/>
        <xdr:cNvCxnSpPr/>
      </xdr:nvCxnSpPr>
      <xdr:spPr>
        <a:xfrm flipV="1">
          <a:off x="19545300" y="123742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42545</xdr:rowOff>
    </xdr:from>
    <xdr:to>
      <xdr:col>107</xdr:col>
      <xdr:colOff>101600</xdr:colOff>
      <xdr:row>75</xdr:row>
      <xdr:rowOff>144145</xdr:rowOff>
    </xdr:to>
    <xdr:sp macro="" textlink="">
      <xdr:nvSpPr>
        <xdr:cNvPr id="849" name="フローチャート: 判断 848"/>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135255</xdr:rowOff>
    </xdr:from>
    <xdr:ext cx="521335" cy="248285"/>
    <xdr:sp macro="" textlink="">
      <xdr:nvSpPr>
        <xdr:cNvPr id="850" name="テキスト ボックス 849"/>
        <xdr:cNvSpPr txBox="1"/>
      </xdr:nvSpPr>
      <xdr:spPr>
        <a:xfrm>
          <a:off x="20166965" y="1299400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42545</xdr:rowOff>
    </xdr:from>
    <xdr:to>
      <xdr:col>102</xdr:col>
      <xdr:colOff>114300</xdr:colOff>
      <xdr:row>72</xdr:row>
      <xdr:rowOff>45085</xdr:rowOff>
    </xdr:to>
    <xdr:cxnSp macro="">
      <xdr:nvCxnSpPr>
        <xdr:cNvPr id="851" name="直線コネクタ 850"/>
        <xdr:cNvCxnSpPr/>
      </xdr:nvCxnSpPr>
      <xdr:spPr>
        <a:xfrm>
          <a:off x="18656300" y="12386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52" name="フローチャート: 判断 851"/>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137795</xdr:rowOff>
    </xdr:from>
    <xdr:ext cx="521335" cy="259080"/>
    <xdr:sp macro="" textlink="">
      <xdr:nvSpPr>
        <xdr:cNvPr id="853" name="テキスト ボックス 852"/>
        <xdr:cNvSpPr txBox="1"/>
      </xdr:nvSpPr>
      <xdr:spPr>
        <a:xfrm>
          <a:off x="19277965" y="129965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29210</xdr:rowOff>
    </xdr:from>
    <xdr:to>
      <xdr:col>98</xdr:col>
      <xdr:colOff>38100</xdr:colOff>
      <xdr:row>76</xdr:row>
      <xdr:rowOff>130175</xdr:rowOff>
    </xdr:to>
    <xdr:sp macro="" textlink="">
      <xdr:nvSpPr>
        <xdr:cNvPr id="854" name="フローチャート: 判断 853"/>
        <xdr:cNvSpPr/>
      </xdr:nvSpPr>
      <xdr:spPr>
        <a:xfrm>
          <a:off x="186055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121285</xdr:rowOff>
    </xdr:from>
    <xdr:ext cx="521335" cy="250825"/>
    <xdr:sp macro="" textlink="">
      <xdr:nvSpPr>
        <xdr:cNvPr id="855" name="テキスト ボックス 854"/>
        <xdr:cNvSpPr txBox="1"/>
      </xdr:nvSpPr>
      <xdr:spPr>
        <a:xfrm>
          <a:off x="18388965" y="1315148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61" name="楕円 860"/>
        <xdr:cNvSpPr/>
      </xdr:nvSpPr>
      <xdr:spPr>
        <a:xfrm>
          <a:off x="22110700" y="123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38100</xdr:rowOff>
    </xdr:from>
    <xdr:ext cx="534670" cy="259080"/>
    <xdr:sp macro="" textlink="">
      <xdr:nvSpPr>
        <xdr:cNvPr id="862" name="繰出金該当値テキスト"/>
        <xdr:cNvSpPr txBox="1"/>
      </xdr:nvSpPr>
      <xdr:spPr>
        <a:xfrm>
          <a:off x="22212300" y="12211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42545</xdr:rowOff>
    </xdr:from>
    <xdr:to>
      <xdr:col>112</xdr:col>
      <xdr:colOff>38100</xdr:colOff>
      <xdr:row>72</xdr:row>
      <xdr:rowOff>144145</xdr:rowOff>
    </xdr:to>
    <xdr:sp macro="" textlink="">
      <xdr:nvSpPr>
        <xdr:cNvPr id="863" name="楕円 862"/>
        <xdr:cNvSpPr/>
      </xdr:nvSpPr>
      <xdr:spPr>
        <a:xfrm>
          <a:off x="21272500" y="123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160655</xdr:rowOff>
    </xdr:from>
    <xdr:ext cx="521335" cy="259080"/>
    <xdr:sp macro="" textlink="">
      <xdr:nvSpPr>
        <xdr:cNvPr id="864" name="テキスト ボックス 863"/>
        <xdr:cNvSpPr txBox="1"/>
      </xdr:nvSpPr>
      <xdr:spPr>
        <a:xfrm>
          <a:off x="21055965" y="121621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150495</xdr:rowOff>
    </xdr:from>
    <xdr:to>
      <xdr:col>107</xdr:col>
      <xdr:colOff>101600</xdr:colOff>
      <xdr:row>72</xdr:row>
      <xdr:rowOff>80645</xdr:rowOff>
    </xdr:to>
    <xdr:sp macro="" textlink="">
      <xdr:nvSpPr>
        <xdr:cNvPr id="865" name="楕円 864"/>
        <xdr:cNvSpPr/>
      </xdr:nvSpPr>
      <xdr:spPr>
        <a:xfrm>
          <a:off x="20383500" y="123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97790</xdr:rowOff>
    </xdr:from>
    <xdr:ext cx="521335" cy="251460"/>
    <xdr:sp macro="" textlink="">
      <xdr:nvSpPr>
        <xdr:cNvPr id="866" name="テキスト ボックス 865"/>
        <xdr:cNvSpPr txBox="1"/>
      </xdr:nvSpPr>
      <xdr:spPr>
        <a:xfrm>
          <a:off x="20166965" y="120992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166370</xdr:rowOff>
    </xdr:from>
    <xdr:to>
      <xdr:col>102</xdr:col>
      <xdr:colOff>165100</xdr:colOff>
      <xdr:row>72</xdr:row>
      <xdr:rowOff>95885</xdr:rowOff>
    </xdr:to>
    <xdr:sp macro="" textlink="">
      <xdr:nvSpPr>
        <xdr:cNvPr id="867" name="楕円 866"/>
        <xdr:cNvSpPr/>
      </xdr:nvSpPr>
      <xdr:spPr>
        <a:xfrm>
          <a:off x="19494500" y="12339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112395</xdr:rowOff>
    </xdr:from>
    <xdr:ext cx="521335" cy="248285"/>
    <xdr:sp macro="" textlink="">
      <xdr:nvSpPr>
        <xdr:cNvPr id="868" name="テキスト ボックス 867"/>
        <xdr:cNvSpPr txBox="1"/>
      </xdr:nvSpPr>
      <xdr:spPr>
        <a:xfrm>
          <a:off x="19277965" y="1211389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163195</xdr:rowOff>
    </xdr:from>
    <xdr:to>
      <xdr:col>98</xdr:col>
      <xdr:colOff>38100</xdr:colOff>
      <xdr:row>72</xdr:row>
      <xdr:rowOff>93345</xdr:rowOff>
    </xdr:to>
    <xdr:sp macro="" textlink="">
      <xdr:nvSpPr>
        <xdr:cNvPr id="869" name="楕円 868"/>
        <xdr:cNvSpPr/>
      </xdr:nvSpPr>
      <xdr:spPr>
        <a:xfrm>
          <a:off x="18605500" y="123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109855</xdr:rowOff>
    </xdr:from>
    <xdr:ext cx="521335" cy="250825"/>
    <xdr:sp macro="" textlink="">
      <xdr:nvSpPr>
        <xdr:cNvPr id="870" name="テキスト ボックス 869"/>
        <xdr:cNvSpPr txBox="1"/>
      </xdr:nvSpPr>
      <xdr:spPr>
        <a:xfrm>
          <a:off x="18388965" y="1211135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6550" cy="217170"/>
    <xdr:sp macro="" textlink="">
      <xdr:nvSpPr>
        <xdr:cNvPr id="879" name="テキスト ボックス 878"/>
        <xdr:cNvSpPr txBox="1"/>
      </xdr:nvSpPr>
      <xdr:spPr>
        <a:xfrm>
          <a:off x="18249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5585" cy="259080"/>
    <xdr:sp macro="" textlink="">
      <xdr:nvSpPr>
        <xdr:cNvPr id="882" name="テキスト ボックス 881"/>
        <xdr:cNvSpPr txBox="1"/>
      </xdr:nvSpPr>
      <xdr:spPr>
        <a:xfrm>
          <a:off x="18039080" y="16875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35585" cy="259080"/>
    <xdr:sp macro="" textlink="">
      <xdr:nvSpPr>
        <xdr:cNvPr id="884" name="テキスト ボックス 883"/>
        <xdr:cNvSpPr txBox="1"/>
      </xdr:nvSpPr>
      <xdr:spPr>
        <a:xfrm>
          <a:off x="18039080" y="16494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5585" cy="248920"/>
    <xdr:sp macro="" textlink="">
      <xdr:nvSpPr>
        <xdr:cNvPr id="886" name="テキスト ボックス 885"/>
        <xdr:cNvSpPr txBox="1"/>
      </xdr:nvSpPr>
      <xdr:spPr>
        <a:xfrm>
          <a:off x="18039080" y="16113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35585" cy="259080"/>
    <xdr:sp macro="" textlink="">
      <xdr:nvSpPr>
        <xdr:cNvPr id="888" name="テキスト ボックス 887"/>
        <xdr:cNvSpPr txBox="1"/>
      </xdr:nvSpPr>
      <xdr:spPr>
        <a:xfrm>
          <a:off x="18039080" y="15732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35585" cy="259080"/>
    <xdr:sp macro="" textlink="">
      <xdr:nvSpPr>
        <xdr:cNvPr id="890" name="テキスト ボックス 889"/>
        <xdr:cNvSpPr txBox="1"/>
      </xdr:nvSpPr>
      <xdr:spPr>
        <a:xfrm>
          <a:off x="18039080" y="15351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8920"/>
    <xdr:sp macro="" textlink="">
      <xdr:nvSpPr>
        <xdr:cNvPr id="892" name="テキスト ボックス 891"/>
        <xdr:cNvSpPr txBox="1"/>
      </xdr:nvSpPr>
      <xdr:spPr>
        <a:xfrm>
          <a:off x="17974945" y="14970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894" name="直線コネクタ 89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895"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897"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00"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73660</xdr:rowOff>
    </xdr:from>
    <xdr:ext cx="236220" cy="259080"/>
    <xdr:sp macro="" textlink="">
      <xdr:nvSpPr>
        <xdr:cNvPr id="904" name="テキスト ボックス 903"/>
        <xdr:cNvSpPr txBox="1"/>
      </xdr:nvSpPr>
      <xdr:spPr>
        <a:xfrm>
          <a:off x="21198840" y="16361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89</xdr:row>
      <xdr:rowOff>149860</xdr:rowOff>
    </xdr:from>
    <xdr:ext cx="236220" cy="259080"/>
    <xdr:sp macro="" textlink="">
      <xdr:nvSpPr>
        <xdr:cNvPr id="907" name="テキスト ボックス 906"/>
        <xdr:cNvSpPr txBox="1"/>
      </xdr:nvSpPr>
      <xdr:spPr>
        <a:xfrm>
          <a:off x="20309840" y="15408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36220" cy="251460"/>
    <xdr:sp macro="" textlink="">
      <xdr:nvSpPr>
        <xdr:cNvPr id="910" name="テキスト ボックス 909"/>
        <xdr:cNvSpPr txBox="1"/>
      </xdr:nvSpPr>
      <xdr:spPr>
        <a:xfrm>
          <a:off x="19420840" y="17059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36220" cy="251460"/>
    <xdr:sp macro="" textlink="">
      <xdr:nvSpPr>
        <xdr:cNvPr id="912" name="テキスト ボックス 911"/>
        <xdr:cNvSpPr txBox="1"/>
      </xdr:nvSpPr>
      <xdr:spPr>
        <a:xfrm>
          <a:off x="18531840" y="17059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19"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36220" cy="251460"/>
    <xdr:sp macro="" textlink="">
      <xdr:nvSpPr>
        <xdr:cNvPr id="921" name="テキスト ボックス 920"/>
        <xdr:cNvSpPr txBox="1"/>
      </xdr:nvSpPr>
      <xdr:spPr>
        <a:xfrm>
          <a:off x="21198840" y="17059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36220" cy="251460"/>
    <xdr:sp macro="" textlink="">
      <xdr:nvSpPr>
        <xdr:cNvPr id="923" name="テキスト ボックス 922"/>
        <xdr:cNvSpPr txBox="1"/>
      </xdr:nvSpPr>
      <xdr:spPr>
        <a:xfrm>
          <a:off x="20309840" y="17059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36220" cy="248920"/>
    <xdr:sp macro="" textlink="">
      <xdr:nvSpPr>
        <xdr:cNvPr id="925" name="テキスト ボックス 924"/>
        <xdr:cNvSpPr txBox="1"/>
      </xdr:nvSpPr>
      <xdr:spPr>
        <a:xfrm>
          <a:off x="19420840" y="167424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36220" cy="248920"/>
    <xdr:sp macro="" textlink="">
      <xdr:nvSpPr>
        <xdr:cNvPr id="927" name="テキスト ボックス 926"/>
        <xdr:cNvSpPr txBox="1"/>
      </xdr:nvSpPr>
      <xdr:spPr>
        <a:xfrm>
          <a:off x="18531840" y="167424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mn-lt"/>
              <a:ea typeface="+mn-ea"/>
              <a:cs typeface="+mn-cs"/>
            </a:rPr>
            <a:t>物件費については、基幹系システムのクラウドサービス利用に係る経費や都市計画図の修正委託料の増加により数値は</a:t>
          </a:r>
          <a:r>
            <a:rPr kumimoji="1" lang="ja-JP" altLang="en-US" sz="1100">
              <a:solidFill>
                <a:schemeClr val="dk1"/>
              </a:solidFill>
              <a:effectLst/>
              <a:latin typeface="+mn-lt"/>
              <a:ea typeface="+mn-ea"/>
              <a:cs typeface="+mn-cs"/>
            </a:rPr>
            <a:t>上昇傾向にある。</a:t>
          </a:r>
          <a:r>
            <a:rPr kumimoji="1" lang="ja-JP" altLang="ja-JP" sz="1100">
              <a:solidFill>
                <a:schemeClr val="dk1"/>
              </a:solidFill>
              <a:effectLst/>
              <a:latin typeface="+mn-lt"/>
              <a:ea typeface="+mn-ea"/>
              <a:cs typeface="+mn-cs"/>
            </a:rPr>
            <a:t>今後も、行財政健全化計画に基づき、事業内容をゼロベースで見直しを図るとともに、裁量的経費の削減などにより更なるコスト削減に努める。</a:t>
          </a:r>
          <a:endParaRPr lang="ja-JP" altLang="ja-JP" sz="1400">
            <a:effectLst/>
          </a:endParaRPr>
        </a:p>
        <a:p>
          <a:r>
            <a:rPr kumimoji="1" lang="ja-JP" altLang="ja-JP" sz="1100">
              <a:solidFill>
                <a:schemeClr val="dk1"/>
              </a:solidFill>
              <a:effectLst/>
              <a:latin typeface="+mn-lt"/>
              <a:ea typeface="+mn-ea"/>
              <a:cs typeface="+mn-cs"/>
            </a:rPr>
            <a:t>　扶助費については、生活保護費の減少により前年度より減少したものの、</a:t>
          </a:r>
          <a:r>
            <a:rPr kumimoji="1" lang="ja-JP" altLang="en-US" sz="1100">
              <a:solidFill>
                <a:schemeClr val="dk1"/>
              </a:solidFill>
              <a:effectLst/>
              <a:latin typeface="+mn-lt"/>
              <a:ea typeface="+mn-ea"/>
              <a:cs typeface="+mn-cs"/>
            </a:rPr>
            <a:t>少子高齢化等の影響</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高い水準となっており</a:t>
          </a:r>
          <a:r>
            <a:rPr kumimoji="1" lang="ja-JP" altLang="ja-JP" sz="1100">
              <a:solidFill>
                <a:schemeClr val="dk1"/>
              </a:solidFill>
              <a:effectLst/>
              <a:latin typeface="+mn-lt"/>
              <a:ea typeface="+mn-ea"/>
              <a:cs typeface="+mn-cs"/>
            </a:rPr>
            <a:t>、類似団体平均を上回っている。今後、資格審査の適正化や各種手当への特別加算等の見直しを進め、扶助費の増加を抑制していく。</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繰出金については、下水道事業会計において過去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費に多額の起債を発行し、その元利償還金が膨らんでいるため類似団体の平均を大幅に上回っている。下水道事業会計は令和２年度より企業会計に移行し、独立採算の原則に基づき徹底した経費の抑制を行うとともに、使用料の見直しを進めて健全化に努め、繰出金の抑制を図る</a:t>
          </a:r>
          <a:r>
            <a:rPr kumimoji="1" lang="ja-JP" altLang="en-US"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普通建設事業費については、</a:t>
          </a:r>
          <a:r>
            <a:rPr lang="ja-JP" altLang="en-US" sz="1100">
              <a:solidFill>
                <a:schemeClr val="dk1"/>
              </a:solidFill>
              <a:effectLst/>
              <a:latin typeface="+mn-lt"/>
              <a:ea typeface="+mn-ea"/>
              <a:cs typeface="+mn-cs"/>
            </a:rPr>
            <a:t>市庁舎耐震補強工事</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市民体育館改修公費</a:t>
          </a:r>
          <a:r>
            <a:rPr lang="ja-JP" altLang="ja-JP" sz="1100">
              <a:solidFill>
                <a:schemeClr val="dk1"/>
              </a:solidFill>
              <a:effectLst/>
              <a:latin typeface="+mn-lt"/>
              <a:ea typeface="+mn-ea"/>
              <a:cs typeface="+mn-cs"/>
            </a:rPr>
            <a:t>等の</a:t>
          </a:r>
          <a:r>
            <a:rPr lang="ja-JP" altLang="en-US" sz="1100">
              <a:solidFill>
                <a:schemeClr val="dk1"/>
              </a:solidFill>
              <a:effectLst/>
              <a:latin typeface="+mn-lt"/>
              <a:ea typeface="+mn-ea"/>
              <a:cs typeface="+mn-cs"/>
            </a:rPr>
            <a:t>大規模</a:t>
          </a:r>
          <a:r>
            <a:rPr lang="ja-JP" altLang="ja-JP" sz="1100">
              <a:solidFill>
                <a:schemeClr val="dk1"/>
              </a:solidFill>
              <a:effectLst/>
              <a:latin typeface="+mn-lt"/>
              <a:ea typeface="+mn-ea"/>
              <a:cs typeface="+mn-cs"/>
            </a:rPr>
            <a:t>工事の完了</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より、数値</a:t>
          </a:r>
          <a:r>
            <a:rPr lang="ja-JP" altLang="en-US" sz="1100">
              <a:solidFill>
                <a:schemeClr val="dk1"/>
              </a:solidFill>
              <a:effectLst/>
              <a:latin typeface="+mn-lt"/>
              <a:ea typeface="+mn-ea"/>
              <a:cs typeface="+mn-cs"/>
            </a:rPr>
            <a:t>が改善</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事業内容の必要性や緊急性を十分に検討し、普通建設事業費の削減</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平準化に努める。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29,666
29,181
90.40
12,682,976
12,255,934
364,528
7,987,522
14,015,995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14.0
103.4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6550" cy="217170"/>
    <xdr:sp macro="" textlink="">
      <xdr:nvSpPr>
        <xdr:cNvPr id="40" name="テキスト ボックス 39"/>
        <xdr:cNvSpPr txBox="1"/>
      </xdr:nvSpPr>
      <xdr:spPr>
        <a:xfrm>
          <a:off x="723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4025" cy="248920"/>
    <xdr:sp macro="" textlink="">
      <xdr:nvSpPr>
        <xdr:cNvPr id="42" name="テキスト ボックス 41"/>
        <xdr:cNvSpPr txBox="1"/>
      </xdr:nvSpPr>
      <xdr:spPr>
        <a:xfrm>
          <a:off x="294640" y="69697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4025" cy="259080"/>
    <xdr:sp macro="" textlink="">
      <xdr:nvSpPr>
        <xdr:cNvPr id="44" name="テキスト ボックス 43"/>
        <xdr:cNvSpPr txBox="1"/>
      </xdr:nvSpPr>
      <xdr:spPr>
        <a:xfrm>
          <a:off x="294640" y="6643370"/>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4025" cy="250825"/>
    <xdr:sp macro="" textlink="">
      <xdr:nvSpPr>
        <xdr:cNvPr id="46" name="テキスト ボックス 45"/>
        <xdr:cNvSpPr txBox="1"/>
      </xdr:nvSpPr>
      <xdr:spPr>
        <a:xfrm>
          <a:off x="294640" y="6316345"/>
          <a:ext cx="4540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4025" cy="259080"/>
    <xdr:sp macro="" textlink="">
      <xdr:nvSpPr>
        <xdr:cNvPr id="48" name="テキスト ボックス 47"/>
        <xdr:cNvSpPr txBox="1"/>
      </xdr:nvSpPr>
      <xdr:spPr>
        <a:xfrm>
          <a:off x="294640" y="5989955"/>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4025" cy="251460"/>
    <xdr:sp macro="" textlink="">
      <xdr:nvSpPr>
        <xdr:cNvPr id="50" name="テキスト ボックス 49"/>
        <xdr:cNvSpPr txBox="1"/>
      </xdr:nvSpPr>
      <xdr:spPr>
        <a:xfrm>
          <a:off x="294640" y="5664200"/>
          <a:ext cx="454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4025" cy="258445"/>
    <xdr:sp macro="" textlink="">
      <xdr:nvSpPr>
        <xdr:cNvPr id="52" name="テキスト ボックス 51"/>
        <xdr:cNvSpPr txBox="1"/>
      </xdr:nvSpPr>
      <xdr:spPr>
        <a:xfrm>
          <a:off x="294640" y="5337175"/>
          <a:ext cx="454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4025" cy="259080"/>
    <xdr:sp macro="" textlink="">
      <xdr:nvSpPr>
        <xdr:cNvPr id="54" name="テキスト ボックス 53"/>
        <xdr:cNvSpPr txBox="1"/>
      </xdr:nvSpPr>
      <xdr:spPr>
        <a:xfrm>
          <a:off x="294640" y="5010150"/>
          <a:ext cx="454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4025" cy="248920"/>
    <xdr:sp macro="" textlink="">
      <xdr:nvSpPr>
        <xdr:cNvPr id="56" name="テキスト ボックス 55"/>
        <xdr:cNvSpPr txBox="1"/>
      </xdr:nvSpPr>
      <xdr:spPr>
        <a:xfrm>
          <a:off x="294640" y="46837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80010</xdr:rowOff>
    </xdr:from>
    <xdr:to>
      <xdr:col>24</xdr:col>
      <xdr:colOff>62865</xdr:colOff>
      <xdr:row>39</xdr:row>
      <xdr:rowOff>76835</xdr:rowOff>
    </xdr:to>
    <xdr:cxnSp macro="">
      <xdr:nvCxnSpPr>
        <xdr:cNvPr id="58" name="直線コネクタ 57"/>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26670</xdr:rowOff>
    </xdr:from>
    <xdr:ext cx="469900" cy="259080"/>
    <xdr:sp macro="" textlink="">
      <xdr:nvSpPr>
        <xdr:cNvPr id="61" name="議会費最大値テキスト"/>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dr:col>23</xdr:col>
      <xdr:colOff>165100</xdr:colOff>
      <xdr:row>30</xdr:row>
      <xdr:rowOff>80010</xdr:rowOff>
    </xdr:from>
    <xdr:to>
      <xdr:col>24</xdr:col>
      <xdr:colOff>152400</xdr:colOff>
      <xdr:row>30</xdr:row>
      <xdr:rowOff>80010</xdr:rowOff>
    </xdr:to>
    <xdr:cxnSp macro="">
      <xdr:nvCxnSpPr>
        <xdr:cNvPr id="62" name="直線コネクタ 61"/>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15875</xdr:rowOff>
    </xdr:from>
    <xdr:to>
      <xdr:col>24</xdr:col>
      <xdr:colOff>63500</xdr:colOff>
      <xdr:row>35</xdr:row>
      <xdr:rowOff>20955</xdr:rowOff>
    </xdr:to>
    <xdr:cxnSp macro="">
      <xdr:nvCxnSpPr>
        <xdr:cNvPr id="63" name="直線コネクタ 62"/>
        <xdr:cNvCxnSpPr/>
      </xdr:nvCxnSpPr>
      <xdr:spPr>
        <a:xfrm>
          <a:off x="3797300" y="60166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469900" cy="259080"/>
    <xdr:sp macro="" textlink="">
      <xdr:nvSpPr>
        <xdr:cNvPr id="64" name="議会費平均値テキスト"/>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65" name="フローチャート: 判断 64"/>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15875</xdr:rowOff>
    </xdr:from>
    <xdr:to>
      <xdr:col>19</xdr:col>
      <xdr:colOff>177800</xdr:colOff>
      <xdr:row>35</xdr:row>
      <xdr:rowOff>44450</xdr:rowOff>
    </xdr:to>
    <xdr:cxnSp macro="">
      <xdr:nvCxnSpPr>
        <xdr:cNvPr id="66" name="直線コネクタ 65"/>
        <xdr:cNvCxnSpPr/>
      </xdr:nvCxnSpPr>
      <xdr:spPr>
        <a:xfrm flipV="1">
          <a:off x="2908300" y="60166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7" name="フローチャート: 判断 66"/>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100330</xdr:rowOff>
    </xdr:from>
    <xdr:ext cx="456565" cy="248920"/>
    <xdr:sp macro="" textlink="">
      <xdr:nvSpPr>
        <xdr:cNvPr id="68" name="テキスト ボックス 67"/>
        <xdr:cNvSpPr txBox="1"/>
      </xdr:nvSpPr>
      <xdr:spPr>
        <a:xfrm>
          <a:off x="3562350" y="627253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31750</xdr:rowOff>
    </xdr:from>
    <xdr:to>
      <xdr:col>15</xdr:col>
      <xdr:colOff>50800</xdr:colOff>
      <xdr:row>35</xdr:row>
      <xdr:rowOff>44450</xdr:rowOff>
    </xdr:to>
    <xdr:cxnSp macro="">
      <xdr:nvCxnSpPr>
        <xdr:cNvPr id="69" name="直線コネクタ 68"/>
        <xdr:cNvCxnSpPr/>
      </xdr:nvCxnSpPr>
      <xdr:spPr>
        <a:xfrm>
          <a:off x="2019300" y="586105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167005</xdr:rowOff>
    </xdr:from>
    <xdr:to>
      <xdr:col>15</xdr:col>
      <xdr:colOff>101600</xdr:colOff>
      <xdr:row>36</xdr:row>
      <xdr:rowOff>97790</xdr:rowOff>
    </xdr:to>
    <xdr:sp macro="" textlink="">
      <xdr:nvSpPr>
        <xdr:cNvPr id="70" name="フローチャート: 判断 69"/>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56565" cy="249555"/>
    <xdr:sp macro="" textlink="">
      <xdr:nvSpPr>
        <xdr:cNvPr id="71" name="テキスト ボックス 70"/>
        <xdr:cNvSpPr txBox="1"/>
      </xdr:nvSpPr>
      <xdr:spPr>
        <a:xfrm>
          <a:off x="2673350" y="6260465"/>
          <a:ext cx="456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118110</xdr:rowOff>
    </xdr:from>
    <xdr:to>
      <xdr:col>10</xdr:col>
      <xdr:colOff>114300</xdr:colOff>
      <xdr:row>34</xdr:row>
      <xdr:rowOff>31750</xdr:rowOff>
    </xdr:to>
    <xdr:cxnSp macro="">
      <xdr:nvCxnSpPr>
        <xdr:cNvPr id="72" name="直線コネクタ 71"/>
        <xdr:cNvCxnSpPr/>
      </xdr:nvCxnSpPr>
      <xdr:spPr>
        <a:xfrm>
          <a:off x="1130300" y="57759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3" name="フローチャート: 判断 72"/>
        <xdr:cNvSpPr/>
      </xdr:nvSpPr>
      <xdr:spPr>
        <a:xfrm>
          <a:off x="1968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146685</xdr:rowOff>
    </xdr:from>
    <xdr:ext cx="456565" cy="248285"/>
    <xdr:sp macro="" textlink="">
      <xdr:nvSpPr>
        <xdr:cNvPr id="74" name="テキスト ボックス 73"/>
        <xdr:cNvSpPr txBox="1"/>
      </xdr:nvSpPr>
      <xdr:spPr>
        <a:xfrm>
          <a:off x="1784350" y="6147435"/>
          <a:ext cx="4565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5" name="フローチャート: 判断 74"/>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99695</xdr:rowOff>
    </xdr:from>
    <xdr:ext cx="456565" cy="249555"/>
    <xdr:sp macro="" textlink="">
      <xdr:nvSpPr>
        <xdr:cNvPr id="76" name="テキスト ボックス 75"/>
        <xdr:cNvSpPr txBox="1"/>
      </xdr:nvSpPr>
      <xdr:spPr>
        <a:xfrm>
          <a:off x="895350" y="6100445"/>
          <a:ext cx="4565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82" name="楕円 81"/>
        <xdr:cNvSpPr/>
      </xdr:nvSpPr>
      <xdr:spPr>
        <a:xfrm>
          <a:off x="4584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164465</xdr:rowOff>
    </xdr:from>
    <xdr:ext cx="469900" cy="259080"/>
    <xdr:sp macro="" textlink="">
      <xdr:nvSpPr>
        <xdr:cNvPr id="83" name="議会費該当値テキスト"/>
        <xdr:cNvSpPr txBox="1"/>
      </xdr:nvSpPr>
      <xdr:spPr>
        <a:xfrm>
          <a:off x="4686300" y="582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136525</xdr:rowOff>
    </xdr:from>
    <xdr:to>
      <xdr:col>20</xdr:col>
      <xdr:colOff>38100</xdr:colOff>
      <xdr:row>35</xdr:row>
      <xdr:rowOff>66675</xdr:rowOff>
    </xdr:to>
    <xdr:sp macro="" textlink="">
      <xdr:nvSpPr>
        <xdr:cNvPr id="84" name="楕円 83"/>
        <xdr:cNvSpPr/>
      </xdr:nvSpPr>
      <xdr:spPr>
        <a:xfrm>
          <a:off x="3746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83185</xdr:rowOff>
    </xdr:from>
    <xdr:ext cx="456565" cy="259080"/>
    <xdr:sp macro="" textlink="">
      <xdr:nvSpPr>
        <xdr:cNvPr id="85" name="テキスト ボックス 84"/>
        <xdr:cNvSpPr txBox="1"/>
      </xdr:nvSpPr>
      <xdr:spPr>
        <a:xfrm>
          <a:off x="3562350" y="574103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165100</xdr:rowOff>
    </xdr:from>
    <xdr:to>
      <xdr:col>15</xdr:col>
      <xdr:colOff>101600</xdr:colOff>
      <xdr:row>35</xdr:row>
      <xdr:rowOff>95250</xdr:rowOff>
    </xdr:to>
    <xdr:sp macro="" textlink="">
      <xdr:nvSpPr>
        <xdr:cNvPr id="86" name="楕円 85"/>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111760</xdr:rowOff>
    </xdr:from>
    <xdr:ext cx="456565" cy="248920"/>
    <xdr:sp macro="" textlink="">
      <xdr:nvSpPr>
        <xdr:cNvPr id="87" name="テキスト ボックス 86"/>
        <xdr:cNvSpPr txBox="1"/>
      </xdr:nvSpPr>
      <xdr:spPr>
        <a:xfrm>
          <a:off x="2673350" y="576961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152400</xdr:rowOff>
    </xdr:from>
    <xdr:to>
      <xdr:col>10</xdr:col>
      <xdr:colOff>165100</xdr:colOff>
      <xdr:row>34</xdr:row>
      <xdr:rowOff>82550</xdr:rowOff>
    </xdr:to>
    <xdr:sp macro="" textlink="">
      <xdr:nvSpPr>
        <xdr:cNvPr id="88" name="楕円 87"/>
        <xdr:cNvSpPr/>
      </xdr:nvSpPr>
      <xdr:spPr>
        <a:xfrm>
          <a:off x="1968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99060</xdr:rowOff>
    </xdr:from>
    <xdr:ext cx="456565" cy="250190"/>
    <xdr:sp macro="" textlink="">
      <xdr:nvSpPr>
        <xdr:cNvPr id="89" name="テキスト ボックス 88"/>
        <xdr:cNvSpPr txBox="1"/>
      </xdr:nvSpPr>
      <xdr:spPr>
        <a:xfrm>
          <a:off x="1784350" y="5585460"/>
          <a:ext cx="456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67310</xdr:rowOff>
    </xdr:from>
    <xdr:to>
      <xdr:col>6</xdr:col>
      <xdr:colOff>38100</xdr:colOff>
      <xdr:row>33</xdr:row>
      <xdr:rowOff>168910</xdr:rowOff>
    </xdr:to>
    <xdr:sp macro="" textlink="">
      <xdr:nvSpPr>
        <xdr:cNvPr id="90" name="楕円 89"/>
        <xdr:cNvSpPr/>
      </xdr:nvSpPr>
      <xdr:spPr>
        <a:xfrm>
          <a:off x="1079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13970</xdr:rowOff>
    </xdr:from>
    <xdr:ext cx="456565" cy="259080"/>
    <xdr:sp macro="" textlink="">
      <xdr:nvSpPr>
        <xdr:cNvPr id="91" name="テキスト ボックス 90"/>
        <xdr:cNvSpPr txBox="1"/>
      </xdr:nvSpPr>
      <xdr:spPr>
        <a:xfrm>
          <a:off x="895350" y="550037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6550" cy="217170"/>
    <xdr:sp macro="" textlink="">
      <xdr:nvSpPr>
        <xdr:cNvPr id="100" name="テキスト ボックス 99"/>
        <xdr:cNvSpPr txBox="1"/>
      </xdr:nvSpPr>
      <xdr:spPr>
        <a:xfrm>
          <a:off x="723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5585" cy="259080"/>
    <xdr:sp macro="" textlink="">
      <xdr:nvSpPr>
        <xdr:cNvPr id="103" name="テキスト ボックス 102"/>
        <xdr:cNvSpPr txBox="1"/>
      </xdr:nvSpPr>
      <xdr:spPr>
        <a:xfrm>
          <a:off x="513080" y="10017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2295" cy="259080"/>
    <xdr:sp macro="" textlink="">
      <xdr:nvSpPr>
        <xdr:cNvPr id="105" name="テキスト ボックス 104"/>
        <xdr:cNvSpPr txBox="1"/>
      </xdr:nvSpPr>
      <xdr:spPr>
        <a:xfrm>
          <a:off x="166370" y="9636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2295" cy="248920"/>
    <xdr:sp macro="" textlink="">
      <xdr:nvSpPr>
        <xdr:cNvPr id="107" name="テキスト ボックス 106"/>
        <xdr:cNvSpPr txBox="1"/>
      </xdr:nvSpPr>
      <xdr:spPr>
        <a:xfrm>
          <a:off x="166370" y="9255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2295" cy="259080"/>
    <xdr:sp macro="" textlink="">
      <xdr:nvSpPr>
        <xdr:cNvPr id="109" name="テキスト ボックス 108"/>
        <xdr:cNvSpPr txBox="1"/>
      </xdr:nvSpPr>
      <xdr:spPr>
        <a:xfrm>
          <a:off x="166370" y="8874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2295" cy="259080"/>
    <xdr:sp macro="" textlink="">
      <xdr:nvSpPr>
        <xdr:cNvPr id="111" name="テキスト ボックス 110"/>
        <xdr:cNvSpPr txBox="1"/>
      </xdr:nvSpPr>
      <xdr:spPr>
        <a:xfrm>
          <a:off x="166370" y="8493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295" cy="248920"/>
    <xdr:sp macro="" textlink="">
      <xdr:nvSpPr>
        <xdr:cNvPr id="113" name="テキスト ボックス 112"/>
        <xdr:cNvSpPr txBox="1"/>
      </xdr:nvSpPr>
      <xdr:spPr>
        <a:xfrm>
          <a:off x="166370" y="8112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86995</xdr:rowOff>
    </xdr:from>
    <xdr:to>
      <xdr:col>24</xdr:col>
      <xdr:colOff>62865</xdr:colOff>
      <xdr:row>58</xdr:row>
      <xdr:rowOff>70485</xdr:rowOff>
    </xdr:to>
    <xdr:cxnSp macro="">
      <xdr:nvCxnSpPr>
        <xdr:cNvPr id="115" name="直線コネクタ 114"/>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1460"/>
    <xdr:sp macro="" textlink="">
      <xdr:nvSpPr>
        <xdr:cNvPr id="116" name="総務費最小値テキスト"/>
        <xdr:cNvSpPr txBox="1"/>
      </xdr:nvSpPr>
      <xdr:spPr>
        <a:xfrm>
          <a:off x="4686300" y="10019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70485</xdr:rowOff>
    </xdr:from>
    <xdr:to>
      <xdr:col>24</xdr:col>
      <xdr:colOff>152400</xdr:colOff>
      <xdr:row>58</xdr:row>
      <xdr:rowOff>70485</xdr:rowOff>
    </xdr:to>
    <xdr:cxnSp macro="">
      <xdr:nvCxnSpPr>
        <xdr:cNvPr id="117" name="直線コネクタ 116"/>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33655</xdr:rowOff>
    </xdr:from>
    <xdr:ext cx="598805" cy="258445"/>
    <xdr:sp macro="" textlink="">
      <xdr:nvSpPr>
        <xdr:cNvPr id="118" name="総務費最大値テキスト"/>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dr:col>23</xdr:col>
      <xdr:colOff>165100</xdr:colOff>
      <xdr:row>50</xdr:row>
      <xdr:rowOff>86995</xdr:rowOff>
    </xdr:from>
    <xdr:to>
      <xdr:col>24</xdr:col>
      <xdr:colOff>152400</xdr:colOff>
      <xdr:row>50</xdr:row>
      <xdr:rowOff>86995</xdr:rowOff>
    </xdr:to>
    <xdr:cxnSp macro="">
      <xdr:nvCxnSpPr>
        <xdr:cNvPr id="119" name="直線コネクタ 118"/>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146050</xdr:rowOff>
    </xdr:from>
    <xdr:to>
      <xdr:col>24</xdr:col>
      <xdr:colOff>63500</xdr:colOff>
      <xdr:row>58</xdr:row>
      <xdr:rowOff>16510</xdr:rowOff>
    </xdr:to>
    <xdr:cxnSp macro="">
      <xdr:nvCxnSpPr>
        <xdr:cNvPr id="120" name="直線コネクタ 119"/>
        <xdr:cNvCxnSpPr/>
      </xdr:nvCxnSpPr>
      <xdr:spPr>
        <a:xfrm>
          <a:off x="3797300" y="99187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534670" cy="248285"/>
    <xdr:sp macro="" textlink="">
      <xdr:nvSpPr>
        <xdr:cNvPr id="121" name="総務費平均値テキスト"/>
        <xdr:cNvSpPr txBox="1"/>
      </xdr:nvSpPr>
      <xdr:spPr>
        <a:xfrm>
          <a:off x="4686300" y="970216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78105</xdr:rowOff>
    </xdr:from>
    <xdr:to>
      <xdr:col>24</xdr:col>
      <xdr:colOff>114300</xdr:colOff>
      <xdr:row>58</xdr:row>
      <xdr:rowOff>8255</xdr:rowOff>
    </xdr:to>
    <xdr:sp macro="" textlink="">
      <xdr:nvSpPr>
        <xdr:cNvPr id="122" name="フローチャート: 判断 121"/>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137795</xdr:rowOff>
    </xdr:from>
    <xdr:to>
      <xdr:col>19</xdr:col>
      <xdr:colOff>177800</xdr:colOff>
      <xdr:row>57</xdr:row>
      <xdr:rowOff>146050</xdr:rowOff>
    </xdr:to>
    <xdr:cxnSp macro="">
      <xdr:nvCxnSpPr>
        <xdr:cNvPr id="123" name="直線コネクタ 122"/>
        <xdr:cNvCxnSpPr/>
      </xdr:nvCxnSpPr>
      <xdr:spPr>
        <a:xfrm>
          <a:off x="2908300" y="9910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92710</xdr:rowOff>
    </xdr:from>
    <xdr:to>
      <xdr:col>20</xdr:col>
      <xdr:colOff>38100</xdr:colOff>
      <xdr:row>58</xdr:row>
      <xdr:rowOff>22860</xdr:rowOff>
    </xdr:to>
    <xdr:sp macro="" textlink="">
      <xdr:nvSpPr>
        <xdr:cNvPr id="124" name="フローチャート: 判断 123"/>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21335" cy="259080"/>
    <xdr:sp macro="" textlink="">
      <xdr:nvSpPr>
        <xdr:cNvPr id="125" name="テキスト ボックス 124"/>
        <xdr:cNvSpPr txBox="1"/>
      </xdr:nvSpPr>
      <xdr:spPr>
        <a:xfrm>
          <a:off x="3529965" y="964057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137795</xdr:rowOff>
    </xdr:from>
    <xdr:to>
      <xdr:col>15</xdr:col>
      <xdr:colOff>50800</xdr:colOff>
      <xdr:row>57</xdr:row>
      <xdr:rowOff>168275</xdr:rowOff>
    </xdr:to>
    <xdr:cxnSp macro="">
      <xdr:nvCxnSpPr>
        <xdr:cNvPr id="126" name="直線コネクタ 125"/>
        <xdr:cNvCxnSpPr/>
      </xdr:nvCxnSpPr>
      <xdr:spPr>
        <a:xfrm flipV="1">
          <a:off x="2019300" y="99104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15875</xdr:rowOff>
    </xdr:to>
    <xdr:sp macro="" textlink="">
      <xdr:nvSpPr>
        <xdr:cNvPr id="127" name="フローチャート: 判断 126"/>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32385</xdr:rowOff>
    </xdr:from>
    <xdr:ext cx="521335" cy="248285"/>
    <xdr:sp macro="" textlink="">
      <xdr:nvSpPr>
        <xdr:cNvPr id="128" name="テキスト ボックス 127"/>
        <xdr:cNvSpPr txBox="1"/>
      </xdr:nvSpPr>
      <xdr:spPr>
        <a:xfrm>
          <a:off x="2640965" y="963358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140335</xdr:rowOff>
    </xdr:from>
    <xdr:to>
      <xdr:col>10</xdr:col>
      <xdr:colOff>114300</xdr:colOff>
      <xdr:row>57</xdr:row>
      <xdr:rowOff>168275</xdr:rowOff>
    </xdr:to>
    <xdr:cxnSp macro="">
      <xdr:nvCxnSpPr>
        <xdr:cNvPr id="129" name="直線コネクタ 128"/>
        <xdr:cNvCxnSpPr/>
      </xdr:nvCxnSpPr>
      <xdr:spPr>
        <a:xfrm>
          <a:off x="1130300" y="99129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81915</xdr:rowOff>
    </xdr:from>
    <xdr:to>
      <xdr:col>10</xdr:col>
      <xdr:colOff>165100</xdr:colOff>
      <xdr:row>58</xdr:row>
      <xdr:rowOff>12065</xdr:rowOff>
    </xdr:to>
    <xdr:sp macro="" textlink="">
      <xdr:nvSpPr>
        <xdr:cNvPr id="130" name="フローチャート: 判断 129"/>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29210</xdr:rowOff>
    </xdr:from>
    <xdr:ext cx="521335" cy="251460"/>
    <xdr:sp macro="" textlink="">
      <xdr:nvSpPr>
        <xdr:cNvPr id="131" name="テキスト ボックス 130"/>
        <xdr:cNvSpPr txBox="1"/>
      </xdr:nvSpPr>
      <xdr:spPr>
        <a:xfrm>
          <a:off x="1751965" y="963041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32" name="フローチャート: 判断 131"/>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23495</xdr:rowOff>
    </xdr:from>
    <xdr:ext cx="521335" cy="259080"/>
    <xdr:sp macro="" textlink="">
      <xdr:nvSpPr>
        <xdr:cNvPr id="133" name="テキスト ボックス 132"/>
        <xdr:cNvSpPr txBox="1"/>
      </xdr:nvSpPr>
      <xdr:spPr>
        <a:xfrm>
          <a:off x="862965" y="99675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137160</xdr:rowOff>
    </xdr:from>
    <xdr:to>
      <xdr:col>24</xdr:col>
      <xdr:colOff>114300</xdr:colOff>
      <xdr:row>58</xdr:row>
      <xdr:rowOff>67310</xdr:rowOff>
    </xdr:to>
    <xdr:sp macro="" textlink="">
      <xdr:nvSpPr>
        <xdr:cNvPr id="139" name="楕円 138"/>
        <xdr:cNvSpPr/>
      </xdr:nvSpPr>
      <xdr:spPr>
        <a:xfrm>
          <a:off x="4584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56515</xdr:rowOff>
    </xdr:from>
    <xdr:ext cx="534670" cy="258445"/>
    <xdr:sp macro="" textlink="">
      <xdr:nvSpPr>
        <xdr:cNvPr id="140" name="総務費該当値テキスト"/>
        <xdr:cNvSpPr txBox="1"/>
      </xdr:nvSpPr>
      <xdr:spPr>
        <a:xfrm>
          <a:off x="4686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95250</xdr:rowOff>
    </xdr:from>
    <xdr:to>
      <xdr:col>20</xdr:col>
      <xdr:colOff>38100</xdr:colOff>
      <xdr:row>58</xdr:row>
      <xdr:rowOff>25400</xdr:rowOff>
    </xdr:to>
    <xdr:sp macro="" textlink="">
      <xdr:nvSpPr>
        <xdr:cNvPr id="141" name="楕円 140"/>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16510</xdr:rowOff>
    </xdr:from>
    <xdr:ext cx="521335" cy="259080"/>
    <xdr:sp macro="" textlink="">
      <xdr:nvSpPr>
        <xdr:cNvPr id="142" name="テキスト ボックス 141"/>
        <xdr:cNvSpPr txBox="1"/>
      </xdr:nvSpPr>
      <xdr:spPr>
        <a:xfrm>
          <a:off x="3529965" y="99606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86995</xdr:rowOff>
    </xdr:from>
    <xdr:to>
      <xdr:col>15</xdr:col>
      <xdr:colOff>101600</xdr:colOff>
      <xdr:row>58</xdr:row>
      <xdr:rowOff>17780</xdr:rowOff>
    </xdr:to>
    <xdr:sp macro="" textlink="">
      <xdr:nvSpPr>
        <xdr:cNvPr id="143" name="楕円 142"/>
        <xdr:cNvSpPr/>
      </xdr:nvSpPr>
      <xdr:spPr>
        <a:xfrm>
          <a:off x="2857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8255</xdr:rowOff>
    </xdr:from>
    <xdr:ext cx="521335" cy="249555"/>
    <xdr:sp macro="" textlink="">
      <xdr:nvSpPr>
        <xdr:cNvPr id="144" name="テキスト ボックス 143"/>
        <xdr:cNvSpPr txBox="1"/>
      </xdr:nvSpPr>
      <xdr:spPr>
        <a:xfrm>
          <a:off x="2640965" y="995235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117475</xdr:rowOff>
    </xdr:from>
    <xdr:to>
      <xdr:col>10</xdr:col>
      <xdr:colOff>165100</xdr:colOff>
      <xdr:row>58</xdr:row>
      <xdr:rowOff>47625</xdr:rowOff>
    </xdr:to>
    <xdr:sp macro="" textlink="">
      <xdr:nvSpPr>
        <xdr:cNvPr id="145" name="楕円 144"/>
        <xdr:cNvSpPr/>
      </xdr:nvSpPr>
      <xdr:spPr>
        <a:xfrm>
          <a:off x="1968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38735</xdr:rowOff>
    </xdr:from>
    <xdr:ext cx="521335" cy="259080"/>
    <xdr:sp macro="" textlink="">
      <xdr:nvSpPr>
        <xdr:cNvPr id="146" name="テキスト ボックス 145"/>
        <xdr:cNvSpPr txBox="1"/>
      </xdr:nvSpPr>
      <xdr:spPr>
        <a:xfrm>
          <a:off x="1751965" y="99828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89535</xdr:rowOff>
    </xdr:from>
    <xdr:to>
      <xdr:col>6</xdr:col>
      <xdr:colOff>38100</xdr:colOff>
      <xdr:row>58</xdr:row>
      <xdr:rowOff>19685</xdr:rowOff>
    </xdr:to>
    <xdr:sp macro="" textlink="">
      <xdr:nvSpPr>
        <xdr:cNvPr id="147" name="楕円 146"/>
        <xdr:cNvSpPr/>
      </xdr:nvSpPr>
      <xdr:spPr>
        <a:xfrm>
          <a:off x="107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36195</xdr:rowOff>
    </xdr:from>
    <xdr:ext cx="521335" cy="259080"/>
    <xdr:sp macro="" textlink="">
      <xdr:nvSpPr>
        <xdr:cNvPr id="148" name="テキスト ボックス 147"/>
        <xdr:cNvSpPr txBox="1"/>
      </xdr:nvSpPr>
      <xdr:spPr>
        <a:xfrm>
          <a:off x="862965" y="963739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6550" cy="217170"/>
    <xdr:sp macro="" textlink="">
      <xdr:nvSpPr>
        <xdr:cNvPr id="157" name="テキスト ボックス 156"/>
        <xdr:cNvSpPr txBox="1"/>
      </xdr:nvSpPr>
      <xdr:spPr>
        <a:xfrm>
          <a:off x="723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9" name="テキスト ボックス 158"/>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2295" cy="259080"/>
    <xdr:sp macro="" textlink="">
      <xdr:nvSpPr>
        <xdr:cNvPr id="161" name="テキスト ボックス 160"/>
        <xdr:cNvSpPr txBox="1"/>
      </xdr:nvSpPr>
      <xdr:spPr>
        <a:xfrm>
          <a:off x="166370" y="13446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2295" cy="259080"/>
    <xdr:sp macro="" textlink="">
      <xdr:nvSpPr>
        <xdr:cNvPr id="163" name="テキスト ボックス 162"/>
        <xdr:cNvSpPr txBox="1"/>
      </xdr:nvSpPr>
      <xdr:spPr>
        <a:xfrm>
          <a:off x="166370" y="13065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2295" cy="248920"/>
    <xdr:sp macro="" textlink="">
      <xdr:nvSpPr>
        <xdr:cNvPr id="165" name="テキスト ボックス 164"/>
        <xdr:cNvSpPr txBox="1"/>
      </xdr:nvSpPr>
      <xdr:spPr>
        <a:xfrm>
          <a:off x="166370" y="12684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2295" cy="259080"/>
    <xdr:sp macro="" textlink="">
      <xdr:nvSpPr>
        <xdr:cNvPr id="167" name="テキスト ボックス 166"/>
        <xdr:cNvSpPr txBox="1"/>
      </xdr:nvSpPr>
      <xdr:spPr>
        <a:xfrm>
          <a:off x="166370" y="12303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2295" cy="259080"/>
    <xdr:sp macro="" textlink="">
      <xdr:nvSpPr>
        <xdr:cNvPr id="169" name="テキスト ボックス 168"/>
        <xdr:cNvSpPr txBox="1"/>
      </xdr:nvSpPr>
      <xdr:spPr>
        <a:xfrm>
          <a:off x="166370" y="1192276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2295" cy="248920"/>
    <xdr:sp macro="" textlink="">
      <xdr:nvSpPr>
        <xdr:cNvPr id="171" name="テキスト ボックス 170"/>
        <xdr:cNvSpPr txBox="1"/>
      </xdr:nvSpPr>
      <xdr:spPr>
        <a:xfrm>
          <a:off x="166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134620</xdr:rowOff>
    </xdr:from>
    <xdr:to>
      <xdr:col>24</xdr:col>
      <xdr:colOff>62865</xdr:colOff>
      <xdr:row>78</xdr:row>
      <xdr:rowOff>74930</xdr:rowOff>
    </xdr:to>
    <xdr:cxnSp macro="">
      <xdr:nvCxnSpPr>
        <xdr:cNvPr id="173" name="直線コネクタ 172"/>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79375</xdr:rowOff>
    </xdr:from>
    <xdr:ext cx="598805" cy="258445"/>
    <xdr:sp macro="" textlink="">
      <xdr:nvSpPr>
        <xdr:cNvPr id="174" name="民生費最小値テキスト"/>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81280</xdr:rowOff>
    </xdr:from>
    <xdr:ext cx="598805" cy="259080"/>
    <xdr:sp macro="" textlink="">
      <xdr:nvSpPr>
        <xdr:cNvPr id="176" name="民生費最大値テキスト"/>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dr:col>23</xdr:col>
      <xdr:colOff>165100</xdr:colOff>
      <xdr:row>70</xdr:row>
      <xdr:rowOff>134620</xdr:rowOff>
    </xdr:from>
    <xdr:to>
      <xdr:col>24</xdr:col>
      <xdr:colOff>152400</xdr:colOff>
      <xdr:row>70</xdr:row>
      <xdr:rowOff>134620</xdr:rowOff>
    </xdr:to>
    <xdr:cxnSp macro="">
      <xdr:nvCxnSpPr>
        <xdr:cNvPr id="177" name="直線コネクタ 176"/>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71755</xdr:rowOff>
    </xdr:from>
    <xdr:to>
      <xdr:col>24</xdr:col>
      <xdr:colOff>63500</xdr:colOff>
      <xdr:row>77</xdr:row>
      <xdr:rowOff>80645</xdr:rowOff>
    </xdr:to>
    <xdr:cxnSp macro="">
      <xdr:nvCxnSpPr>
        <xdr:cNvPr id="178" name="直線コネクタ 177"/>
        <xdr:cNvCxnSpPr/>
      </xdr:nvCxnSpPr>
      <xdr:spPr>
        <a:xfrm flipV="1">
          <a:off x="3797300" y="1327340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598805" cy="259080"/>
    <xdr:sp macro="" textlink="">
      <xdr:nvSpPr>
        <xdr:cNvPr id="179"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151765</xdr:rowOff>
    </xdr:from>
    <xdr:to>
      <xdr:col>24</xdr:col>
      <xdr:colOff>114300</xdr:colOff>
      <xdr:row>77</xdr:row>
      <xdr:rowOff>81915</xdr:rowOff>
    </xdr:to>
    <xdr:sp macro="" textlink="">
      <xdr:nvSpPr>
        <xdr:cNvPr id="180" name="フローチャート: 判断 179"/>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80645</xdr:rowOff>
    </xdr:from>
    <xdr:to>
      <xdr:col>19</xdr:col>
      <xdr:colOff>177800</xdr:colOff>
      <xdr:row>77</xdr:row>
      <xdr:rowOff>82550</xdr:rowOff>
    </xdr:to>
    <xdr:cxnSp macro="">
      <xdr:nvCxnSpPr>
        <xdr:cNvPr id="181" name="直線コネクタ 180"/>
        <xdr:cNvCxnSpPr/>
      </xdr:nvCxnSpPr>
      <xdr:spPr>
        <a:xfrm flipV="1">
          <a:off x="2908300" y="13282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133985</xdr:rowOff>
    </xdr:from>
    <xdr:to>
      <xdr:col>20</xdr:col>
      <xdr:colOff>38100</xdr:colOff>
      <xdr:row>77</xdr:row>
      <xdr:rowOff>64135</xdr:rowOff>
    </xdr:to>
    <xdr:sp macro="" textlink="">
      <xdr:nvSpPr>
        <xdr:cNvPr id="182" name="フローチャート: 判断 181"/>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80645</xdr:rowOff>
    </xdr:from>
    <xdr:ext cx="585470" cy="259080"/>
    <xdr:sp macro="" textlink="">
      <xdr:nvSpPr>
        <xdr:cNvPr id="183" name="テキスト ボックス 182"/>
        <xdr:cNvSpPr txBox="1"/>
      </xdr:nvSpPr>
      <xdr:spPr>
        <a:xfrm>
          <a:off x="3497580" y="1293939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82550</xdr:rowOff>
    </xdr:from>
    <xdr:to>
      <xdr:col>15</xdr:col>
      <xdr:colOff>50800</xdr:colOff>
      <xdr:row>77</xdr:row>
      <xdr:rowOff>125730</xdr:rowOff>
    </xdr:to>
    <xdr:cxnSp macro="">
      <xdr:nvCxnSpPr>
        <xdr:cNvPr id="184" name="直線コネクタ 183"/>
        <xdr:cNvCxnSpPr/>
      </xdr:nvCxnSpPr>
      <xdr:spPr>
        <a:xfrm flipV="1">
          <a:off x="2019300" y="132842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135890</xdr:rowOff>
    </xdr:from>
    <xdr:to>
      <xdr:col>15</xdr:col>
      <xdr:colOff>101600</xdr:colOff>
      <xdr:row>77</xdr:row>
      <xdr:rowOff>66040</xdr:rowOff>
    </xdr:to>
    <xdr:sp macro="" textlink="">
      <xdr:nvSpPr>
        <xdr:cNvPr id="185" name="フローチャート: 判断 184"/>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82550</xdr:rowOff>
    </xdr:from>
    <xdr:ext cx="585470" cy="259080"/>
    <xdr:sp macro="" textlink="">
      <xdr:nvSpPr>
        <xdr:cNvPr id="186" name="テキスト ボックス 185"/>
        <xdr:cNvSpPr txBox="1"/>
      </xdr:nvSpPr>
      <xdr:spPr>
        <a:xfrm>
          <a:off x="2608580" y="1294130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125730</xdr:rowOff>
    </xdr:from>
    <xdr:to>
      <xdr:col>10</xdr:col>
      <xdr:colOff>114300</xdr:colOff>
      <xdr:row>77</xdr:row>
      <xdr:rowOff>161925</xdr:rowOff>
    </xdr:to>
    <xdr:cxnSp macro="">
      <xdr:nvCxnSpPr>
        <xdr:cNvPr id="187" name="直線コネクタ 186"/>
        <xdr:cNvCxnSpPr/>
      </xdr:nvCxnSpPr>
      <xdr:spPr>
        <a:xfrm flipV="1">
          <a:off x="1130300" y="133273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166370</xdr:rowOff>
    </xdr:from>
    <xdr:to>
      <xdr:col>10</xdr:col>
      <xdr:colOff>165100</xdr:colOff>
      <xdr:row>77</xdr:row>
      <xdr:rowOff>95885</xdr:rowOff>
    </xdr:to>
    <xdr:sp macro="" textlink="">
      <xdr:nvSpPr>
        <xdr:cNvPr id="188" name="フローチャート: 判断 187"/>
        <xdr:cNvSpPr/>
      </xdr:nvSpPr>
      <xdr:spPr>
        <a:xfrm>
          <a:off x="1968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112395</xdr:rowOff>
    </xdr:from>
    <xdr:ext cx="585470" cy="248285"/>
    <xdr:sp macro="" textlink="">
      <xdr:nvSpPr>
        <xdr:cNvPr id="189" name="テキスト ボックス 188"/>
        <xdr:cNvSpPr txBox="1"/>
      </xdr:nvSpPr>
      <xdr:spPr>
        <a:xfrm>
          <a:off x="1719580" y="12971145"/>
          <a:ext cx="585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93980</xdr:rowOff>
    </xdr:from>
    <xdr:to>
      <xdr:col>6</xdr:col>
      <xdr:colOff>38100</xdr:colOff>
      <xdr:row>78</xdr:row>
      <xdr:rowOff>24130</xdr:rowOff>
    </xdr:to>
    <xdr:sp macro="" textlink="">
      <xdr:nvSpPr>
        <xdr:cNvPr id="190" name="フローチャート: 判断 189"/>
        <xdr:cNvSpPr/>
      </xdr:nvSpPr>
      <xdr:spPr>
        <a:xfrm>
          <a:off x="1079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40640</xdr:rowOff>
    </xdr:from>
    <xdr:ext cx="585470" cy="251460"/>
    <xdr:sp macro="" textlink="">
      <xdr:nvSpPr>
        <xdr:cNvPr id="191" name="テキスト ボックス 190"/>
        <xdr:cNvSpPr txBox="1"/>
      </xdr:nvSpPr>
      <xdr:spPr>
        <a:xfrm>
          <a:off x="830580" y="1307084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20955</xdr:rowOff>
    </xdr:from>
    <xdr:to>
      <xdr:col>24</xdr:col>
      <xdr:colOff>114300</xdr:colOff>
      <xdr:row>77</xdr:row>
      <xdr:rowOff>122555</xdr:rowOff>
    </xdr:to>
    <xdr:sp macro="" textlink="">
      <xdr:nvSpPr>
        <xdr:cNvPr id="197" name="楕円 196"/>
        <xdr:cNvSpPr/>
      </xdr:nvSpPr>
      <xdr:spPr>
        <a:xfrm>
          <a:off x="45847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170815</xdr:rowOff>
    </xdr:from>
    <xdr:ext cx="598805" cy="258445"/>
    <xdr:sp macro="" textlink="">
      <xdr:nvSpPr>
        <xdr:cNvPr id="198" name="民生費該当値テキスト"/>
        <xdr:cNvSpPr txBox="1"/>
      </xdr:nvSpPr>
      <xdr:spPr>
        <a:xfrm>
          <a:off x="4686300" y="13201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29845</xdr:rowOff>
    </xdr:from>
    <xdr:to>
      <xdr:col>20</xdr:col>
      <xdr:colOff>38100</xdr:colOff>
      <xdr:row>77</xdr:row>
      <xdr:rowOff>132080</xdr:rowOff>
    </xdr:to>
    <xdr:sp macro="" textlink="">
      <xdr:nvSpPr>
        <xdr:cNvPr id="199" name="楕円 198"/>
        <xdr:cNvSpPr/>
      </xdr:nvSpPr>
      <xdr:spPr>
        <a:xfrm>
          <a:off x="3746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122555</xdr:rowOff>
    </xdr:from>
    <xdr:ext cx="585470" cy="249555"/>
    <xdr:sp macro="" textlink="">
      <xdr:nvSpPr>
        <xdr:cNvPr id="200" name="テキスト ボックス 199"/>
        <xdr:cNvSpPr txBox="1"/>
      </xdr:nvSpPr>
      <xdr:spPr>
        <a:xfrm>
          <a:off x="3497580" y="13324205"/>
          <a:ext cx="585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31750</xdr:rowOff>
    </xdr:from>
    <xdr:to>
      <xdr:col>15</xdr:col>
      <xdr:colOff>101600</xdr:colOff>
      <xdr:row>77</xdr:row>
      <xdr:rowOff>133350</xdr:rowOff>
    </xdr:to>
    <xdr:sp macro="" textlink="">
      <xdr:nvSpPr>
        <xdr:cNvPr id="201" name="楕円 200"/>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124460</xdr:rowOff>
    </xdr:from>
    <xdr:ext cx="585470" cy="259080"/>
    <xdr:sp macro="" textlink="">
      <xdr:nvSpPr>
        <xdr:cNvPr id="202" name="テキスト ボックス 201"/>
        <xdr:cNvSpPr txBox="1"/>
      </xdr:nvSpPr>
      <xdr:spPr>
        <a:xfrm>
          <a:off x="2608580" y="1332611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74930</xdr:rowOff>
    </xdr:from>
    <xdr:to>
      <xdr:col>10</xdr:col>
      <xdr:colOff>165100</xdr:colOff>
      <xdr:row>78</xdr:row>
      <xdr:rowOff>5080</xdr:rowOff>
    </xdr:to>
    <xdr:sp macro="" textlink="">
      <xdr:nvSpPr>
        <xdr:cNvPr id="203" name="楕円 202"/>
        <xdr:cNvSpPr/>
      </xdr:nvSpPr>
      <xdr:spPr>
        <a:xfrm>
          <a:off x="1968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167640</xdr:rowOff>
    </xdr:from>
    <xdr:ext cx="585470" cy="250190"/>
    <xdr:sp macro="" textlink="">
      <xdr:nvSpPr>
        <xdr:cNvPr id="204" name="テキスト ボックス 203"/>
        <xdr:cNvSpPr txBox="1"/>
      </xdr:nvSpPr>
      <xdr:spPr>
        <a:xfrm>
          <a:off x="1719580" y="13369290"/>
          <a:ext cx="585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111125</xdr:rowOff>
    </xdr:from>
    <xdr:to>
      <xdr:col>6</xdr:col>
      <xdr:colOff>38100</xdr:colOff>
      <xdr:row>78</xdr:row>
      <xdr:rowOff>41275</xdr:rowOff>
    </xdr:to>
    <xdr:sp macro="" textlink="">
      <xdr:nvSpPr>
        <xdr:cNvPr id="205" name="楕円 204"/>
        <xdr:cNvSpPr/>
      </xdr:nvSpPr>
      <xdr:spPr>
        <a:xfrm>
          <a:off x="1079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32385</xdr:rowOff>
    </xdr:from>
    <xdr:ext cx="585470" cy="248285"/>
    <xdr:sp macro="" textlink="">
      <xdr:nvSpPr>
        <xdr:cNvPr id="206" name="テキスト ボックス 205"/>
        <xdr:cNvSpPr txBox="1"/>
      </xdr:nvSpPr>
      <xdr:spPr>
        <a:xfrm>
          <a:off x="830580" y="13405485"/>
          <a:ext cx="585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6550" cy="217170"/>
    <xdr:sp macro="" textlink="">
      <xdr:nvSpPr>
        <xdr:cNvPr id="215" name="テキスト ボックス 214"/>
        <xdr:cNvSpPr txBox="1"/>
      </xdr:nvSpPr>
      <xdr:spPr>
        <a:xfrm>
          <a:off x="723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35585" cy="259080"/>
    <xdr:sp macro="" textlink="">
      <xdr:nvSpPr>
        <xdr:cNvPr id="218" name="テキスト ボックス 217"/>
        <xdr:cNvSpPr txBox="1"/>
      </xdr:nvSpPr>
      <xdr:spPr>
        <a:xfrm>
          <a:off x="513080" y="16930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0" name="テキスト ボックス 219"/>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4" name="テキスト ボックス 223"/>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2295" cy="258445"/>
    <xdr:sp macro="" textlink="">
      <xdr:nvSpPr>
        <xdr:cNvPr id="226" name="テキスト ボックス 225"/>
        <xdr:cNvSpPr txBox="1"/>
      </xdr:nvSpPr>
      <xdr:spPr>
        <a:xfrm>
          <a:off x="166370" y="15624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2295" cy="259080"/>
    <xdr:sp macro="" textlink="">
      <xdr:nvSpPr>
        <xdr:cNvPr id="228" name="テキスト ボックス 227"/>
        <xdr:cNvSpPr txBox="1"/>
      </xdr:nvSpPr>
      <xdr:spPr>
        <a:xfrm>
          <a:off x="166370" y="15297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295" cy="248920"/>
    <xdr:sp macro="" textlink="">
      <xdr:nvSpPr>
        <xdr:cNvPr id="230" name="テキスト ボックス 229"/>
        <xdr:cNvSpPr txBox="1"/>
      </xdr:nvSpPr>
      <xdr:spPr>
        <a:xfrm>
          <a:off x="166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89535</xdr:rowOff>
    </xdr:from>
    <xdr:to>
      <xdr:col>24</xdr:col>
      <xdr:colOff>62865</xdr:colOff>
      <xdr:row>98</xdr:row>
      <xdr:rowOff>48260</xdr:rowOff>
    </xdr:to>
    <xdr:cxnSp macro="">
      <xdr:nvCxnSpPr>
        <xdr:cNvPr id="232" name="直線コネクタ 231"/>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1460"/>
    <xdr:sp macro="" textlink="">
      <xdr:nvSpPr>
        <xdr:cNvPr id="233" name="衛生費最小値テキスト"/>
        <xdr:cNvSpPr txBox="1"/>
      </xdr:nvSpPr>
      <xdr:spPr>
        <a:xfrm>
          <a:off x="4686300" y="16854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4" name="直線コネクタ 233"/>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36195</xdr:rowOff>
    </xdr:from>
    <xdr:ext cx="598805" cy="259080"/>
    <xdr:sp macro="" textlink="">
      <xdr:nvSpPr>
        <xdr:cNvPr id="235" name="衛生費最大値テキスト"/>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dr:col>23</xdr:col>
      <xdr:colOff>165100</xdr:colOff>
      <xdr:row>90</xdr:row>
      <xdr:rowOff>89535</xdr:rowOff>
    </xdr:from>
    <xdr:to>
      <xdr:col>24</xdr:col>
      <xdr:colOff>152400</xdr:colOff>
      <xdr:row>90</xdr:row>
      <xdr:rowOff>89535</xdr:rowOff>
    </xdr:to>
    <xdr:cxnSp macro="">
      <xdr:nvCxnSpPr>
        <xdr:cNvPr id="236" name="直線コネクタ 235"/>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80010</xdr:rowOff>
    </xdr:from>
    <xdr:to>
      <xdr:col>24</xdr:col>
      <xdr:colOff>63500</xdr:colOff>
      <xdr:row>97</xdr:row>
      <xdr:rowOff>85090</xdr:rowOff>
    </xdr:to>
    <xdr:cxnSp macro="">
      <xdr:nvCxnSpPr>
        <xdr:cNvPr id="237" name="直線コネクタ 236"/>
        <xdr:cNvCxnSpPr/>
      </xdr:nvCxnSpPr>
      <xdr:spPr>
        <a:xfrm>
          <a:off x="3797300" y="16710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104775</xdr:rowOff>
    </xdr:from>
    <xdr:ext cx="534670" cy="259080"/>
    <xdr:sp macro="" textlink="">
      <xdr:nvSpPr>
        <xdr:cNvPr id="238" name="衛生費平均値テキスト"/>
        <xdr:cNvSpPr txBox="1"/>
      </xdr:nvSpPr>
      <xdr:spPr>
        <a:xfrm>
          <a:off x="4686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81915</xdr:rowOff>
    </xdr:from>
    <xdr:to>
      <xdr:col>24</xdr:col>
      <xdr:colOff>114300</xdr:colOff>
      <xdr:row>97</xdr:row>
      <xdr:rowOff>12065</xdr:rowOff>
    </xdr:to>
    <xdr:sp macro="" textlink="">
      <xdr:nvSpPr>
        <xdr:cNvPr id="239" name="フローチャート: 判断 238"/>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55880</xdr:rowOff>
    </xdr:from>
    <xdr:to>
      <xdr:col>19</xdr:col>
      <xdr:colOff>177800</xdr:colOff>
      <xdr:row>97</xdr:row>
      <xdr:rowOff>80010</xdr:rowOff>
    </xdr:to>
    <xdr:cxnSp macro="">
      <xdr:nvCxnSpPr>
        <xdr:cNvPr id="240" name="直線コネクタ 239"/>
        <xdr:cNvCxnSpPr/>
      </xdr:nvCxnSpPr>
      <xdr:spPr>
        <a:xfrm>
          <a:off x="2908300" y="166865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41" name="フローチャート: 判断 240"/>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21335" cy="259080"/>
    <xdr:sp macro="" textlink="">
      <xdr:nvSpPr>
        <xdr:cNvPr id="242" name="テキスト ボックス 241"/>
        <xdr:cNvSpPr txBox="1"/>
      </xdr:nvSpPr>
      <xdr:spPr>
        <a:xfrm>
          <a:off x="3529965" y="163595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12700</xdr:rowOff>
    </xdr:from>
    <xdr:to>
      <xdr:col>15</xdr:col>
      <xdr:colOff>50800</xdr:colOff>
      <xdr:row>97</xdr:row>
      <xdr:rowOff>55880</xdr:rowOff>
    </xdr:to>
    <xdr:cxnSp macro="">
      <xdr:nvCxnSpPr>
        <xdr:cNvPr id="243" name="直線コネクタ 242"/>
        <xdr:cNvCxnSpPr/>
      </xdr:nvCxnSpPr>
      <xdr:spPr>
        <a:xfrm>
          <a:off x="2019300" y="166433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116205</xdr:rowOff>
    </xdr:from>
    <xdr:to>
      <xdr:col>15</xdr:col>
      <xdr:colOff>101600</xdr:colOff>
      <xdr:row>97</xdr:row>
      <xdr:rowOff>46355</xdr:rowOff>
    </xdr:to>
    <xdr:sp macro="" textlink="">
      <xdr:nvSpPr>
        <xdr:cNvPr id="244" name="フローチャート: 判断 243"/>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21335" cy="251460"/>
    <xdr:sp macro="" textlink="">
      <xdr:nvSpPr>
        <xdr:cNvPr id="245" name="テキスト ボックス 244"/>
        <xdr:cNvSpPr txBox="1"/>
      </xdr:nvSpPr>
      <xdr:spPr>
        <a:xfrm>
          <a:off x="2640965" y="1635125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3175</xdr:rowOff>
    </xdr:from>
    <xdr:to>
      <xdr:col>10</xdr:col>
      <xdr:colOff>114300</xdr:colOff>
      <xdr:row>97</xdr:row>
      <xdr:rowOff>12700</xdr:rowOff>
    </xdr:to>
    <xdr:cxnSp macro="">
      <xdr:nvCxnSpPr>
        <xdr:cNvPr id="246" name="直線コネクタ 245"/>
        <xdr:cNvCxnSpPr/>
      </xdr:nvCxnSpPr>
      <xdr:spPr>
        <a:xfrm>
          <a:off x="1130300" y="166338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7" name="フローチャート: 判断 246"/>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21335" cy="259080"/>
    <xdr:sp macro="" textlink="">
      <xdr:nvSpPr>
        <xdr:cNvPr id="248" name="テキスト ボックス 247"/>
        <xdr:cNvSpPr txBox="1"/>
      </xdr:nvSpPr>
      <xdr:spPr>
        <a:xfrm>
          <a:off x="1751965" y="1631442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126365</xdr:rowOff>
    </xdr:from>
    <xdr:to>
      <xdr:col>6</xdr:col>
      <xdr:colOff>38100</xdr:colOff>
      <xdr:row>97</xdr:row>
      <xdr:rowOff>56515</xdr:rowOff>
    </xdr:to>
    <xdr:sp macro="" textlink="">
      <xdr:nvSpPr>
        <xdr:cNvPr id="249" name="フローチャート: 判断 248"/>
        <xdr:cNvSpPr/>
      </xdr:nvSpPr>
      <xdr:spPr>
        <a:xfrm>
          <a:off x="1079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47625</xdr:rowOff>
    </xdr:from>
    <xdr:ext cx="521335" cy="259080"/>
    <xdr:sp macro="" textlink="">
      <xdr:nvSpPr>
        <xdr:cNvPr id="250" name="テキスト ボックス 249"/>
        <xdr:cNvSpPr txBox="1"/>
      </xdr:nvSpPr>
      <xdr:spPr>
        <a:xfrm>
          <a:off x="862965" y="166782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34290</xdr:rowOff>
    </xdr:from>
    <xdr:to>
      <xdr:col>24</xdr:col>
      <xdr:colOff>114300</xdr:colOff>
      <xdr:row>97</xdr:row>
      <xdr:rowOff>135890</xdr:rowOff>
    </xdr:to>
    <xdr:sp macro="" textlink="">
      <xdr:nvSpPr>
        <xdr:cNvPr id="256" name="楕円 255"/>
        <xdr:cNvSpPr/>
      </xdr:nvSpPr>
      <xdr:spPr>
        <a:xfrm>
          <a:off x="45847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12700</xdr:rowOff>
    </xdr:from>
    <xdr:ext cx="534670" cy="259080"/>
    <xdr:sp macro="" textlink="">
      <xdr:nvSpPr>
        <xdr:cNvPr id="257" name="衛生費該当値テキスト"/>
        <xdr:cNvSpPr txBox="1"/>
      </xdr:nvSpPr>
      <xdr:spPr>
        <a:xfrm>
          <a:off x="4686300"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29210</xdr:rowOff>
    </xdr:from>
    <xdr:to>
      <xdr:col>20</xdr:col>
      <xdr:colOff>38100</xdr:colOff>
      <xdr:row>97</xdr:row>
      <xdr:rowOff>130810</xdr:rowOff>
    </xdr:to>
    <xdr:sp macro="" textlink="">
      <xdr:nvSpPr>
        <xdr:cNvPr id="258" name="楕円 257"/>
        <xdr:cNvSpPr/>
      </xdr:nvSpPr>
      <xdr:spPr>
        <a:xfrm>
          <a:off x="3746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121920</xdr:rowOff>
    </xdr:from>
    <xdr:ext cx="521335" cy="250190"/>
    <xdr:sp macro="" textlink="">
      <xdr:nvSpPr>
        <xdr:cNvPr id="259" name="テキスト ボックス 258"/>
        <xdr:cNvSpPr txBox="1"/>
      </xdr:nvSpPr>
      <xdr:spPr>
        <a:xfrm>
          <a:off x="3529965" y="1675257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5080</xdr:rowOff>
    </xdr:from>
    <xdr:to>
      <xdr:col>15</xdr:col>
      <xdr:colOff>101600</xdr:colOff>
      <xdr:row>97</xdr:row>
      <xdr:rowOff>106680</xdr:rowOff>
    </xdr:to>
    <xdr:sp macro="" textlink="">
      <xdr:nvSpPr>
        <xdr:cNvPr id="260" name="楕円 259"/>
        <xdr:cNvSpPr/>
      </xdr:nvSpPr>
      <xdr:spPr>
        <a:xfrm>
          <a:off x="2857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97790</xdr:rowOff>
    </xdr:from>
    <xdr:ext cx="521335" cy="251460"/>
    <xdr:sp macro="" textlink="">
      <xdr:nvSpPr>
        <xdr:cNvPr id="261" name="テキスト ボックス 260"/>
        <xdr:cNvSpPr txBox="1"/>
      </xdr:nvSpPr>
      <xdr:spPr>
        <a:xfrm>
          <a:off x="2640965" y="167284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133350</xdr:rowOff>
    </xdr:from>
    <xdr:to>
      <xdr:col>10</xdr:col>
      <xdr:colOff>165100</xdr:colOff>
      <xdr:row>97</xdr:row>
      <xdr:rowOff>63500</xdr:rowOff>
    </xdr:to>
    <xdr:sp macro="" textlink="">
      <xdr:nvSpPr>
        <xdr:cNvPr id="262" name="楕円 261"/>
        <xdr:cNvSpPr/>
      </xdr:nvSpPr>
      <xdr:spPr>
        <a:xfrm>
          <a:off x="1968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54610</xdr:rowOff>
    </xdr:from>
    <xdr:ext cx="521335" cy="248920"/>
    <xdr:sp macro="" textlink="">
      <xdr:nvSpPr>
        <xdr:cNvPr id="263" name="テキスト ボックス 262"/>
        <xdr:cNvSpPr txBox="1"/>
      </xdr:nvSpPr>
      <xdr:spPr>
        <a:xfrm>
          <a:off x="1751965" y="1668526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123825</xdr:rowOff>
    </xdr:from>
    <xdr:to>
      <xdr:col>6</xdr:col>
      <xdr:colOff>38100</xdr:colOff>
      <xdr:row>97</xdr:row>
      <xdr:rowOff>53975</xdr:rowOff>
    </xdr:to>
    <xdr:sp macro="" textlink="">
      <xdr:nvSpPr>
        <xdr:cNvPr id="264" name="楕円 263"/>
        <xdr:cNvSpPr/>
      </xdr:nvSpPr>
      <xdr:spPr>
        <a:xfrm>
          <a:off x="1079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70485</xdr:rowOff>
    </xdr:from>
    <xdr:ext cx="521335" cy="259080"/>
    <xdr:sp macro="" textlink="">
      <xdr:nvSpPr>
        <xdr:cNvPr id="265" name="テキスト ボックス 264"/>
        <xdr:cNvSpPr txBox="1"/>
      </xdr:nvSpPr>
      <xdr:spPr>
        <a:xfrm>
          <a:off x="862965" y="163582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6550" cy="217170"/>
    <xdr:sp macro="" textlink="">
      <xdr:nvSpPr>
        <xdr:cNvPr id="274" name="テキスト ボックス 273"/>
        <xdr:cNvSpPr txBox="1"/>
      </xdr:nvSpPr>
      <xdr:spPr>
        <a:xfrm>
          <a:off x="6565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5585" cy="248920"/>
    <xdr:sp macro="" textlink="">
      <xdr:nvSpPr>
        <xdr:cNvPr id="277" name="テキスト ボックス 276"/>
        <xdr:cNvSpPr txBox="1"/>
      </xdr:nvSpPr>
      <xdr:spPr>
        <a:xfrm>
          <a:off x="6355080" y="6512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4025" cy="248920"/>
    <xdr:sp macro="" textlink="">
      <xdr:nvSpPr>
        <xdr:cNvPr id="279" name="テキスト ボックス 278"/>
        <xdr:cNvSpPr txBox="1"/>
      </xdr:nvSpPr>
      <xdr:spPr>
        <a:xfrm>
          <a:off x="6136640" y="60553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4025" cy="248920"/>
    <xdr:sp macro="" textlink="">
      <xdr:nvSpPr>
        <xdr:cNvPr id="281" name="テキスト ボックス 280"/>
        <xdr:cNvSpPr txBox="1"/>
      </xdr:nvSpPr>
      <xdr:spPr>
        <a:xfrm>
          <a:off x="6136640" y="55981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4025" cy="248920"/>
    <xdr:sp macro="" textlink="">
      <xdr:nvSpPr>
        <xdr:cNvPr id="283" name="テキスト ボックス 282"/>
        <xdr:cNvSpPr txBox="1"/>
      </xdr:nvSpPr>
      <xdr:spPr>
        <a:xfrm>
          <a:off x="6136640" y="51409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4025" cy="248920"/>
    <xdr:sp macro="" textlink="">
      <xdr:nvSpPr>
        <xdr:cNvPr id="285" name="テキスト ボックス 284"/>
        <xdr:cNvSpPr txBox="1"/>
      </xdr:nvSpPr>
      <xdr:spPr>
        <a:xfrm>
          <a:off x="6136640" y="46837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165100</xdr:rowOff>
    </xdr:from>
    <xdr:to>
      <xdr:col>54</xdr:col>
      <xdr:colOff>189865</xdr:colOff>
      <xdr:row>38</xdr:row>
      <xdr:rowOff>139700</xdr:rowOff>
    </xdr:to>
    <xdr:cxnSp macro="">
      <xdr:nvCxnSpPr>
        <xdr:cNvPr id="287" name="直線コネクタ 286"/>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8"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111760</xdr:rowOff>
    </xdr:from>
    <xdr:ext cx="469900" cy="248920"/>
    <xdr:sp macro="" textlink="">
      <xdr:nvSpPr>
        <xdr:cNvPr id="290" name="労働費最大値テキスト"/>
        <xdr:cNvSpPr txBox="1"/>
      </xdr:nvSpPr>
      <xdr:spPr>
        <a:xfrm>
          <a:off x="10528300" y="52552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dr:col>54</xdr:col>
      <xdr:colOff>101600</xdr:colOff>
      <xdr:row>31</xdr:row>
      <xdr:rowOff>165100</xdr:rowOff>
    </xdr:from>
    <xdr:to>
      <xdr:col>55</xdr:col>
      <xdr:colOff>88900</xdr:colOff>
      <xdr:row>31</xdr:row>
      <xdr:rowOff>165100</xdr:rowOff>
    </xdr:to>
    <xdr:cxnSp macro="">
      <xdr:nvCxnSpPr>
        <xdr:cNvPr id="291" name="直線コネクタ 290"/>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60325</xdr:rowOff>
    </xdr:from>
    <xdr:to>
      <xdr:col>55</xdr:col>
      <xdr:colOff>0</xdr:colOff>
      <xdr:row>37</xdr:row>
      <xdr:rowOff>71120</xdr:rowOff>
    </xdr:to>
    <xdr:cxnSp macro="">
      <xdr:nvCxnSpPr>
        <xdr:cNvPr id="292" name="直線コネクタ 291"/>
        <xdr:cNvCxnSpPr/>
      </xdr:nvCxnSpPr>
      <xdr:spPr>
        <a:xfrm>
          <a:off x="9639300" y="64039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36830</xdr:rowOff>
    </xdr:from>
    <xdr:ext cx="469900" cy="259080"/>
    <xdr:sp macro="" textlink="">
      <xdr:nvSpPr>
        <xdr:cNvPr id="293" name="労働費平均値テキスト"/>
        <xdr:cNvSpPr txBox="1"/>
      </xdr:nvSpPr>
      <xdr:spPr>
        <a:xfrm>
          <a:off x="10528300" y="6209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294" name="フローチャート: 判断 293"/>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71120</xdr:rowOff>
    </xdr:from>
    <xdr:to>
      <xdr:col>50</xdr:col>
      <xdr:colOff>114300</xdr:colOff>
      <xdr:row>37</xdr:row>
      <xdr:rowOff>60325</xdr:rowOff>
    </xdr:to>
    <xdr:cxnSp macro="">
      <xdr:nvCxnSpPr>
        <xdr:cNvPr id="295" name="直線コネクタ 294"/>
        <xdr:cNvCxnSpPr/>
      </xdr:nvCxnSpPr>
      <xdr:spPr>
        <a:xfrm>
          <a:off x="8750300" y="607187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157480</xdr:rowOff>
    </xdr:from>
    <xdr:to>
      <xdr:col>50</xdr:col>
      <xdr:colOff>165100</xdr:colOff>
      <xdr:row>37</xdr:row>
      <xdr:rowOff>87630</xdr:rowOff>
    </xdr:to>
    <xdr:sp macro="" textlink="">
      <xdr:nvSpPr>
        <xdr:cNvPr id="296" name="フローチャート: 判断 295"/>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104140</xdr:rowOff>
    </xdr:from>
    <xdr:ext cx="456565" cy="259080"/>
    <xdr:sp macro="" textlink="">
      <xdr:nvSpPr>
        <xdr:cNvPr id="297" name="テキスト ボックス 296"/>
        <xdr:cNvSpPr txBox="1"/>
      </xdr:nvSpPr>
      <xdr:spPr>
        <a:xfrm>
          <a:off x="9404350" y="610489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71120</xdr:rowOff>
    </xdr:from>
    <xdr:to>
      <xdr:col>45</xdr:col>
      <xdr:colOff>177800</xdr:colOff>
      <xdr:row>37</xdr:row>
      <xdr:rowOff>24130</xdr:rowOff>
    </xdr:to>
    <xdr:cxnSp macro="">
      <xdr:nvCxnSpPr>
        <xdr:cNvPr id="298" name="直線コネクタ 297"/>
        <xdr:cNvCxnSpPr/>
      </xdr:nvCxnSpPr>
      <xdr:spPr>
        <a:xfrm flipV="1">
          <a:off x="7861300" y="607187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156845</xdr:rowOff>
    </xdr:from>
    <xdr:to>
      <xdr:col>46</xdr:col>
      <xdr:colOff>38100</xdr:colOff>
      <xdr:row>37</xdr:row>
      <xdr:rowOff>86995</xdr:rowOff>
    </xdr:to>
    <xdr:sp macro="" textlink="">
      <xdr:nvSpPr>
        <xdr:cNvPr id="299" name="フローチャート: 判断 298"/>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78105</xdr:rowOff>
    </xdr:from>
    <xdr:ext cx="456565" cy="248285"/>
    <xdr:sp macro="" textlink="">
      <xdr:nvSpPr>
        <xdr:cNvPr id="300" name="テキスト ボックス 299"/>
        <xdr:cNvSpPr txBox="1"/>
      </xdr:nvSpPr>
      <xdr:spPr>
        <a:xfrm>
          <a:off x="8515350" y="6421755"/>
          <a:ext cx="4565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132715</xdr:rowOff>
    </xdr:from>
    <xdr:to>
      <xdr:col>41</xdr:col>
      <xdr:colOff>50800</xdr:colOff>
      <xdr:row>37</xdr:row>
      <xdr:rowOff>24130</xdr:rowOff>
    </xdr:to>
    <xdr:cxnSp macro="">
      <xdr:nvCxnSpPr>
        <xdr:cNvPr id="301" name="直線コネクタ 300"/>
        <xdr:cNvCxnSpPr/>
      </xdr:nvCxnSpPr>
      <xdr:spPr>
        <a:xfrm>
          <a:off x="6972300" y="63049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302" name="フローチャート: 判断 301"/>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60960</xdr:rowOff>
    </xdr:from>
    <xdr:ext cx="456565" cy="259080"/>
    <xdr:sp macro="" textlink="">
      <xdr:nvSpPr>
        <xdr:cNvPr id="303" name="テキスト ボックス 302"/>
        <xdr:cNvSpPr txBox="1"/>
      </xdr:nvSpPr>
      <xdr:spPr>
        <a:xfrm>
          <a:off x="7626350" y="606171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115570</xdr:rowOff>
    </xdr:from>
    <xdr:to>
      <xdr:col>36</xdr:col>
      <xdr:colOff>165100</xdr:colOff>
      <xdr:row>37</xdr:row>
      <xdr:rowOff>45720</xdr:rowOff>
    </xdr:to>
    <xdr:sp macro="" textlink="">
      <xdr:nvSpPr>
        <xdr:cNvPr id="304" name="フローチャート: 判断 303"/>
        <xdr:cNvSpPr/>
      </xdr:nvSpPr>
      <xdr:spPr>
        <a:xfrm>
          <a:off x="6921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36830</xdr:rowOff>
    </xdr:from>
    <xdr:ext cx="456565" cy="259080"/>
    <xdr:sp macro="" textlink="">
      <xdr:nvSpPr>
        <xdr:cNvPr id="305" name="テキスト ボックス 304"/>
        <xdr:cNvSpPr txBox="1"/>
      </xdr:nvSpPr>
      <xdr:spPr>
        <a:xfrm>
          <a:off x="6737350" y="638048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11" name="楕円 310"/>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170180</xdr:rowOff>
    </xdr:from>
    <xdr:ext cx="469900" cy="259080"/>
    <xdr:sp macro="" textlink="">
      <xdr:nvSpPr>
        <xdr:cNvPr id="312" name="労働費該当値テキスト"/>
        <xdr:cNvSpPr txBox="1"/>
      </xdr:nvSpPr>
      <xdr:spPr>
        <a:xfrm>
          <a:off x="10528300" y="634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9525</xdr:rowOff>
    </xdr:from>
    <xdr:to>
      <xdr:col>50</xdr:col>
      <xdr:colOff>165100</xdr:colOff>
      <xdr:row>37</xdr:row>
      <xdr:rowOff>111125</xdr:rowOff>
    </xdr:to>
    <xdr:sp macro="" textlink="">
      <xdr:nvSpPr>
        <xdr:cNvPr id="313" name="楕円 312"/>
        <xdr:cNvSpPr/>
      </xdr:nvSpPr>
      <xdr:spPr>
        <a:xfrm>
          <a:off x="9588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102235</xdr:rowOff>
    </xdr:from>
    <xdr:ext cx="456565" cy="258445"/>
    <xdr:sp macro="" textlink="">
      <xdr:nvSpPr>
        <xdr:cNvPr id="314" name="テキスト ボックス 313"/>
        <xdr:cNvSpPr txBox="1"/>
      </xdr:nvSpPr>
      <xdr:spPr>
        <a:xfrm>
          <a:off x="9404350" y="644588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20320</xdr:rowOff>
    </xdr:from>
    <xdr:to>
      <xdr:col>46</xdr:col>
      <xdr:colOff>38100</xdr:colOff>
      <xdr:row>35</xdr:row>
      <xdr:rowOff>121920</xdr:rowOff>
    </xdr:to>
    <xdr:sp macro="" textlink="">
      <xdr:nvSpPr>
        <xdr:cNvPr id="315" name="楕円 314"/>
        <xdr:cNvSpPr/>
      </xdr:nvSpPr>
      <xdr:spPr>
        <a:xfrm>
          <a:off x="869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138430</xdr:rowOff>
    </xdr:from>
    <xdr:ext cx="456565" cy="259080"/>
    <xdr:sp macro="" textlink="">
      <xdr:nvSpPr>
        <xdr:cNvPr id="316" name="テキスト ボックス 315"/>
        <xdr:cNvSpPr txBox="1"/>
      </xdr:nvSpPr>
      <xdr:spPr>
        <a:xfrm>
          <a:off x="8515350" y="579628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144780</xdr:rowOff>
    </xdr:from>
    <xdr:to>
      <xdr:col>41</xdr:col>
      <xdr:colOff>101600</xdr:colOff>
      <xdr:row>37</xdr:row>
      <xdr:rowOff>74930</xdr:rowOff>
    </xdr:to>
    <xdr:sp macro="" textlink="">
      <xdr:nvSpPr>
        <xdr:cNvPr id="317" name="楕円 316"/>
        <xdr:cNvSpPr/>
      </xdr:nvSpPr>
      <xdr:spPr>
        <a:xfrm>
          <a:off x="781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66040</xdr:rowOff>
    </xdr:from>
    <xdr:ext cx="456565" cy="248920"/>
    <xdr:sp macro="" textlink="">
      <xdr:nvSpPr>
        <xdr:cNvPr id="318" name="テキスト ボックス 317"/>
        <xdr:cNvSpPr txBox="1"/>
      </xdr:nvSpPr>
      <xdr:spPr>
        <a:xfrm>
          <a:off x="7626350" y="640969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81915</xdr:rowOff>
    </xdr:from>
    <xdr:to>
      <xdr:col>36</xdr:col>
      <xdr:colOff>165100</xdr:colOff>
      <xdr:row>37</xdr:row>
      <xdr:rowOff>12065</xdr:rowOff>
    </xdr:to>
    <xdr:sp macro="" textlink="">
      <xdr:nvSpPr>
        <xdr:cNvPr id="319" name="楕円 318"/>
        <xdr:cNvSpPr/>
      </xdr:nvSpPr>
      <xdr:spPr>
        <a:xfrm>
          <a:off x="6921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29210</xdr:rowOff>
    </xdr:from>
    <xdr:ext cx="456565" cy="251460"/>
    <xdr:sp macro="" textlink="">
      <xdr:nvSpPr>
        <xdr:cNvPr id="320" name="テキスト ボックス 319"/>
        <xdr:cNvSpPr txBox="1"/>
      </xdr:nvSpPr>
      <xdr:spPr>
        <a:xfrm>
          <a:off x="6737350" y="602996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6550" cy="217170"/>
    <xdr:sp macro="" textlink="">
      <xdr:nvSpPr>
        <xdr:cNvPr id="329" name="テキスト ボックス 328"/>
        <xdr:cNvSpPr txBox="1"/>
      </xdr:nvSpPr>
      <xdr:spPr>
        <a:xfrm>
          <a:off x="6565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5585" cy="248920"/>
    <xdr:sp macro="" textlink="">
      <xdr:nvSpPr>
        <xdr:cNvPr id="332" name="テキスト ボックス 331"/>
        <xdr:cNvSpPr txBox="1"/>
      </xdr:nvSpPr>
      <xdr:spPr>
        <a:xfrm>
          <a:off x="6355080" y="9941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4" name="テキスト ボックス 333"/>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6" name="テキスト ボックス 335"/>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8" name="テキスト ボックス 337"/>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0" name="テキスト ボックス 339"/>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58</xdr:row>
      <xdr:rowOff>77470</xdr:rowOff>
    </xdr:to>
    <xdr:cxnSp macro="">
      <xdr:nvCxnSpPr>
        <xdr:cNvPr id="342" name="直線コネクタ 341"/>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77470</xdr:rowOff>
    </xdr:from>
    <xdr:to>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34670" cy="258445"/>
    <xdr:sp macro="" textlink="">
      <xdr:nvSpPr>
        <xdr:cNvPr id="345" name="農林水産業費最大値テキスト"/>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46" name="直線コネクタ 345"/>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112395</xdr:rowOff>
    </xdr:from>
    <xdr:to>
      <xdr:col>55</xdr:col>
      <xdr:colOff>0</xdr:colOff>
      <xdr:row>56</xdr:row>
      <xdr:rowOff>170180</xdr:rowOff>
    </xdr:to>
    <xdr:cxnSp macro="">
      <xdr:nvCxnSpPr>
        <xdr:cNvPr id="347" name="直線コネクタ 346"/>
        <xdr:cNvCxnSpPr/>
      </xdr:nvCxnSpPr>
      <xdr:spPr>
        <a:xfrm flipV="1">
          <a:off x="9639300" y="971359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1905</xdr:rowOff>
    </xdr:from>
    <xdr:ext cx="534670" cy="259080"/>
    <xdr:sp macro="" textlink="">
      <xdr:nvSpPr>
        <xdr:cNvPr id="348" name="農林水産業費平均値テキスト"/>
        <xdr:cNvSpPr txBox="1"/>
      </xdr:nvSpPr>
      <xdr:spPr>
        <a:xfrm>
          <a:off x="1052830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150495</xdr:rowOff>
    </xdr:from>
    <xdr:to>
      <xdr:col>55</xdr:col>
      <xdr:colOff>50800</xdr:colOff>
      <xdr:row>56</xdr:row>
      <xdr:rowOff>80645</xdr:rowOff>
    </xdr:to>
    <xdr:sp macro="" textlink="">
      <xdr:nvSpPr>
        <xdr:cNvPr id="349" name="フローチャート: 判断 348"/>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170180</xdr:rowOff>
    </xdr:from>
    <xdr:to>
      <xdr:col>50</xdr:col>
      <xdr:colOff>114300</xdr:colOff>
      <xdr:row>57</xdr:row>
      <xdr:rowOff>33020</xdr:rowOff>
    </xdr:to>
    <xdr:cxnSp macro="">
      <xdr:nvCxnSpPr>
        <xdr:cNvPr id="350" name="直線コネクタ 349"/>
        <xdr:cNvCxnSpPr/>
      </xdr:nvCxnSpPr>
      <xdr:spPr>
        <a:xfrm flipV="1">
          <a:off x="8750300" y="9771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74930</xdr:rowOff>
    </xdr:to>
    <xdr:sp macro="" textlink="">
      <xdr:nvSpPr>
        <xdr:cNvPr id="351" name="フローチャート: 判断 350"/>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90805</xdr:rowOff>
    </xdr:from>
    <xdr:ext cx="521335" cy="258445"/>
    <xdr:sp macro="" textlink="">
      <xdr:nvSpPr>
        <xdr:cNvPr id="352" name="テキスト ボックス 351"/>
        <xdr:cNvSpPr txBox="1"/>
      </xdr:nvSpPr>
      <xdr:spPr>
        <a:xfrm>
          <a:off x="9371965" y="934910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161290</xdr:rowOff>
    </xdr:from>
    <xdr:to>
      <xdr:col>45</xdr:col>
      <xdr:colOff>177800</xdr:colOff>
      <xdr:row>57</xdr:row>
      <xdr:rowOff>33020</xdr:rowOff>
    </xdr:to>
    <xdr:cxnSp macro="">
      <xdr:nvCxnSpPr>
        <xdr:cNvPr id="353" name="直線コネクタ 352"/>
        <xdr:cNvCxnSpPr/>
      </xdr:nvCxnSpPr>
      <xdr:spPr>
        <a:xfrm>
          <a:off x="7861300" y="97624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354" name="フローチャート: 判断 353"/>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97790</xdr:rowOff>
    </xdr:from>
    <xdr:ext cx="521335" cy="251460"/>
    <xdr:sp macro="" textlink="">
      <xdr:nvSpPr>
        <xdr:cNvPr id="355" name="テキスト ボックス 354"/>
        <xdr:cNvSpPr txBox="1"/>
      </xdr:nvSpPr>
      <xdr:spPr>
        <a:xfrm>
          <a:off x="8482965" y="93560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101600</xdr:rowOff>
    </xdr:from>
    <xdr:to>
      <xdr:col>41</xdr:col>
      <xdr:colOff>50800</xdr:colOff>
      <xdr:row>56</xdr:row>
      <xdr:rowOff>161290</xdr:rowOff>
    </xdr:to>
    <xdr:cxnSp macro="">
      <xdr:nvCxnSpPr>
        <xdr:cNvPr id="356" name="直線コネクタ 355"/>
        <xdr:cNvCxnSpPr/>
      </xdr:nvCxnSpPr>
      <xdr:spPr>
        <a:xfrm>
          <a:off x="6972300" y="97028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132080</xdr:rowOff>
    </xdr:from>
    <xdr:to>
      <xdr:col>41</xdr:col>
      <xdr:colOff>101600</xdr:colOff>
      <xdr:row>56</xdr:row>
      <xdr:rowOff>62230</xdr:rowOff>
    </xdr:to>
    <xdr:sp macro="" textlink="">
      <xdr:nvSpPr>
        <xdr:cNvPr id="357" name="フローチャート: 判断 356"/>
        <xdr:cNvSpPr/>
      </xdr:nvSpPr>
      <xdr:spPr>
        <a:xfrm>
          <a:off x="7810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78740</xdr:rowOff>
    </xdr:from>
    <xdr:ext cx="521335" cy="259080"/>
    <xdr:sp macro="" textlink="">
      <xdr:nvSpPr>
        <xdr:cNvPr id="358" name="テキスト ボックス 357"/>
        <xdr:cNvSpPr txBox="1"/>
      </xdr:nvSpPr>
      <xdr:spPr>
        <a:xfrm>
          <a:off x="7593965" y="933704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137795</xdr:rowOff>
    </xdr:from>
    <xdr:to>
      <xdr:col>36</xdr:col>
      <xdr:colOff>165100</xdr:colOff>
      <xdr:row>57</xdr:row>
      <xdr:rowOff>67945</xdr:rowOff>
    </xdr:to>
    <xdr:sp macro="" textlink="">
      <xdr:nvSpPr>
        <xdr:cNvPr id="359" name="フローチャート: 判断 358"/>
        <xdr:cNvSpPr/>
      </xdr:nvSpPr>
      <xdr:spPr>
        <a:xfrm>
          <a:off x="6921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59055</xdr:rowOff>
    </xdr:from>
    <xdr:ext cx="521335" cy="259080"/>
    <xdr:sp macro="" textlink="">
      <xdr:nvSpPr>
        <xdr:cNvPr id="360" name="テキスト ボックス 359"/>
        <xdr:cNvSpPr txBox="1"/>
      </xdr:nvSpPr>
      <xdr:spPr>
        <a:xfrm>
          <a:off x="6704965" y="98317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163195</xdr:rowOff>
    </xdr:to>
    <xdr:sp macro="" textlink="">
      <xdr:nvSpPr>
        <xdr:cNvPr id="366" name="楕円 365"/>
        <xdr:cNvSpPr/>
      </xdr:nvSpPr>
      <xdr:spPr>
        <a:xfrm>
          <a:off x="10426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40640</xdr:rowOff>
    </xdr:from>
    <xdr:ext cx="534670" cy="251460"/>
    <xdr:sp macro="" textlink="">
      <xdr:nvSpPr>
        <xdr:cNvPr id="367" name="農林水産業費該当値テキスト"/>
        <xdr:cNvSpPr txBox="1"/>
      </xdr:nvSpPr>
      <xdr:spPr>
        <a:xfrm>
          <a:off x="10528300" y="9641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119380</xdr:rowOff>
    </xdr:from>
    <xdr:to>
      <xdr:col>50</xdr:col>
      <xdr:colOff>165100</xdr:colOff>
      <xdr:row>57</xdr:row>
      <xdr:rowOff>49530</xdr:rowOff>
    </xdr:to>
    <xdr:sp macro="" textlink="">
      <xdr:nvSpPr>
        <xdr:cNvPr id="368" name="楕円 367"/>
        <xdr:cNvSpPr/>
      </xdr:nvSpPr>
      <xdr:spPr>
        <a:xfrm>
          <a:off x="9588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40640</xdr:rowOff>
    </xdr:from>
    <xdr:ext cx="521335" cy="251460"/>
    <xdr:sp macro="" textlink="">
      <xdr:nvSpPr>
        <xdr:cNvPr id="369" name="テキスト ボックス 368"/>
        <xdr:cNvSpPr txBox="1"/>
      </xdr:nvSpPr>
      <xdr:spPr>
        <a:xfrm>
          <a:off x="9371965" y="98132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153670</xdr:rowOff>
    </xdr:from>
    <xdr:to>
      <xdr:col>46</xdr:col>
      <xdr:colOff>38100</xdr:colOff>
      <xdr:row>57</xdr:row>
      <xdr:rowOff>83820</xdr:rowOff>
    </xdr:to>
    <xdr:sp macro="" textlink="">
      <xdr:nvSpPr>
        <xdr:cNvPr id="370" name="楕円 369"/>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74930</xdr:rowOff>
    </xdr:from>
    <xdr:ext cx="521335" cy="251460"/>
    <xdr:sp macro="" textlink="">
      <xdr:nvSpPr>
        <xdr:cNvPr id="371" name="テキスト ボックス 370"/>
        <xdr:cNvSpPr txBox="1"/>
      </xdr:nvSpPr>
      <xdr:spPr>
        <a:xfrm>
          <a:off x="8482965" y="984758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110490</xdr:rowOff>
    </xdr:from>
    <xdr:to>
      <xdr:col>41</xdr:col>
      <xdr:colOff>101600</xdr:colOff>
      <xdr:row>57</xdr:row>
      <xdr:rowOff>40640</xdr:rowOff>
    </xdr:to>
    <xdr:sp macro="" textlink="">
      <xdr:nvSpPr>
        <xdr:cNvPr id="372" name="楕円 371"/>
        <xdr:cNvSpPr/>
      </xdr:nvSpPr>
      <xdr:spPr>
        <a:xfrm>
          <a:off x="78105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31750</xdr:rowOff>
    </xdr:from>
    <xdr:ext cx="521335" cy="248920"/>
    <xdr:sp macro="" textlink="">
      <xdr:nvSpPr>
        <xdr:cNvPr id="373" name="テキスト ボックス 372"/>
        <xdr:cNvSpPr txBox="1"/>
      </xdr:nvSpPr>
      <xdr:spPr>
        <a:xfrm>
          <a:off x="7593965" y="980440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74" name="楕円 373"/>
        <xdr:cNvSpPr/>
      </xdr:nvSpPr>
      <xdr:spPr>
        <a:xfrm>
          <a:off x="6921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168910</xdr:rowOff>
    </xdr:from>
    <xdr:ext cx="521335" cy="248920"/>
    <xdr:sp macro="" textlink="">
      <xdr:nvSpPr>
        <xdr:cNvPr id="375" name="テキスト ボックス 374"/>
        <xdr:cNvSpPr txBox="1"/>
      </xdr:nvSpPr>
      <xdr:spPr>
        <a:xfrm>
          <a:off x="6704965" y="942721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6550" cy="217170"/>
    <xdr:sp macro="" textlink="">
      <xdr:nvSpPr>
        <xdr:cNvPr id="384" name="テキスト ボックス 383"/>
        <xdr:cNvSpPr txBox="1"/>
      </xdr:nvSpPr>
      <xdr:spPr>
        <a:xfrm>
          <a:off x="6565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5585" cy="248920"/>
    <xdr:sp macro="" textlink="">
      <xdr:nvSpPr>
        <xdr:cNvPr id="387" name="テキスト ボックス 386"/>
        <xdr:cNvSpPr txBox="1"/>
      </xdr:nvSpPr>
      <xdr:spPr>
        <a:xfrm>
          <a:off x="6355080" y="13370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9" name="テキスト ボックス 388"/>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1" name="テキスト ボックス 390"/>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3" name="テキスト ボックス 392"/>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5" name="テキスト ボックス 394"/>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109220</xdr:rowOff>
    </xdr:from>
    <xdr:to>
      <xdr:col>54</xdr:col>
      <xdr:colOff>189865</xdr:colOff>
      <xdr:row>78</xdr:row>
      <xdr:rowOff>105410</xdr:rowOff>
    </xdr:to>
    <xdr:cxnSp macro="">
      <xdr:nvCxnSpPr>
        <xdr:cNvPr id="397" name="直線コネクタ 396"/>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1460"/>
    <xdr:sp macro="" textlink="">
      <xdr:nvSpPr>
        <xdr:cNvPr id="398" name="商工費最小値テキスト"/>
        <xdr:cNvSpPr txBox="1"/>
      </xdr:nvSpPr>
      <xdr:spPr>
        <a:xfrm>
          <a:off x="10528300" y="13482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105410</xdr:rowOff>
    </xdr:from>
    <xdr:to>
      <xdr:col>55</xdr:col>
      <xdr:colOff>88900</xdr:colOff>
      <xdr:row>78</xdr:row>
      <xdr:rowOff>105410</xdr:rowOff>
    </xdr:to>
    <xdr:cxnSp macro="">
      <xdr:nvCxnSpPr>
        <xdr:cNvPr id="399" name="直線コネクタ 398"/>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55880</xdr:rowOff>
    </xdr:from>
    <xdr:ext cx="534670" cy="259080"/>
    <xdr:sp macro="" textlink="">
      <xdr:nvSpPr>
        <xdr:cNvPr id="400" name="商工費最大値テキスト"/>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dr:col>54</xdr:col>
      <xdr:colOff>101600</xdr:colOff>
      <xdr:row>71</xdr:row>
      <xdr:rowOff>109220</xdr:rowOff>
    </xdr:from>
    <xdr:to>
      <xdr:col>55</xdr:col>
      <xdr:colOff>88900</xdr:colOff>
      <xdr:row>71</xdr:row>
      <xdr:rowOff>109220</xdr:rowOff>
    </xdr:to>
    <xdr:cxnSp macro="">
      <xdr:nvCxnSpPr>
        <xdr:cNvPr id="401" name="直線コネクタ 400"/>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26670</xdr:rowOff>
    </xdr:from>
    <xdr:to>
      <xdr:col>55</xdr:col>
      <xdr:colOff>0</xdr:colOff>
      <xdr:row>78</xdr:row>
      <xdr:rowOff>65405</xdr:rowOff>
    </xdr:to>
    <xdr:cxnSp macro="">
      <xdr:nvCxnSpPr>
        <xdr:cNvPr id="402" name="直線コネクタ 401"/>
        <xdr:cNvCxnSpPr/>
      </xdr:nvCxnSpPr>
      <xdr:spPr>
        <a:xfrm>
          <a:off x="9639300" y="133997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135255</xdr:rowOff>
    </xdr:from>
    <xdr:ext cx="534670" cy="248285"/>
    <xdr:sp macro="" textlink="">
      <xdr:nvSpPr>
        <xdr:cNvPr id="403" name="商工費平均値テキスト"/>
        <xdr:cNvSpPr txBox="1"/>
      </xdr:nvSpPr>
      <xdr:spPr>
        <a:xfrm>
          <a:off x="10528300" y="1299400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112395</xdr:rowOff>
    </xdr:from>
    <xdr:to>
      <xdr:col>55</xdr:col>
      <xdr:colOff>50800</xdr:colOff>
      <xdr:row>77</xdr:row>
      <xdr:rowOff>42545</xdr:rowOff>
    </xdr:to>
    <xdr:sp macro="" textlink="">
      <xdr:nvSpPr>
        <xdr:cNvPr id="404" name="フローチャート: 判断 403"/>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71120</xdr:rowOff>
    </xdr:to>
    <xdr:cxnSp macro="">
      <xdr:nvCxnSpPr>
        <xdr:cNvPr id="405" name="直線コネクタ 404"/>
        <xdr:cNvCxnSpPr/>
      </xdr:nvCxnSpPr>
      <xdr:spPr>
        <a:xfrm flipV="1">
          <a:off x="8750300" y="133997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73660</xdr:rowOff>
    </xdr:from>
    <xdr:to>
      <xdr:col>50</xdr:col>
      <xdr:colOff>165100</xdr:colOff>
      <xdr:row>77</xdr:row>
      <xdr:rowOff>3810</xdr:rowOff>
    </xdr:to>
    <xdr:sp macro="" textlink="">
      <xdr:nvSpPr>
        <xdr:cNvPr id="406" name="フローチャート: 判断 405"/>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20320</xdr:rowOff>
    </xdr:from>
    <xdr:ext cx="521335" cy="248920"/>
    <xdr:sp macro="" textlink="">
      <xdr:nvSpPr>
        <xdr:cNvPr id="407" name="テキスト ボックス 406"/>
        <xdr:cNvSpPr txBox="1"/>
      </xdr:nvSpPr>
      <xdr:spPr>
        <a:xfrm>
          <a:off x="9371965" y="1287907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41275</xdr:rowOff>
    </xdr:from>
    <xdr:to>
      <xdr:col>45</xdr:col>
      <xdr:colOff>177800</xdr:colOff>
      <xdr:row>78</xdr:row>
      <xdr:rowOff>71120</xdr:rowOff>
    </xdr:to>
    <xdr:cxnSp macro="">
      <xdr:nvCxnSpPr>
        <xdr:cNvPr id="408" name="直線コネクタ 407"/>
        <xdr:cNvCxnSpPr/>
      </xdr:nvCxnSpPr>
      <xdr:spPr>
        <a:xfrm>
          <a:off x="7861300" y="134143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86360</xdr:rowOff>
    </xdr:from>
    <xdr:to>
      <xdr:col>46</xdr:col>
      <xdr:colOff>38100</xdr:colOff>
      <xdr:row>77</xdr:row>
      <xdr:rowOff>15875</xdr:rowOff>
    </xdr:to>
    <xdr:sp macro="" textlink="">
      <xdr:nvSpPr>
        <xdr:cNvPr id="409" name="フローチャート: 判断 408"/>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32385</xdr:rowOff>
    </xdr:from>
    <xdr:ext cx="521335" cy="248285"/>
    <xdr:sp macro="" textlink="">
      <xdr:nvSpPr>
        <xdr:cNvPr id="410" name="テキスト ボックス 409"/>
        <xdr:cNvSpPr txBox="1"/>
      </xdr:nvSpPr>
      <xdr:spPr>
        <a:xfrm>
          <a:off x="8482965" y="1289113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41275</xdr:rowOff>
    </xdr:from>
    <xdr:to>
      <xdr:col>41</xdr:col>
      <xdr:colOff>50800</xdr:colOff>
      <xdr:row>78</xdr:row>
      <xdr:rowOff>66675</xdr:rowOff>
    </xdr:to>
    <xdr:cxnSp macro="">
      <xdr:nvCxnSpPr>
        <xdr:cNvPr id="411" name="直線コネクタ 410"/>
        <xdr:cNvCxnSpPr/>
      </xdr:nvCxnSpPr>
      <xdr:spPr>
        <a:xfrm flipV="1">
          <a:off x="6972300" y="134143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65405</xdr:rowOff>
    </xdr:from>
    <xdr:to>
      <xdr:col>41</xdr:col>
      <xdr:colOff>101600</xdr:colOff>
      <xdr:row>76</xdr:row>
      <xdr:rowOff>167005</xdr:rowOff>
    </xdr:to>
    <xdr:sp macro="" textlink="">
      <xdr:nvSpPr>
        <xdr:cNvPr id="412" name="フローチャート: 判断 411"/>
        <xdr:cNvSpPr/>
      </xdr:nvSpPr>
      <xdr:spPr>
        <a:xfrm>
          <a:off x="7810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12065</xdr:rowOff>
    </xdr:from>
    <xdr:ext cx="521335" cy="259080"/>
    <xdr:sp macro="" textlink="">
      <xdr:nvSpPr>
        <xdr:cNvPr id="413" name="テキスト ボックス 412"/>
        <xdr:cNvSpPr txBox="1"/>
      </xdr:nvSpPr>
      <xdr:spPr>
        <a:xfrm>
          <a:off x="7593965" y="1287081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57785</xdr:rowOff>
    </xdr:from>
    <xdr:to>
      <xdr:col>36</xdr:col>
      <xdr:colOff>165100</xdr:colOff>
      <xdr:row>77</xdr:row>
      <xdr:rowOff>159385</xdr:rowOff>
    </xdr:to>
    <xdr:sp macro="" textlink="">
      <xdr:nvSpPr>
        <xdr:cNvPr id="414" name="フローチャート: 判断 413"/>
        <xdr:cNvSpPr/>
      </xdr:nvSpPr>
      <xdr:spPr>
        <a:xfrm>
          <a:off x="692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4445</xdr:rowOff>
    </xdr:from>
    <xdr:ext cx="456565" cy="259080"/>
    <xdr:sp macro="" textlink="">
      <xdr:nvSpPr>
        <xdr:cNvPr id="415" name="テキスト ボックス 414"/>
        <xdr:cNvSpPr txBox="1"/>
      </xdr:nvSpPr>
      <xdr:spPr>
        <a:xfrm>
          <a:off x="6737350" y="1303464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14605</xdr:rowOff>
    </xdr:from>
    <xdr:to>
      <xdr:col>55</xdr:col>
      <xdr:colOff>50800</xdr:colOff>
      <xdr:row>78</xdr:row>
      <xdr:rowOff>116205</xdr:rowOff>
    </xdr:to>
    <xdr:sp macro="" textlink="">
      <xdr:nvSpPr>
        <xdr:cNvPr id="421" name="楕円 420"/>
        <xdr:cNvSpPr/>
      </xdr:nvSpPr>
      <xdr:spPr>
        <a:xfrm>
          <a:off x="10426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100965</xdr:rowOff>
    </xdr:from>
    <xdr:ext cx="469900" cy="248285"/>
    <xdr:sp macro="" textlink="">
      <xdr:nvSpPr>
        <xdr:cNvPr id="422" name="商工費該当値テキスト"/>
        <xdr:cNvSpPr txBox="1"/>
      </xdr:nvSpPr>
      <xdr:spPr>
        <a:xfrm>
          <a:off x="10528300" y="133026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23" name="楕円 422"/>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68580</xdr:rowOff>
    </xdr:from>
    <xdr:ext cx="456565" cy="259080"/>
    <xdr:sp macro="" textlink="">
      <xdr:nvSpPr>
        <xdr:cNvPr id="424" name="テキスト ボックス 423"/>
        <xdr:cNvSpPr txBox="1"/>
      </xdr:nvSpPr>
      <xdr:spPr>
        <a:xfrm>
          <a:off x="9404350" y="1344168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20320</xdr:rowOff>
    </xdr:from>
    <xdr:to>
      <xdr:col>46</xdr:col>
      <xdr:colOff>38100</xdr:colOff>
      <xdr:row>78</xdr:row>
      <xdr:rowOff>121920</xdr:rowOff>
    </xdr:to>
    <xdr:sp macro="" textlink="">
      <xdr:nvSpPr>
        <xdr:cNvPr id="425" name="楕円 424"/>
        <xdr:cNvSpPr/>
      </xdr:nvSpPr>
      <xdr:spPr>
        <a:xfrm>
          <a:off x="8699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113030</xdr:rowOff>
    </xdr:from>
    <xdr:ext cx="456565" cy="259080"/>
    <xdr:sp macro="" textlink="">
      <xdr:nvSpPr>
        <xdr:cNvPr id="426" name="テキスト ボックス 425"/>
        <xdr:cNvSpPr txBox="1"/>
      </xdr:nvSpPr>
      <xdr:spPr>
        <a:xfrm>
          <a:off x="8515350" y="134861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161925</xdr:rowOff>
    </xdr:from>
    <xdr:to>
      <xdr:col>41</xdr:col>
      <xdr:colOff>101600</xdr:colOff>
      <xdr:row>78</xdr:row>
      <xdr:rowOff>92075</xdr:rowOff>
    </xdr:to>
    <xdr:sp macro="" textlink="">
      <xdr:nvSpPr>
        <xdr:cNvPr id="427" name="楕円 426"/>
        <xdr:cNvSpPr/>
      </xdr:nvSpPr>
      <xdr:spPr>
        <a:xfrm>
          <a:off x="7810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83185</xdr:rowOff>
    </xdr:from>
    <xdr:ext cx="456565" cy="259080"/>
    <xdr:sp macro="" textlink="">
      <xdr:nvSpPr>
        <xdr:cNvPr id="428" name="テキスト ボックス 427"/>
        <xdr:cNvSpPr txBox="1"/>
      </xdr:nvSpPr>
      <xdr:spPr>
        <a:xfrm>
          <a:off x="7626350" y="1345628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xdr:rowOff>
    </xdr:from>
    <xdr:to>
      <xdr:col>36</xdr:col>
      <xdr:colOff>165100</xdr:colOff>
      <xdr:row>78</xdr:row>
      <xdr:rowOff>117475</xdr:rowOff>
    </xdr:to>
    <xdr:sp macro="" textlink="">
      <xdr:nvSpPr>
        <xdr:cNvPr id="429" name="楕円 428"/>
        <xdr:cNvSpPr/>
      </xdr:nvSpPr>
      <xdr:spPr>
        <a:xfrm>
          <a:off x="6921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109220</xdr:rowOff>
    </xdr:from>
    <xdr:ext cx="456565" cy="251460"/>
    <xdr:sp macro="" textlink="">
      <xdr:nvSpPr>
        <xdr:cNvPr id="430" name="テキスト ボックス 429"/>
        <xdr:cNvSpPr txBox="1"/>
      </xdr:nvSpPr>
      <xdr:spPr>
        <a:xfrm>
          <a:off x="6737350" y="1348232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6550" cy="217170"/>
    <xdr:sp macro="" textlink="">
      <xdr:nvSpPr>
        <xdr:cNvPr id="439" name="テキスト ボックス 438"/>
        <xdr:cNvSpPr txBox="1"/>
      </xdr:nvSpPr>
      <xdr:spPr>
        <a:xfrm>
          <a:off x="6565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5585" cy="248920"/>
    <xdr:sp macro="" textlink="">
      <xdr:nvSpPr>
        <xdr:cNvPr id="442" name="テキスト ボックス 441"/>
        <xdr:cNvSpPr txBox="1"/>
      </xdr:nvSpPr>
      <xdr:spPr>
        <a:xfrm>
          <a:off x="6355080" y="16799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2295" cy="248920"/>
    <xdr:sp macro="" textlink="">
      <xdr:nvSpPr>
        <xdr:cNvPr id="444" name="テキスト ボックス 443"/>
        <xdr:cNvSpPr txBox="1"/>
      </xdr:nvSpPr>
      <xdr:spPr>
        <a:xfrm>
          <a:off x="6008370" y="163423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2295" cy="248920"/>
    <xdr:sp macro="" textlink="">
      <xdr:nvSpPr>
        <xdr:cNvPr id="446" name="テキスト ボックス 445"/>
        <xdr:cNvSpPr txBox="1"/>
      </xdr:nvSpPr>
      <xdr:spPr>
        <a:xfrm>
          <a:off x="6008370" y="158851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2295" cy="248920"/>
    <xdr:sp macro="" textlink="">
      <xdr:nvSpPr>
        <xdr:cNvPr id="448" name="テキスト ボックス 447"/>
        <xdr:cNvSpPr txBox="1"/>
      </xdr:nvSpPr>
      <xdr:spPr>
        <a:xfrm>
          <a:off x="6008370" y="154279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2295" cy="248920"/>
    <xdr:sp macro="" textlink="">
      <xdr:nvSpPr>
        <xdr:cNvPr id="450" name="テキスト ボックス 449"/>
        <xdr:cNvSpPr txBox="1"/>
      </xdr:nvSpPr>
      <xdr:spPr>
        <a:xfrm>
          <a:off x="6008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6350</xdr:rowOff>
    </xdr:from>
    <xdr:to>
      <xdr:col>54</xdr:col>
      <xdr:colOff>189865</xdr:colOff>
      <xdr:row>98</xdr:row>
      <xdr:rowOff>91440</xdr:rowOff>
    </xdr:to>
    <xdr:cxnSp macro="">
      <xdr:nvCxnSpPr>
        <xdr:cNvPr id="452" name="直線コネクタ 451"/>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95885</xdr:rowOff>
    </xdr:from>
    <xdr:ext cx="534670" cy="259080"/>
    <xdr:sp macro="" textlink="">
      <xdr:nvSpPr>
        <xdr:cNvPr id="453" name="土木費最小値テキスト"/>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91440</xdr:rowOff>
    </xdr:from>
    <xdr:to>
      <xdr:col>55</xdr:col>
      <xdr:colOff>88900</xdr:colOff>
      <xdr:row>98</xdr:row>
      <xdr:rowOff>91440</xdr:rowOff>
    </xdr:to>
    <xdr:cxnSp macro="">
      <xdr:nvCxnSpPr>
        <xdr:cNvPr id="454" name="直線コネクタ 453"/>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124460</xdr:rowOff>
    </xdr:from>
    <xdr:ext cx="598805" cy="259080"/>
    <xdr:sp macro="" textlink="">
      <xdr:nvSpPr>
        <xdr:cNvPr id="455" name="土木費最大値テキスト"/>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dr:col>54</xdr:col>
      <xdr:colOff>101600</xdr:colOff>
      <xdr:row>91</xdr:row>
      <xdr:rowOff>6350</xdr:rowOff>
    </xdr:from>
    <xdr:to>
      <xdr:col>55</xdr:col>
      <xdr:colOff>88900</xdr:colOff>
      <xdr:row>91</xdr:row>
      <xdr:rowOff>6350</xdr:rowOff>
    </xdr:to>
    <xdr:cxnSp macro="">
      <xdr:nvCxnSpPr>
        <xdr:cNvPr id="456" name="直線コネクタ 455"/>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13335</xdr:rowOff>
    </xdr:from>
    <xdr:to>
      <xdr:col>55</xdr:col>
      <xdr:colOff>0</xdr:colOff>
      <xdr:row>98</xdr:row>
      <xdr:rowOff>15240</xdr:rowOff>
    </xdr:to>
    <xdr:cxnSp macro="">
      <xdr:nvCxnSpPr>
        <xdr:cNvPr id="457" name="直線コネクタ 456"/>
        <xdr:cNvCxnSpPr/>
      </xdr:nvCxnSpPr>
      <xdr:spPr>
        <a:xfrm>
          <a:off x="9639300" y="168154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114300</xdr:rowOff>
    </xdr:from>
    <xdr:ext cx="534670" cy="259080"/>
    <xdr:sp macro="" textlink="">
      <xdr:nvSpPr>
        <xdr:cNvPr id="458" name="土木費平均値テキスト"/>
        <xdr:cNvSpPr txBox="1"/>
      </xdr:nvSpPr>
      <xdr:spPr>
        <a:xfrm>
          <a:off x="10528300" y="16744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59" name="フローチャート: 判断 458"/>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149225</xdr:rowOff>
    </xdr:from>
    <xdr:to>
      <xdr:col>50</xdr:col>
      <xdr:colOff>114300</xdr:colOff>
      <xdr:row>98</xdr:row>
      <xdr:rowOff>13335</xdr:rowOff>
    </xdr:to>
    <xdr:cxnSp macro="">
      <xdr:nvCxnSpPr>
        <xdr:cNvPr id="460" name="直線コネクタ 459"/>
        <xdr:cNvCxnSpPr/>
      </xdr:nvCxnSpPr>
      <xdr:spPr>
        <a:xfrm>
          <a:off x="8750300" y="167798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128905</xdr:rowOff>
    </xdr:from>
    <xdr:to>
      <xdr:col>50</xdr:col>
      <xdr:colOff>165100</xdr:colOff>
      <xdr:row>98</xdr:row>
      <xdr:rowOff>59055</xdr:rowOff>
    </xdr:to>
    <xdr:sp macro="" textlink="">
      <xdr:nvSpPr>
        <xdr:cNvPr id="461" name="フローチャート: 判断 460"/>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75565</xdr:rowOff>
    </xdr:from>
    <xdr:ext cx="521335" cy="250825"/>
    <xdr:sp macro="" textlink="">
      <xdr:nvSpPr>
        <xdr:cNvPr id="462" name="テキスト ボックス 461"/>
        <xdr:cNvSpPr txBox="1"/>
      </xdr:nvSpPr>
      <xdr:spPr>
        <a:xfrm>
          <a:off x="9371965" y="1653476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38100</xdr:rowOff>
    </xdr:from>
    <xdr:to>
      <xdr:col>45</xdr:col>
      <xdr:colOff>177800</xdr:colOff>
      <xdr:row>97</xdr:row>
      <xdr:rowOff>149225</xdr:rowOff>
    </xdr:to>
    <xdr:cxnSp macro="">
      <xdr:nvCxnSpPr>
        <xdr:cNvPr id="463" name="直線コネクタ 462"/>
        <xdr:cNvCxnSpPr/>
      </xdr:nvCxnSpPr>
      <xdr:spPr>
        <a:xfrm>
          <a:off x="7861300" y="1666875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143510</xdr:rowOff>
    </xdr:from>
    <xdr:to>
      <xdr:col>46</xdr:col>
      <xdr:colOff>38100</xdr:colOff>
      <xdr:row>98</xdr:row>
      <xdr:rowOff>73660</xdr:rowOff>
    </xdr:to>
    <xdr:sp macro="" textlink="">
      <xdr:nvSpPr>
        <xdr:cNvPr id="464" name="フローチャート: 判断 463"/>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64770</xdr:rowOff>
    </xdr:from>
    <xdr:ext cx="521335" cy="250190"/>
    <xdr:sp macro="" textlink="">
      <xdr:nvSpPr>
        <xdr:cNvPr id="465" name="テキスト ボックス 464"/>
        <xdr:cNvSpPr txBox="1"/>
      </xdr:nvSpPr>
      <xdr:spPr>
        <a:xfrm>
          <a:off x="8482965" y="1686687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38100</xdr:rowOff>
    </xdr:from>
    <xdr:to>
      <xdr:col>41</xdr:col>
      <xdr:colOff>50800</xdr:colOff>
      <xdr:row>97</xdr:row>
      <xdr:rowOff>149860</xdr:rowOff>
    </xdr:to>
    <xdr:cxnSp macro="">
      <xdr:nvCxnSpPr>
        <xdr:cNvPr id="466" name="直線コネクタ 465"/>
        <xdr:cNvCxnSpPr/>
      </xdr:nvCxnSpPr>
      <xdr:spPr>
        <a:xfrm flipV="1">
          <a:off x="6972300" y="166687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123825</xdr:rowOff>
    </xdr:from>
    <xdr:to>
      <xdr:col>41</xdr:col>
      <xdr:colOff>101600</xdr:colOff>
      <xdr:row>98</xdr:row>
      <xdr:rowOff>53975</xdr:rowOff>
    </xdr:to>
    <xdr:sp macro="" textlink="">
      <xdr:nvSpPr>
        <xdr:cNvPr id="467" name="フローチャート: 判断 466"/>
        <xdr:cNvSpPr/>
      </xdr:nvSpPr>
      <xdr:spPr>
        <a:xfrm>
          <a:off x="7810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45085</xdr:rowOff>
    </xdr:from>
    <xdr:ext cx="521335" cy="258445"/>
    <xdr:sp macro="" textlink="">
      <xdr:nvSpPr>
        <xdr:cNvPr id="468" name="テキスト ボックス 467"/>
        <xdr:cNvSpPr txBox="1"/>
      </xdr:nvSpPr>
      <xdr:spPr>
        <a:xfrm>
          <a:off x="7593965" y="1684718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69" name="フローチャート: 判断 468"/>
        <xdr:cNvSpPr/>
      </xdr:nvSpPr>
      <xdr:spPr>
        <a:xfrm>
          <a:off x="6921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21335" cy="259080"/>
    <xdr:sp macro="" textlink="">
      <xdr:nvSpPr>
        <xdr:cNvPr id="470" name="テキスト ボックス 469"/>
        <xdr:cNvSpPr txBox="1"/>
      </xdr:nvSpPr>
      <xdr:spPr>
        <a:xfrm>
          <a:off x="6704965" y="168579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135890</xdr:rowOff>
    </xdr:from>
    <xdr:to>
      <xdr:col>55</xdr:col>
      <xdr:colOff>50800</xdr:colOff>
      <xdr:row>98</xdr:row>
      <xdr:rowOff>66040</xdr:rowOff>
    </xdr:to>
    <xdr:sp macro="" textlink="">
      <xdr:nvSpPr>
        <xdr:cNvPr id="476" name="楕円 475"/>
        <xdr:cNvSpPr/>
      </xdr:nvSpPr>
      <xdr:spPr>
        <a:xfrm>
          <a:off x="10426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95250</xdr:rowOff>
    </xdr:from>
    <xdr:ext cx="534670" cy="259080"/>
    <xdr:sp macro="" textlink="">
      <xdr:nvSpPr>
        <xdr:cNvPr id="477" name="土木費該当値テキスト"/>
        <xdr:cNvSpPr txBox="1"/>
      </xdr:nvSpPr>
      <xdr:spPr>
        <a:xfrm>
          <a:off x="10528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133985</xdr:rowOff>
    </xdr:from>
    <xdr:to>
      <xdr:col>50</xdr:col>
      <xdr:colOff>165100</xdr:colOff>
      <xdr:row>98</xdr:row>
      <xdr:rowOff>64135</xdr:rowOff>
    </xdr:to>
    <xdr:sp macro="" textlink="">
      <xdr:nvSpPr>
        <xdr:cNvPr id="478" name="楕円 477"/>
        <xdr:cNvSpPr/>
      </xdr:nvSpPr>
      <xdr:spPr>
        <a:xfrm>
          <a:off x="9588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55245</xdr:rowOff>
    </xdr:from>
    <xdr:ext cx="521335" cy="248285"/>
    <xdr:sp macro="" textlink="">
      <xdr:nvSpPr>
        <xdr:cNvPr id="479" name="テキスト ボックス 478"/>
        <xdr:cNvSpPr txBox="1"/>
      </xdr:nvSpPr>
      <xdr:spPr>
        <a:xfrm>
          <a:off x="9371965" y="1685734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98425</xdr:rowOff>
    </xdr:from>
    <xdr:to>
      <xdr:col>46</xdr:col>
      <xdr:colOff>38100</xdr:colOff>
      <xdr:row>98</xdr:row>
      <xdr:rowOff>29210</xdr:rowOff>
    </xdr:to>
    <xdr:sp macro="" textlink="">
      <xdr:nvSpPr>
        <xdr:cNvPr id="480" name="楕円 479"/>
        <xdr:cNvSpPr/>
      </xdr:nvSpPr>
      <xdr:spPr>
        <a:xfrm>
          <a:off x="8699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45085</xdr:rowOff>
    </xdr:from>
    <xdr:ext cx="521335" cy="258445"/>
    <xdr:sp macro="" textlink="">
      <xdr:nvSpPr>
        <xdr:cNvPr id="481" name="テキスト ボックス 480"/>
        <xdr:cNvSpPr txBox="1"/>
      </xdr:nvSpPr>
      <xdr:spPr>
        <a:xfrm>
          <a:off x="8482965" y="1650428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158750</xdr:rowOff>
    </xdr:from>
    <xdr:to>
      <xdr:col>41</xdr:col>
      <xdr:colOff>101600</xdr:colOff>
      <xdr:row>97</xdr:row>
      <xdr:rowOff>88900</xdr:rowOff>
    </xdr:to>
    <xdr:sp macro="" textlink="">
      <xdr:nvSpPr>
        <xdr:cNvPr id="482" name="楕円 481"/>
        <xdr:cNvSpPr/>
      </xdr:nvSpPr>
      <xdr:spPr>
        <a:xfrm>
          <a:off x="7810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105410</xdr:rowOff>
    </xdr:from>
    <xdr:ext cx="585470" cy="259080"/>
    <xdr:sp macro="" textlink="">
      <xdr:nvSpPr>
        <xdr:cNvPr id="483" name="テキスト ボックス 482"/>
        <xdr:cNvSpPr txBox="1"/>
      </xdr:nvSpPr>
      <xdr:spPr>
        <a:xfrm>
          <a:off x="7561580" y="163931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99060</xdr:rowOff>
    </xdr:from>
    <xdr:to>
      <xdr:col>36</xdr:col>
      <xdr:colOff>165100</xdr:colOff>
      <xdr:row>98</xdr:row>
      <xdr:rowOff>29210</xdr:rowOff>
    </xdr:to>
    <xdr:sp macro="" textlink="">
      <xdr:nvSpPr>
        <xdr:cNvPr id="484" name="楕円 483"/>
        <xdr:cNvSpPr/>
      </xdr:nvSpPr>
      <xdr:spPr>
        <a:xfrm>
          <a:off x="6921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45720</xdr:rowOff>
    </xdr:from>
    <xdr:ext cx="521335" cy="259080"/>
    <xdr:sp macro="" textlink="">
      <xdr:nvSpPr>
        <xdr:cNvPr id="485" name="テキスト ボックス 484"/>
        <xdr:cNvSpPr txBox="1"/>
      </xdr:nvSpPr>
      <xdr:spPr>
        <a:xfrm>
          <a:off x="6704965" y="1650492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6550" cy="217170"/>
    <xdr:sp macro="" textlink="">
      <xdr:nvSpPr>
        <xdr:cNvPr id="494" name="テキスト ボックス 493"/>
        <xdr:cNvSpPr txBox="1"/>
      </xdr:nvSpPr>
      <xdr:spPr>
        <a:xfrm>
          <a:off x="12407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5585" cy="248920"/>
    <xdr:sp macro="" textlink="">
      <xdr:nvSpPr>
        <xdr:cNvPr id="496" name="テキスト ボックス 495"/>
        <xdr:cNvSpPr txBox="1"/>
      </xdr:nvSpPr>
      <xdr:spPr>
        <a:xfrm>
          <a:off x="12197080" y="6969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8" name="テキスト ボックス 497"/>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0" name="テキスト ボックス 499"/>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2" name="テキスト ボックス 501"/>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4" name="テキスト ボックス 503"/>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6" name="テキスト ボックス 505"/>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110490</xdr:rowOff>
    </xdr:to>
    <xdr:cxnSp macro="">
      <xdr:nvCxnSpPr>
        <xdr:cNvPr id="508" name="直線コネクタ 507"/>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114300</xdr:rowOff>
    </xdr:from>
    <xdr:ext cx="534670" cy="259080"/>
    <xdr:sp macro="" textlink="">
      <xdr:nvSpPr>
        <xdr:cNvPr id="509" name="消防費最小値テキスト"/>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110490</xdr:rowOff>
    </xdr:from>
    <xdr:to>
      <xdr:col>86</xdr:col>
      <xdr:colOff>25400</xdr:colOff>
      <xdr:row>38</xdr:row>
      <xdr:rowOff>110490</xdr:rowOff>
    </xdr:to>
    <xdr:cxnSp macro="">
      <xdr:nvCxnSpPr>
        <xdr:cNvPr id="510" name="直線コネクタ 509"/>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11" name="消防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12" name="直線コネクタ 511"/>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87630</xdr:rowOff>
    </xdr:from>
    <xdr:to>
      <xdr:col>85</xdr:col>
      <xdr:colOff>127000</xdr:colOff>
      <xdr:row>37</xdr:row>
      <xdr:rowOff>107315</xdr:rowOff>
    </xdr:to>
    <xdr:cxnSp macro="">
      <xdr:nvCxnSpPr>
        <xdr:cNvPr id="513" name="直線コネクタ 512"/>
        <xdr:cNvCxnSpPr/>
      </xdr:nvCxnSpPr>
      <xdr:spPr>
        <a:xfrm flipV="1">
          <a:off x="15481300" y="64312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19685</xdr:rowOff>
    </xdr:from>
    <xdr:ext cx="534670" cy="249555"/>
    <xdr:sp macro="" textlink="">
      <xdr:nvSpPr>
        <xdr:cNvPr id="514" name="消防費平均値テキスト"/>
        <xdr:cNvSpPr txBox="1"/>
      </xdr:nvSpPr>
      <xdr:spPr>
        <a:xfrm>
          <a:off x="16370300" y="60204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15" name="フローチャート: 判断 514"/>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155575</xdr:rowOff>
    </xdr:from>
    <xdr:to>
      <xdr:col>81</xdr:col>
      <xdr:colOff>50800</xdr:colOff>
      <xdr:row>37</xdr:row>
      <xdr:rowOff>107315</xdr:rowOff>
    </xdr:to>
    <xdr:cxnSp macro="">
      <xdr:nvCxnSpPr>
        <xdr:cNvPr id="516" name="直線コネクタ 515"/>
        <xdr:cNvCxnSpPr/>
      </xdr:nvCxnSpPr>
      <xdr:spPr>
        <a:xfrm>
          <a:off x="14592300" y="632777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162560</xdr:rowOff>
    </xdr:from>
    <xdr:to>
      <xdr:col>81</xdr:col>
      <xdr:colOff>101600</xdr:colOff>
      <xdr:row>36</xdr:row>
      <xdr:rowOff>92710</xdr:rowOff>
    </xdr:to>
    <xdr:sp macro="" textlink="">
      <xdr:nvSpPr>
        <xdr:cNvPr id="517" name="フローチャート: 判断 51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109220</xdr:rowOff>
    </xdr:from>
    <xdr:ext cx="521335" cy="251460"/>
    <xdr:sp macro="" textlink="">
      <xdr:nvSpPr>
        <xdr:cNvPr id="518" name="テキスト ボックス 517"/>
        <xdr:cNvSpPr txBox="1"/>
      </xdr:nvSpPr>
      <xdr:spPr>
        <a:xfrm>
          <a:off x="15213965" y="593852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121920</xdr:rowOff>
    </xdr:from>
    <xdr:to>
      <xdr:col>76</xdr:col>
      <xdr:colOff>114300</xdr:colOff>
      <xdr:row>36</xdr:row>
      <xdr:rowOff>155575</xdr:rowOff>
    </xdr:to>
    <xdr:cxnSp macro="">
      <xdr:nvCxnSpPr>
        <xdr:cNvPr id="519" name="直線コネクタ 518"/>
        <xdr:cNvCxnSpPr/>
      </xdr:nvCxnSpPr>
      <xdr:spPr>
        <a:xfrm>
          <a:off x="13703300" y="612267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520" name="フローチャート: 判断 519"/>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111125</xdr:rowOff>
    </xdr:from>
    <xdr:ext cx="521335" cy="249555"/>
    <xdr:sp macro="" textlink="">
      <xdr:nvSpPr>
        <xdr:cNvPr id="521" name="テキスト ボックス 520"/>
        <xdr:cNvSpPr txBox="1"/>
      </xdr:nvSpPr>
      <xdr:spPr>
        <a:xfrm>
          <a:off x="14324965" y="594042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83820</xdr:rowOff>
    </xdr:from>
    <xdr:to>
      <xdr:col>71</xdr:col>
      <xdr:colOff>177800</xdr:colOff>
      <xdr:row>35</xdr:row>
      <xdr:rowOff>121920</xdr:rowOff>
    </xdr:to>
    <xdr:cxnSp macro="">
      <xdr:nvCxnSpPr>
        <xdr:cNvPr id="522" name="直線コネクタ 521"/>
        <xdr:cNvCxnSpPr/>
      </xdr:nvCxnSpPr>
      <xdr:spPr>
        <a:xfrm>
          <a:off x="12814300" y="60845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23" name="フローチャート: 判断 522"/>
        <xdr:cNvSpPr/>
      </xdr:nvSpPr>
      <xdr:spPr>
        <a:xfrm>
          <a:off x="13652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3810</xdr:rowOff>
    </xdr:from>
    <xdr:ext cx="521335" cy="259080"/>
    <xdr:sp macro="" textlink="">
      <xdr:nvSpPr>
        <xdr:cNvPr id="524" name="テキスト ボックス 523"/>
        <xdr:cNvSpPr txBox="1"/>
      </xdr:nvSpPr>
      <xdr:spPr>
        <a:xfrm>
          <a:off x="13435965" y="61760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70485</xdr:rowOff>
    </xdr:from>
    <xdr:to>
      <xdr:col>67</xdr:col>
      <xdr:colOff>101600</xdr:colOff>
      <xdr:row>35</xdr:row>
      <xdr:rowOff>635</xdr:rowOff>
    </xdr:to>
    <xdr:sp macro="" textlink="">
      <xdr:nvSpPr>
        <xdr:cNvPr id="525" name="フローチャート: 判断 524"/>
        <xdr:cNvSpPr/>
      </xdr:nvSpPr>
      <xdr:spPr>
        <a:xfrm>
          <a:off x="12763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17780</xdr:rowOff>
    </xdr:from>
    <xdr:ext cx="521335" cy="251460"/>
    <xdr:sp macro="" textlink="">
      <xdr:nvSpPr>
        <xdr:cNvPr id="526" name="テキスト ボックス 525"/>
        <xdr:cNvSpPr txBox="1"/>
      </xdr:nvSpPr>
      <xdr:spPr>
        <a:xfrm>
          <a:off x="12546965" y="56756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32" name="楕円 531"/>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15240</xdr:rowOff>
    </xdr:from>
    <xdr:ext cx="534670" cy="259080"/>
    <xdr:sp macro="" textlink="">
      <xdr:nvSpPr>
        <xdr:cNvPr id="533" name="消防費該当値テキスト"/>
        <xdr:cNvSpPr txBox="1"/>
      </xdr:nvSpPr>
      <xdr:spPr>
        <a:xfrm>
          <a:off x="16370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56515</xdr:rowOff>
    </xdr:from>
    <xdr:to>
      <xdr:col>81</xdr:col>
      <xdr:colOff>101600</xdr:colOff>
      <xdr:row>37</xdr:row>
      <xdr:rowOff>158115</xdr:rowOff>
    </xdr:to>
    <xdr:sp macro="" textlink="">
      <xdr:nvSpPr>
        <xdr:cNvPr id="534" name="楕円 533"/>
        <xdr:cNvSpPr/>
      </xdr:nvSpPr>
      <xdr:spPr>
        <a:xfrm>
          <a:off x="15430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149225</xdr:rowOff>
    </xdr:from>
    <xdr:ext cx="521335" cy="259080"/>
    <xdr:sp macro="" textlink="">
      <xdr:nvSpPr>
        <xdr:cNvPr id="535" name="テキスト ボックス 534"/>
        <xdr:cNvSpPr txBox="1"/>
      </xdr:nvSpPr>
      <xdr:spPr>
        <a:xfrm>
          <a:off x="15213965" y="649287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104775</xdr:rowOff>
    </xdr:from>
    <xdr:to>
      <xdr:col>76</xdr:col>
      <xdr:colOff>165100</xdr:colOff>
      <xdr:row>37</xdr:row>
      <xdr:rowOff>34925</xdr:rowOff>
    </xdr:to>
    <xdr:sp macro="" textlink="">
      <xdr:nvSpPr>
        <xdr:cNvPr id="536" name="楕円 535"/>
        <xdr:cNvSpPr/>
      </xdr:nvSpPr>
      <xdr:spPr>
        <a:xfrm>
          <a:off x="14541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26035</xdr:rowOff>
    </xdr:from>
    <xdr:ext cx="521335" cy="259080"/>
    <xdr:sp macro="" textlink="">
      <xdr:nvSpPr>
        <xdr:cNvPr id="537" name="テキスト ボックス 536"/>
        <xdr:cNvSpPr txBox="1"/>
      </xdr:nvSpPr>
      <xdr:spPr>
        <a:xfrm>
          <a:off x="14324965" y="63696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71120</xdr:rowOff>
    </xdr:from>
    <xdr:to>
      <xdr:col>72</xdr:col>
      <xdr:colOff>38100</xdr:colOff>
      <xdr:row>36</xdr:row>
      <xdr:rowOff>1270</xdr:rowOff>
    </xdr:to>
    <xdr:sp macro="" textlink="">
      <xdr:nvSpPr>
        <xdr:cNvPr id="538" name="楕円 537"/>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17780</xdr:rowOff>
    </xdr:from>
    <xdr:ext cx="521335" cy="251460"/>
    <xdr:sp macro="" textlink="">
      <xdr:nvSpPr>
        <xdr:cNvPr id="539" name="テキスト ボックス 538"/>
        <xdr:cNvSpPr txBox="1"/>
      </xdr:nvSpPr>
      <xdr:spPr>
        <a:xfrm>
          <a:off x="13435965" y="584708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33020</xdr:rowOff>
    </xdr:from>
    <xdr:to>
      <xdr:col>67</xdr:col>
      <xdr:colOff>101600</xdr:colOff>
      <xdr:row>35</xdr:row>
      <xdr:rowOff>134620</xdr:rowOff>
    </xdr:to>
    <xdr:sp macro="" textlink="">
      <xdr:nvSpPr>
        <xdr:cNvPr id="540" name="楕円 539"/>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125730</xdr:rowOff>
    </xdr:from>
    <xdr:ext cx="521335" cy="259080"/>
    <xdr:sp macro="" textlink="">
      <xdr:nvSpPr>
        <xdr:cNvPr id="541" name="テキスト ボックス 540"/>
        <xdr:cNvSpPr txBox="1"/>
      </xdr:nvSpPr>
      <xdr:spPr>
        <a:xfrm>
          <a:off x="12546965" y="612648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6550" cy="217170"/>
    <xdr:sp macro="" textlink="">
      <xdr:nvSpPr>
        <xdr:cNvPr id="550" name="テキスト ボックス 549"/>
        <xdr:cNvSpPr txBox="1"/>
      </xdr:nvSpPr>
      <xdr:spPr>
        <a:xfrm>
          <a:off x="12407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5585" cy="248920"/>
    <xdr:sp macro="" textlink="">
      <xdr:nvSpPr>
        <xdr:cNvPr id="552" name="テキスト ボックス 551"/>
        <xdr:cNvSpPr txBox="1"/>
      </xdr:nvSpPr>
      <xdr:spPr>
        <a:xfrm>
          <a:off x="12197080" y="10398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56" name="テキスト ボックス 555"/>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60" name="テキスト ボックス 559"/>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2295" cy="258445"/>
    <xdr:sp macro="" textlink="">
      <xdr:nvSpPr>
        <xdr:cNvPr id="562" name="テキスト ボックス 561"/>
        <xdr:cNvSpPr txBox="1"/>
      </xdr:nvSpPr>
      <xdr:spPr>
        <a:xfrm>
          <a:off x="11850370" y="8766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2295" cy="259080"/>
    <xdr:sp macro="" textlink="">
      <xdr:nvSpPr>
        <xdr:cNvPr id="564" name="テキスト ボックス 563"/>
        <xdr:cNvSpPr txBox="1"/>
      </xdr:nvSpPr>
      <xdr:spPr>
        <a:xfrm>
          <a:off x="11850370" y="8439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2295" cy="248920"/>
    <xdr:sp macro="" textlink="">
      <xdr:nvSpPr>
        <xdr:cNvPr id="566" name="テキスト ボックス 565"/>
        <xdr:cNvSpPr txBox="1"/>
      </xdr:nvSpPr>
      <xdr:spPr>
        <a:xfrm>
          <a:off x="11850370" y="8112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109855</xdr:rowOff>
    </xdr:from>
    <xdr:to>
      <xdr:col>85</xdr:col>
      <xdr:colOff>126365</xdr:colOff>
      <xdr:row>58</xdr:row>
      <xdr:rowOff>125730</xdr:rowOff>
    </xdr:to>
    <xdr:cxnSp macro="">
      <xdr:nvCxnSpPr>
        <xdr:cNvPr id="568" name="直線コネクタ 567"/>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129540</xdr:rowOff>
    </xdr:from>
    <xdr:ext cx="534670" cy="259080"/>
    <xdr:sp macro="" textlink="">
      <xdr:nvSpPr>
        <xdr:cNvPr id="569" name="教育費最小値テキスト"/>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125730</xdr:rowOff>
    </xdr:from>
    <xdr:to>
      <xdr:col>86</xdr:col>
      <xdr:colOff>25400</xdr:colOff>
      <xdr:row>58</xdr:row>
      <xdr:rowOff>125730</xdr:rowOff>
    </xdr:to>
    <xdr:cxnSp macro="">
      <xdr:nvCxnSpPr>
        <xdr:cNvPr id="570" name="直線コネクタ 569"/>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56515</xdr:rowOff>
    </xdr:from>
    <xdr:ext cx="598805" cy="258445"/>
    <xdr:sp macro="" textlink="">
      <xdr:nvSpPr>
        <xdr:cNvPr id="571" name="教育費最大値テキスト"/>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dr:col>85</xdr:col>
      <xdr:colOff>38100</xdr:colOff>
      <xdr:row>49</xdr:row>
      <xdr:rowOff>109855</xdr:rowOff>
    </xdr:from>
    <xdr:to>
      <xdr:col>86</xdr:col>
      <xdr:colOff>25400</xdr:colOff>
      <xdr:row>49</xdr:row>
      <xdr:rowOff>109855</xdr:rowOff>
    </xdr:to>
    <xdr:cxnSp macro="">
      <xdr:nvCxnSpPr>
        <xdr:cNvPr id="572" name="直線コネクタ 571"/>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59055</xdr:rowOff>
    </xdr:from>
    <xdr:to>
      <xdr:col>85</xdr:col>
      <xdr:colOff>127000</xdr:colOff>
      <xdr:row>57</xdr:row>
      <xdr:rowOff>120650</xdr:rowOff>
    </xdr:to>
    <xdr:cxnSp macro="">
      <xdr:nvCxnSpPr>
        <xdr:cNvPr id="573" name="直線コネクタ 572"/>
        <xdr:cNvCxnSpPr/>
      </xdr:nvCxnSpPr>
      <xdr:spPr>
        <a:xfrm>
          <a:off x="15481300" y="98317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52070</xdr:rowOff>
    </xdr:from>
    <xdr:ext cx="534670" cy="251460"/>
    <xdr:sp macro="" textlink="">
      <xdr:nvSpPr>
        <xdr:cNvPr id="574" name="教育費平均値テキスト"/>
        <xdr:cNvSpPr txBox="1"/>
      </xdr:nvSpPr>
      <xdr:spPr>
        <a:xfrm>
          <a:off x="16370300" y="94818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75" name="フローチャート: 判断 574"/>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59055</xdr:rowOff>
    </xdr:from>
    <xdr:to>
      <xdr:col>81</xdr:col>
      <xdr:colOff>50800</xdr:colOff>
      <xdr:row>57</xdr:row>
      <xdr:rowOff>158115</xdr:rowOff>
    </xdr:to>
    <xdr:cxnSp macro="">
      <xdr:nvCxnSpPr>
        <xdr:cNvPr id="576" name="直線コネクタ 575"/>
        <xdr:cNvCxnSpPr/>
      </xdr:nvCxnSpPr>
      <xdr:spPr>
        <a:xfrm flipV="1">
          <a:off x="14592300" y="983170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171450</xdr:rowOff>
    </xdr:from>
    <xdr:to>
      <xdr:col>81</xdr:col>
      <xdr:colOff>101600</xdr:colOff>
      <xdr:row>56</xdr:row>
      <xdr:rowOff>101600</xdr:rowOff>
    </xdr:to>
    <xdr:sp macro="" textlink="">
      <xdr:nvSpPr>
        <xdr:cNvPr id="577" name="フローチャート: 判断 576"/>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21335" cy="259080"/>
    <xdr:sp macro="" textlink="">
      <xdr:nvSpPr>
        <xdr:cNvPr id="578" name="テキスト ボックス 577"/>
        <xdr:cNvSpPr txBox="1"/>
      </xdr:nvSpPr>
      <xdr:spPr>
        <a:xfrm>
          <a:off x="15213965" y="93764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31750</xdr:rowOff>
    </xdr:from>
    <xdr:to>
      <xdr:col>76</xdr:col>
      <xdr:colOff>114300</xdr:colOff>
      <xdr:row>57</xdr:row>
      <xdr:rowOff>158115</xdr:rowOff>
    </xdr:to>
    <xdr:cxnSp macro="">
      <xdr:nvCxnSpPr>
        <xdr:cNvPr id="579" name="直線コネクタ 578"/>
        <xdr:cNvCxnSpPr/>
      </xdr:nvCxnSpPr>
      <xdr:spPr>
        <a:xfrm>
          <a:off x="13703300" y="9118600"/>
          <a:ext cx="889000" cy="812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580" name="フローチャート: 判断 579"/>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151130</xdr:rowOff>
    </xdr:from>
    <xdr:ext cx="521335" cy="259080"/>
    <xdr:sp macro="" textlink="">
      <xdr:nvSpPr>
        <xdr:cNvPr id="581" name="テキスト ボックス 580"/>
        <xdr:cNvSpPr txBox="1"/>
      </xdr:nvSpPr>
      <xdr:spPr>
        <a:xfrm>
          <a:off x="14324965" y="940943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31750</xdr:rowOff>
    </xdr:from>
    <xdr:to>
      <xdr:col>71</xdr:col>
      <xdr:colOff>177800</xdr:colOff>
      <xdr:row>57</xdr:row>
      <xdr:rowOff>38100</xdr:rowOff>
    </xdr:to>
    <xdr:cxnSp macro="">
      <xdr:nvCxnSpPr>
        <xdr:cNvPr id="582" name="直線コネクタ 581"/>
        <xdr:cNvCxnSpPr/>
      </xdr:nvCxnSpPr>
      <xdr:spPr>
        <a:xfrm flipV="1">
          <a:off x="12814300" y="9118600"/>
          <a:ext cx="88900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135890</xdr:rowOff>
    </xdr:from>
    <xdr:to>
      <xdr:col>72</xdr:col>
      <xdr:colOff>38100</xdr:colOff>
      <xdr:row>56</xdr:row>
      <xdr:rowOff>66040</xdr:rowOff>
    </xdr:to>
    <xdr:sp macro="" textlink="">
      <xdr:nvSpPr>
        <xdr:cNvPr id="583" name="フローチャート: 判断 582"/>
        <xdr:cNvSpPr/>
      </xdr:nvSpPr>
      <xdr:spPr>
        <a:xfrm>
          <a:off x="13652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57150</xdr:rowOff>
    </xdr:from>
    <xdr:ext cx="521335" cy="259080"/>
    <xdr:sp macro="" textlink="">
      <xdr:nvSpPr>
        <xdr:cNvPr id="584" name="テキスト ボックス 583"/>
        <xdr:cNvSpPr txBox="1"/>
      </xdr:nvSpPr>
      <xdr:spPr>
        <a:xfrm>
          <a:off x="13435965" y="965835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76835</xdr:rowOff>
    </xdr:from>
    <xdr:to>
      <xdr:col>67</xdr:col>
      <xdr:colOff>101600</xdr:colOff>
      <xdr:row>57</xdr:row>
      <xdr:rowOff>6985</xdr:rowOff>
    </xdr:to>
    <xdr:sp macro="" textlink="">
      <xdr:nvSpPr>
        <xdr:cNvPr id="585" name="フローチャート: 判断 584"/>
        <xdr:cNvSpPr/>
      </xdr:nvSpPr>
      <xdr:spPr>
        <a:xfrm>
          <a:off x="12763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23495</xdr:rowOff>
    </xdr:from>
    <xdr:ext cx="521335" cy="259080"/>
    <xdr:sp macro="" textlink="">
      <xdr:nvSpPr>
        <xdr:cNvPr id="586" name="テキスト ボックス 585"/>
        <xdr:cNvSpPr txBox="1"/>
      </xdr:nvSpPr>
      <xdr:spPr>
        <a:xfrm>
          <a:off x="12546965" y="94532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69215</xdr:rowOff>
    </xdr:from>
    <xdr:to>
      <xdr:col>85</xdr:col>
      <xdr:colOff>177800</xdr:colOff>
      <xdr:row>57</xdr:row>
      <xdr:rowOff>170815</xdr:rowOff>
    </xdr:to>
    <xdr:sp macro="" textlink="">
      <xdr:nvSpPr>
        <xdr:cNvPr id="592" name="楕円 591"/>
        <xdr:cNvSpPr/>
      </xdr:nvSpPr>
      <xdr:spPr>
        <a:xfrm>
          <a:off x="16268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47625</xdr:rowOff>
    </xdr:from>
    <xdr:ext cx="534670" cy="259080"/>
    <xdr:sp macro="" textlink="">
      <xdr:nvSpPr>
        <xdr:cNvPr id="593" name="教育費該当値テキスト"/>
        <xdr:cNvSpPr txBox="1"/>
      </xdr:nvSpPr>
      <xdr:spPr>
        <a:xfrm>
          <a:off x="16370300" y="9820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8255</xdr:rowOff>
    </xdr:from>
    <xdr:to>
      <xdr:col>81</xdr:col>
      <xdr:colOff>101600</xdr:colOff>
      <xdr:row>57</xdr:row>
      <xdr:rowOff>109855</xdr:rowOff>
    </xdr:to>
    <xdr:sp macro="" textlink="">
      <xdr:nvSpPr>
        <xdr:cNvPr id="594" name="楕円 593"/>
        <xdr:cNvSpPr/>
      </xdr:nvSpPr>
      <xdr:spPr>
        <a:xfrm>
          <a:off x="15430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100965</xdr:rowOff>
    </xdr:from>
    <xdr:ext cx="521335" cy="248285"/>
    <xdr:sp macro="" textlink="">
      <xdr:nvSpPr>
        <xdr:cNvPr id="595" name="テキスト ボックス 594"/>
        <xdr:cNvSpPr txBox="1"/>
      </xdr:nvSpPr>
      <xdr:spPr>
        <a:xfrm>
          <a:off x="15213965" y="987361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107315</xdr:rowOff>
    </xdr:from>
    <xdr:to>
      <xdr:col>76</xdr:col>
      <xdr:colOff>165100</xdr:colOff>
      <xdr:row>58</xdr:row>
      <xdr:rowOff>37465</xdr:rowOff>
    </xdr:to>
    <xdr:sp macro="" textlink="">
      <xdr:nvSpPr>
        <xdr:cNvPr id="596" name="楕円 595"/>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29210</xdr:rowOff>
    </xdr:from>
    <xdr:ext cx="521335" cy="251460"/>
    <xdr:sp macro="" textlink="">
      <xdr:nvSpPr>
        <xdr:cNvPr id="597" name="テキスト ボックス 596"/>
        <xdr:cNvSpPr txBox="1"/>
      </xdr:nvSpPr>
      <xdr:spPr>
        <a:xfrm>
          <a:off x="14324965" y="997331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152400</xdr:rowOff>
    </xdr:from>
    <xdr:to>
      <xdr:col>72</xdr:col>
      <xdr:colOff>38100</xdr:colOff>
      <xdr:row>53</xdr:row>
      <xdr:rowOff>82550</xdr:rowOff>
    </xdr:to>
    <xdr:sp macro="" textlink="">
      <xdr:nvSpPr>
        <xdr:cNvPr id="598" name="楕円 597"/>
        <xdr:cNvSpPr/>
      </xdr:nvSpPr>
      <xdr:spPr>
        <a:xfrm>
          <a:off x="136525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99060</xdr:rowOff>
    </xdr:from>
    <xdr:ext cx="521335" cy="250190"/>
    <xdr:sp macro="" textlink="">
      <xdr:nvSpPr>
        <xdr:cNvPr id="599" name="テキスト ボックス 598"/>
        <xdr:cNvSpPr txBox="1"/>
      </xdr:nvSpPr>
      <xdr:spPr>
        <a:xfrm>
          <a:off x="13435965" y="884301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158750</xdr:rowOff>
    </xdr:from>
    <xdr:to>
      <xdr:col>67</xdr:col>
      <xdr:colOff>101600</xdr:colOff>
      <xdr:row>57</xdr:row>
      <xdr:rowOff>88900</xdr:rowOff>
    </xdr:to>
    <xdr:sp macro="" textlink="">
      <xdr:nvSpPr>
        <xdr:cNvPr id="600" name="楕円 599"/>
        <xdr:cNvSpPr/>
      </xdr:nvSpPr>
      <xdr:spPr>
        <a:xfrm>
          <a:off x="12763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80010</xdr:rowOff>
    </xdr:from>
    <xdr:ext cx="521335" cy="259080"/>
    <xdr:sp macro="" textlink="">
      <xdr:nvSpPr>
        <xdr:cNvPr id="601" name="テキスト ボックス 600"/>
        <xdr:cNvSpPr txBox="1"/>
      </xdr:nvSpPr>
      <xdr:spPr>
        <a:xfrm>
          <a:off x="12546965" y="98526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6550" cy="217170"/>
    <xdr:sp macro="" textlink="">
      <xdr:nvSpPr>
        <xdr:cNvPr id="610" name="テキスト ボックス 609"/>
        <xdr:cNvSpPr txBox="1"/>
      </xdr:nvSpPr>
      <xdr:spPr>
        <a:xfrm>
          <a:off x="12407900" y="11493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5585" cy="259080"/>
    <xdr:sp macro="" textlink="">
      <xdr:nvSpPr>
        <xdr:cNvPr id="613" name="テキスト ボックス 612"/>
        <xdr:cNvSpPr txBox="1"/>
      </xdr:nvSpPr>
      <xdr:spPr>
        <a:xfrm>
          <a:off x="12197080" y="13446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2295" cy="248920"/>
    <xdr:sp macro="" textlink="">
      <xdr:nvSpPr>
        <xdr:cNvPr id="623" name="テキスト ボックス 622"/>
        <xdr:cNvSpPr txBox="1"/>
      </xdr:nvSpPr>
      <xdr:spPr>
        <a:xfrm>
          <a:off x="11850370" y="11541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79</xdr:row>
      <xdr:rowOff>44450</xdr:rowOff>
    </xdr:to>
    <xdr:cxnSp macro="">
      <xdr:nvCxnSpPr>
        <xdr:cNvPr id="625" name="直線コネクタ 624"/>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86995</xdr:rowOff>
    </xdr:from>
    <xdr:ext cx="534670" cy="250825"/>
    <xdr:sp macro="" textlink="">
      <xdr:nvSpPr>
        <xdr:cNvPr id="628" name="災害復旧費最大値テキスト"/>
        <xdr:cNvSpPr txBox="1"/>
      </xdr:nvSpPr>
      <xdr:spPr>
        <a:xfrm>
          <a:off x="16370300" y="11917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9" name="直線コネクタ 628"/>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20955</xdr:rowOff>
    </xdr:from>
    <xdr:to>
      <xdr:col>85</xdr:col>
      <xdr:colOff>127000</xdr:colOff>
      <xdr:row>79</xdr:row>
      <xdr:rowOff>31115</xdr:rowOff>
    </xdr:to>
    <xdr:cxnSp macro="">
      <xdr:nvCxnSpPr>
        <xdr:cNvPr id="630" name="直線コネクタ 629"/>
        <xdr:cNvCxnSpPr/>
      </xdr:nvCxnSpPr>
      <xdr:spPr>
        <a:xfrm>
          <a:off x="15481300" y="135655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1"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2" name="フローチャート: 判断 631"/>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20955</xdr:rowOff>
    </xdr:from>
    <xdr:to>
      <xdr:col>81</xdr:col>
      <xdr:colOff>50800</xdr:colOff>
      <xdr:row>79</xdr:row>
      <xdr:rowOff>44450</xdr:rowOff>
    </xdr:to>
    <xdr:cxnSp macro="">
      <xdr:nvCxnSpPr>
        <xdr:cNvPr id="633" name="直線コネクタ 632"/>
        <xdr:cNvCxnSpPr/>
      </xdr:nvCxnSpPr>
      <xdr:spPr>
        <a:xfrm flipV="1">
          <a:off x="14592300" y="135655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78105</xdr:rowOff>
    </xdr:from>
    <xdr:to>
      <xdr:col>81</xdr:col>
      <xdr:colOff>101600</xdr:colOff>
      <xdr:row>79</xdr:row>
      <xdr:rowOff>8255</xdr:rowOff>
    </xdr:to>
    <xdr:sp macro="" textlink="">
      <xdr:nvSpPr>
        <xdr:cNvPr id="634" name="フローチャート: 判断 633"/>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24765</xdr:rowOff>
    </xdr:from>
    <xdr:ext cx="456565" cy="259080"/>
    <xdr:sp macro="" textlink="">
      <xdr:nvSpPr>
        <xdr:cNvPr id="635" name="テキスト ボックス 634"/>
        <xdr:cNvSpPr txBox="1"/>
      </xdr:nvSpPr>
      <xdr:spPr>
        <a:xfrm>
          <a:off x="15246350" y="1322641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37465</xdr:rowOff>
    </xdr:from>
    <xdr:to>
      <xdr:col>76</xdr:col>
      <xdr:colOff>114300</xdr:colOff>
      <xdr:row>79</xdr:row>
      <xdr:rowOff>44450</xdr:rowOff>
    </xdr:to>
    <xdr:cxnSp macro="">
      <xdr:nvCxnSpPr>
        <xdr:cNvPr id="636" name="直線コネクタ 635"/>
        <xdr:cNvCxnSpPr/>
      </xdr:nvCxnSpPr>
      <xdr:spPr>
        <a:xfrm>
          <a:off x="13703300" y="13582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127635</xdr:rowOff>
    </xdr:from>
    <xdr:to>
      <xdr:col>76</xdr:col>
      <xdr:colOff>165100</xdr:colOff>
      <xdr:row>79</xdr:row>
      <xdr:rowOff>57785</xdr:rowOff>
    </xdr:to>
    <xdr:sp macro="" textlink="">
      <xdr:nvSpPr>
        <xdr:cNvPr id="637" name="フローチャート: 判断 636"/>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74930</xdr:rowOff>
    </xdr:from>
    <xdr:ext cx="456565" cy="251460"/>
    <xdr:sp macro="" textlink="">
      <xdr:nvSpPr>
        <xdr:cNvPr id="638" name="テキスト ボックス 637"/>
        <xdr:cNvSpPr txBox="1"/>
      </xdr:nvSpPr>
      <xdr:spPr>
        <a:xfrm>
          <a:off x="14357350" y="1327658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37465</xdr:rowOff>
    </xdr:from>
    <xdr:to>
      <xdr:col>71</xdr:col>
      <xdr:colOff>177800</xdr:colOff>
      <xdr:row>79</xdr:row>
      <xdr:rowOff>44450</xdr:rowOff>
    </xdr:to>
    <xdr:cxnSp macro="">
      <xdr:nvCxnSpPr>
        <xdr:cNvPr id="639" name="直線コネクタ 638"/>
        <xdr:cNvCxnSpPr/>
      </xdr:nvCxnSpPr>
      <xdr:spPr>
        <a:xfrm flipV="1">
          <a:off x="12814300" y="13582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40" name="フローチャート: 判断 639"/>
        <xdr:cNvSpPr/>
      </xdr:nvSpPr>
      <xdr:spPr>
        <a:xfrm>
          <a:off x="13652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55880</xdr:rowOff>
    </xdr:from>
    <xdr:ext cx="456565" cy="259080"/>
    <xdr:sp macro="" textlink="">
      <xdr:nvSpPr>
        <xdr:cNvPr id="641" name="テキスト ボックス 640"/>
        <xdr:cNvSpPr txBox="1"/>
      </xdr:nvSpPr>
      <xdr:spPr>
        <a:xfrm>
          <a:off x="13468350" y="1325753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72390</xdr:rowOff>
    </xdr:to>
    <xdr:sp macro="" textlink="">
      <xdr:nvSpPr>
        <xdr:cNvPr id="642" name="フローチャート: 判断 641"/>
        <xdr:cNvSpPr/>
      </xdr:nvSpPr>
      <xdr:spPr>
        <a:xfrm>
          <a:off x="12763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88900</xdr:rowOff>
    </xdr:from>
    <xdr:ext cx="456565" cy="248920"/>
    <xdr:sp macro="" textlink="">
      <xdr:nvSpPr>
        <xdr:cNvPr id="643" name="テキスト ボックス 642"/>
        <xdr:cNvSpPr txBox="1"/>
      </xdr:nvSpPr>
      <xdr:spPr>
        <a:xfrm>
          <a:off x="12579350" y="1329055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49" name="楕円 648"/>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66675</xdr:rowOff>
    </xdr:from>
    <xdr:ext cx="378460" cy="248285"/>
    <xdr:sp macro="" textlink="">
      <xdr:nvSpPr>
        <xdr:cNvPr id="650" name="災害復旧費該当値テキスト"/>
        <xdr:cNvSpPr txBox="1"/>
      </xdr:nvSpPr>
      <xdr:spPr>
        <a:xfrm>
          <a:off x="16370300" y="1343977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651" name="楕円 650"/>
        <xdr:cNvSpPr/>
      </xdr:nvSpPr>
      <xdr:spPr>
        <a:xfrm>
          <a:off x="1543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63500</xdr:rowOff>
    </xdr:from>
    <xdr:ext cx="456565" cy="251460"/>
    <xdr:sp macro="" textlink="">
      <xdr:nvSpPr>
        <xdr:cNvPr id="652" name="テキスト ボックス 651"/>
        <xdr:cNvSpPr txBox="1"/>
      </xdr:nvSpPr>
      <xdr:spPr>
        <a:xfrm>
          <a:off x="15246350" y="1360805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36220" cy="251460"/>
    <xdr:sp macro="" textlink="">
      <xdr:nvSpPr>
        <xdr:cNvPr id="654" name="テキスト ボックス 653"/>
        <xdr:cNvSpPr txBox="1"/>
      </xdr:nvSpPr>
      <xdr:spPr>
        <a:xfrm>
          <a:off x="14467840" y="13630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158115</xdr:rowOff>
    </xdr:from>
    <xdr:to>
      <xdr:col>72</xdr:col>
      <xdr:colOff>38100</xdr:colOff>
      <xdr:row>79</xdr:row>
      <xdr:rowOff>88265</xdr:rowOff>
    </xdr:to>
    <xdr:sp macro="" textlink="">
      <xdr:nvSpPr>
        <xdr:cNvPr id="655" name="楕円 654"/>
        <xdr:cNvSpPr/>
      </xdr:nvSpPr>
      <xdr:spPr>
        <a:xfrm>
          <a:off x="13652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79375</xdr:rowOff>
    </xdr:from>
    <xdr:ext cx="378460" cy="258445"/>
    <xdr:sp macro="" textlink="">
      <xdr:nvSpPr>
        <xdr:cNvPr id="656" name="テキスト ボックス 655"/>
        <xdr:cNvSpPr txBox="1"/>
      </xdr:nvSpPr>
      <xdr:spPr>
        <a:xfrm>
          <a:off x="13514070" y="13623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36220" cy="251460"/>
    <xdr:sp macro="" textlink="">
      <xdr:nvSpPr>
        <xdr:cNvPr id="658" name="テキスト ボックス 657"/>
        <xdr:cNvSpPr txBox="1"/>
      </xdr:nvSpPr>
      <xdr:spPr>
        <a:xfrm>
          <a:off x="12689840" y="13630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6550" cy="217170"/>
    <xdr:sp macro="" textlink="">
      <xdr:nvSpPr>
        <xdr:cNvPr id="667" name="テキスト ボックス 666"/>
        <xdr:cNvSpPr txBox="1"/>
      </xdr:nvSpPr>
      <xdr:spPr>
        <a:xfrm>
          <a:off x="12407900" y="14922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5585" cy="259080"/>
    <xdr:sp macro="" textlink="">
      <xdr:nvSpPr>
        <xdr:cNvPr id="670" name="テキスト ボックス 669"/>
        <xdr:cNvSpPr txBox="1"/>
      </xdr:nvSpPr>
      <xdr:spPr>
        <a:xfrm>
          <a:off x="12197080" y="1693037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6" name="テキスト ボックス 67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2295" cy="258445"/>
    <xdr:sp macro="" textlink="">
      <xdr:nvSpPr>
        <xdr:cNvPr id="678" name="テキスト ボックス 677"/>
        <xdr:cNvSpPr txBox="1"/>
      </xdr:nvSpPr>
      <xdr:spPr>
        <a:xfrm>
          <a:off x="11850370" y="15624175"/>
          <a:ext cx="582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2295" cy="259080"/>
    <xdr:sp macro="" textlink="">
      <xdr:nvSpPr>
        <xdr:cNvPr id="680" name="テキスト ボックス 679"/>
        <xdr:cNvSpPr txBox="1"/>
      </xdr:nvSpPr>
      <xdr:spPr>
        <a:xfrm>
          <a:off x="11850370" y="1529715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295" cy="248920"/>
    <xdr:sp macro="" textlink="">
      <xdr:nvSpPr>
        <xdr:cNvPr id="682" name="テキスト ボックス 681"/>
        <xdr:cNvSpPr txBox="1"/>
      </xdr:nvSpPr>
      <xdr:spPr>
        <a:xfrm>
          <a:off x="11850370" y="14970760"/>
          <a:ext cx="582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94615</xdr:rowOff>
    </xdr:to>
    <xdr:cxnSp macro="">
      <xdr:nvCxnSpPr>
        <xdr:cNvPr id="684" name="直線コネクタ 683"/>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98425</xdr:rowOff>
    </xdr:from>
    <xdr:ext cx="534670" cy="250825"/>
    <xdr:sp macro="" textlink="">
      <xdr:nvSpPr>
        <xdr:cNvPr id="685" name="公債費最小値テキスト"/>
        <xdr:cNvSpPr txBox="1"/>
      </xdr:nvSpPr>
      <xdr:spPr>
        <a:xfrm>
          <a:off x="16370300" y="16900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94615</xdr:rowOff>
    </xdr:from>
    <xdr:to>
      <xdr:col>86</xdr:col>
      <xdr:colOff>25400</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169545</xdr:rowOff>
    </xdr:from>
    <xdr:ext cx="598805" cy="248285"/>
    <xdr:sp macro="" textlink="">
      <xdr:nvSpPr>
        <xdr:cNvPr id="687" name="公債費最大値テキスト"/>
        <xdr:cNvSpPr txBox="1"/>
      </xdr:nvSpPr>
      <xdr:spPr>
        <a:xfrm>
          <a:off x="16370300" y="15428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88" name="直線コネクタ 687"/>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57785</xdr:rowOff>
    </xdr:from>
    <xdr:to>
      <xdr:col>85</xdr:col>
      <xdr:colOff>127000</xdr:colOff>
      <xdr:row>96</xdr:row>
      <xdr:rowOff>67945</xdr:rowOff>
    </xdr:to>
    <xdr:cxnSp macro="">
      <xdr:nvCxnSpPr>
        <xdr:cNvPr id="689" name="直線コネクタ 688"/>
        <xdr:cNvCxnSpPr/>
      </xdr:nvCxnSpPr>
      <xdr:spPr>
        <a:xfrm flipV="1">
          <a:off x="15481300" y="165169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163830</xdr:rowOff>
    </xdr:from>
    <xdr:ext cx="534670" cy="259080"/>
    <xdr:sp macro="" textlink="">
      <xdr:nvSpPr>
        <xdr:cNvPr id="690" name="公債費平均値テキスト"/>
        <xdr:cNvSpPr txBox="1"/>
      </xdr:nvSpPr>
      <xdr:spPr>
        <a:xfrm>
          <a:off x="16370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91" name="フローチャート: 判断 690"/>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46355</xdr:rowOff>
    </xdr:from>
    <xdr:to>
      <xdr:col>81</xdr:col>
      <xdr:colOff>50800</xdr:colOff>
      <xdr:row>96</xdr:row>
      <xdr:rowOff>67945</xdr:rowOff>
    </xdr:to>
    <xdr:cxnSp macro="">
      <xdr:nvCxnSpPr>
        <xdr:cNvPr id="692" name="直線コネクタ 691"/>
        <xdr:cNvCxnSpPr/>
      </xdr:nvCxnSpPr>
      <xdr:spPr>
        <a:xfrm>
          <a:off x="14592300" y="165055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8255</xdr:rowOff>
    </xdr:from>
    <xdr:to>
      <xdr:col>81</xdr:col>
      <xdr:colOff>101600</xdr:colOff>
      <xdr:row>96</xdr:row>
      <xdr:rowOff>109855</xdr:rowOff>
    </xdr:to>
    <xdr:sp macro="" textlink="">
      <xdr:nvSpPr>
        <xdr:cNvPr id="693" name="フローチャート: 判断 692"/>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126365</xdr:rowOff>
    </xdr:from>
    <xdr:ext cx="521335" cy="259080"/>
    <xdr:sp macro="" textlink="">
      <xdr:nvSpPr>
        <xdr:cNvPr id="694" name="テキスト ボックス 693"/>
        <xdr:cNvSpPr txBox="1"/>
      </xdr:nvSpPr>
      <xdr:spPr>
        <a:xfrm>
          <a:off x="15213965" y="1624266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46355</xdr:rowOff>
    </xdr:from>
    <xdr:to>
      <xdr:col>76</xdr:col>
      <xdr:colOff>114300</xdr:colOff>
      <xdr:row>96</xdr:row>
      <xdr:rowOff>48895</xdr:rowOff>
    </xdr:to>
    <xdr:cxnSp macro="">
      <xdr:nvCxnSpPr>
        <xdr:cNvPr id="695" name="直線コネクタ 694"/>
        <xdr:cNvCxnSpPr/>
      </xdr:nvCxnSpPr>
      <xdr:spPr>
        <a:xfrm flipV="1">
          <a:off x="13703300" y="165055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6" name="フローチャート: 判断 695"/>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1335" cy="259080"/>
    <xdr:sp macro="" textlink="">
      <xdr:nvSpPr>
        <xdr:cNvPr id="697" name="テキスト ボックス 696"/>
        <xdr:cNvSpPr txBox="1"/>
      </xdr:nvSpPr>
      <xdr:spPr>
        <a:xfrm>
          <a:off x="14324965" y="1622361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48895</xdr:rowOff>
    </xdr:from>
    <xdr:to>
      <xdr:col>71</xdr:col>
      <xdr:colOff>177800</xdr:colOff>
      <xdr:row>96</xdr:row>
      <xdr:rowOff>58420</xdr:rowOff>
    </xdr:to>
    <xdr:cxnSp macro="">
      <xdr:nvCxnSpPr>
        <xdr:cNvPr id="698" name="直線コネクタ 697"/>
        <xdr:cNvCxnSpPr/>
      </xdr:nvCxnSpPr>
      <xdr:spPr>
        <a:xfrm flipV="1">
          <a:off x="12814300" y="16508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699" name="フローチャート: 判断 698"/>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80010</xdr:rowOff>
    </xdr:from>
    <xdr:ext cx="521335" cy="259080"/>
    <xdr:sp macro="" textlink="">
      <xdr:nvSpPr>
        <xdr:cNvPr id="700" name="テキスト ボックス 699"/>
        <xdr:cNvSpPr txBox="1"/>
      </xdr:nvSpPr>
      <xdr:spPr>
        <a:xfrm>
          <a:off x="13435965" y="161963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1" name="フローチャート: 判断 700"/>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109855</xdr:rowOff>
    </xdr:from>
    <xdr:ext cx="521335" cy="250825"/>
    <xdr:sp macro="" textlink="">
      <xdr:nvSpPr>
        <xdr:cNvPr id="702" name="テキスト ボックス 701"/>
        <xdr:cNvSpPr txBox="1"/>
      </xdr:nvSpPr>
      <xdr:spPr>
        <a:xfrm>
          <a:off x="12546965" y="1622615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6985</xdr:rowOff>
    </xdr:from>
    <xdr:to>
      <xdr:col>85</xdr:col>
      <xdr:colOff>177800</xdr:colOff>
      <xdr:row>96</xdr:row>
      <xdr:rowOff>109220</xdr:rowOff>
    </xdr:to>
    <xdr:sp macro="" textlink="">
      <xdr:nvSpPr>
        <xdr:cNvPr id="708" name="楕円 707"/>
        <xdr:cNvSpPr/>
      </xdr:nvSpPr>
      <xdr:spPr>
        <a:xfrm>
          <a:off x="162687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29845</xdr:rowOff>
    </xdr:from>
    <xdr:ext cx="534670" cy="250825"/>
    <xdr:sp macro="" textlink="">
      <xdr:nvSpPr>
        <xdr:cNvPr id="709" name="公債費該当値テキスト"/>
        <xdr:cNvSpPr txBox="1"/>
      </xdr:nvSpPr>
      <xdr:spPr>
        <a:xfrm>
          <a:off x="16370300" y="16317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17780</xdr:rowOff>
    </xdr:from>
    <xdr:to>
      <xdr:col>81</xdr:col>
      <xdr:colOff>101600</xdr:colOff>
      <xdr:row>96</xdr:row>
      <xdr:rowOff>118745</xdr:rowOff>
    </xdr:to>
    <xdr:sp macro="" textlink="">
      <xdr:nvSpPr>
        <xdr:cNvPr id="710" name="楕円 709"/>
        <xdr:cNvSpPr/>
      </xdr:nvSpPr>
      <xdr:spPr>
        <a:xfrm>
          <a:off x="15430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21335" cy="250825"/>
    <xdr:sp macro="" textlink="">
      <xdr:nvSpPr>
        <xdr:cNvPr id="711" name="テキスト ボックス 710"/>
        <xdr:cNvSpPr txBox="1"/>
      </xdr:nvSpPr>
      <xdr:spPr>
        <a:xfrm>
          <a:off x="15213965" y="1656905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167005</xdr:rowOff>
    </xdr:from>
    <xdr:to>
      <xdr:col>76</xdr:col>
      <xdr:colOff>165100</xdr:colOff>
      <xdr:row>96</xdr:row>
      <xdr:rowOff>97790</xdr:rowOff>
    </xdr:to>
    <xdr:sp macro="" textlink="">
      <xdr:nvSpPr>
        <xdr:cNvPr id="712" name="楕円 711"/>
        <xdr:cNvSpPr/>
      </xdr:nvSpPr>
      <xdr:spPr>
        <a:xfrm>
          <a:off x="14541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21335" cy="249555"/>
    <xdr:sp macro="" textlink="">
      <xdr:nvSpPr>
        <xdr:cNvPr id="713" name="テキスト ボックス 712"/>
        <xdr:cNvSpPr txBox="1"/>
      </xdr:nvSpPr>
      <xdr:spPr>
        <a:xfrm>
          <a:off x="14324965" y="16547465"/>
          <a:ext cx="52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169545</xdr:rowOff>
    </xdr:from>
    <xdr:to>
      <xdr:col>72</xdr:col>
      <xdr:colOff>38100</xdr:colOff>
      <xdr:row>96</xdr:row>
      <xdr:rowOff>99695</xdr:rowOff>
    </xdr:to>
    <xdr:sp macro="" textlink="">
      <xdr:nvSpPr>
        <xdr:cNvPr id="714" name="楕円 713"/>
        <xdr:cNvSpPr/>
      </xdr:nvSpPr>
      <xdr:spPr>
        <a:xfrm>
          <a:off x="13652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90805</xdr:rowOff>
    </xdr:from>
    <xdr:ext cx="521335" cy="258445"/>
    <xdr:sp macro="" textlink="">
      <xdr:nvSpPr>
        <xdr:cNvPr id="715" name="テキスト ボックス 714"/>
        <xdr:cNvSpPr txBox="1"/>
      </xdr:nvSpPr>
      <xdr:spPr>
        <a:xfrm>
          <a:off x="13435965" y="16550005"/>
          <a:ext cx="5213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7620</xdr:rowOff>
    </xdr:from>
    <xdr:to>
      <xdr:col>67</xdr:col>
      <xdr:colOff>101600</xdr:colOff>
      <xdr:row>96</xdr:row>
      <xdr:rowOff>109220</xdr:rowOff>
    </xdr:to>
    <xdr:sp macro="" textlink="">
      <xdr:nvSpPr>
        <xdr:cNvPr id="716" name="楕円 715"/>
        <xdr:cNvSpPr/>
      </xdr:nvSpPr>
      <xdr:spPr>
        <a:xfrm>
          <a:off x="12763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100330</xdr:rowOff>
    </xdr:from>
    <xdr:ext cx="521335" cy="248920"/>
    <xdr:sp macro="" textlink="">
      <xdr:nvSpPr>
        <xdr:cNvPr id="717" name="テキスト ボックス 716"/>
        <xdr:cNvSpPr txBox="1"/>
      </xdr:nvSpPr>
      <xdr:spPr>
        <a:xfrm>
          <a:off x="12546965" y="1655953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6550" cy="217170"/>
    <xdr:sp macro="" textlink="">
      <xdr:nvSpPr>
        <xdr:cNvPr id="726" name="テキスト ボックス 725"/>
        <xdr:cNvSpPr txBox="1"/>
      </xdr:nvSpPr>
      <xdr:spPr>
        <a:xfrm>
          <a:off x="18249900" y="4635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5585" cy="248920"/>
    <xdr:sp macro="" textlink="">
      <xdr:nvSpPr>
        <xdr:cNvPr id="729" name="テキスト ボックス 728"/>
        <xdr:cNvSpPr txBox="1"/>
      </xdr:nvSpPr>
      <xdr:spPr>
        <a:xfrm>
          <a:off x="18039080" y="65125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4025" cy="248920"/>
    <xdr:sp macro="" textlink="">
      <xdr:nvSpPr>
        <xdr:cNvPr id="731" name="テキスト ボックス 730"/>
        <xdr:cNvSpPr txBox="1"/>
      </xdr:nvSpPr>
      <xdr:spPr>
        <a:xfrm>
          <a:off x="17820640" y="60553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4025" cy="248920"/>
    <xdr:sp macro="" textlink="">
      <xdr:nvSpPr>
        <xdr:cNvPr id="733" name="テキスト ボックス 732"/>
        <xdr:cNvSpPr txBox="1"/>
      </xdr:nvSpPr>
      <xdr:spPr>
        <a:xfrm>
          <a:off x="17820640" y="55981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4025" cy="248920"/>
    <xdr:sp macro="" textlink="">
      <xdr:nvSpPr>
        <xdr:cNvPr id="735" name="テキスト ボックス 734"/>
        <xdr:cNvSpPr txBox="1"/>
      </xdr:nvSpPr>
      <xdr:spPr>
        <a:xfrm>
          <a:off x="17820640" y="51409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4025" cy="248920"/>
    <xdr:sp macro="" textlink="">
      <xdr:nvSpPr>
        <xdr:cNvPr id="737" name="テキスト ボックス 736"/>
        <xdr:cNvSpPr txBox="1"/>
      </xdr:nvSpPr>
      <xdr:spPr>
        <a:xfrm>
          <a:off x="17820640" y="4683760"/>
          <a:ext cx="454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16510</xdr:rowOff>
    </xdr:from>
    <xdr:to>
      <xdr:col>116</xdr:col>
      <xdr:colOff>62865</xdr:colOff>
      <xdr:row>38</xdr:row>
      <xdr:rowOff>139700</xdr:rowOff>
    </xdr:to>
    <xdr:cxnSp macro="">
      <xdr:nvCxnSpPr>
        <xdr:cNvPr id="739" name="直線コネクタ 738"/>
        <xdr:cNvCxnSpPr/>
      </xdr:nvCxnSpPr>
      <xdr:spPr>
        <a:xfrm flipV="1">
          <a:off x="2215959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168275</xdr:rowOff>
    </xdr:from>
    <xdr:ext cx="249555" cy="249555"/>
    <xdr:sp macro="" textlink="">
      <xdr:nvSpPr>
        <xdr:cNvPr id="740" name="諸支出金最小値テキスト"/>
        <xdr:cNvSpPr txBox="1"/>
      </xdr:nvSpPr>
      <xdr:spPr>
        <a:xfrm>
          <a:off x="22212300" y="6683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134620</xdr:rowOff>
    </xdr:from>
    <xdr:ext cx="469900" cy="248920"/>
    <xdr:sp macro="" textlink="">
      <xdr:nvSpPr>
        <xdr:cNvPr id="742" name="諸支出金最大値テキスト"/>
        <xdr:cNvSpPr txBox="1"/>
      </xdr:nvSpPr>
      <xdr:spPr>
        <a:xfrm>
          <a:off x="22212300" y="49352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dr:col>115</xdr:col>
      <xdr:colOff>165100</xdr:colOff>
      <xdr:row>30</xdr:row>
      <xdr:rowOff>16510</xdr:rowOff>
    </xdr:from>
    <xdr:to>
      <xdr:col>116</xdr:col>
      <xdr:colOff>152400</xdr:colOff>
      <xdr:row>30</xdr:row>
      <xdr:rowOff>16510</xdr:rowOff>
    </xdr:to>
    <xdr:cxnSp macro="">
      <xdr:nvCxnSpPr>
        <xdr:cNvPr id="743" name="直線コネクタ 742"/>
        <xdr:cNvCxnSpPr/>
      </xdr:nvCxnSpPr>
      <xdr:spPr>
        <a:xfrm>
          <a:off x="22072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1460"/>
    <xdr:sp macro="" textlink="">
      <xdr:nvSpPr>
        <xdr:cNvPr id="745" name="諸支出金平均値テキスト"/>
        <xdr:cNvSpPr txBox="1"/>
      </xdr:nvSpPr>
      <xdr:spPr>
        <a:xfrm>
          <a:off x="22212300" y="643001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164465</xdr:rowOff>
    </xdr:to>
    <xdr:sp macro="" textlink="">
      <xdr:nvSpPr>
        <xdr:cNvPr id="746" name="フローチャート: 判断 745"/>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48" name="フローチャート: 判断 747"/>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156210</xdr:rowOff>
    </xdr:from>
    <xdr:ext cx="378460" cy="250190"/>
    <xdr:sp macro="" textlink="">
      <xdr:nvSpPr>
        <xdr:cNvPr id="749" name="テキスト ボックス 748"/>
        <xdr:cNvSpPr txBox="1"/>
      </xdr:nvSpPr>
      <xdr:spPr>
        <a:xfrm>
          <a:off x="21134070" y="63284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114300</xdr:rowOff>
    </xdr:from>
    <xdr:to>
      <xdr:col>107</xdr:col>
      <xdr:colOff>101600</xdr:colOff>
      <xdr:row>38</xdr:row>
      <xdr:rowOff>44450</xdr:rowOff>
    </xdr:to>
    <xdr:sp macro="" textlink="">
      <xdr:nvSpPr>
        <xdr:cNvPr id="751" name="フローチャート: 判断 750"/>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60960</xdr:rowOff>
    </xdr:from>
    <xdr:ext cx="378460" cy="259080"/>
    <xdr:sp macro="" textlink="">
      <xdr:nvSpPr>
        <xdr:cNvPr id="752" name="テキスト ボックス 751"/>
        <xdr:cNvSpPr txBox="1"/>
      </xdr:nvSpPr>
      <xdr:spPr>
        <a:xfrm>
          <a:off x="2024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754" name="フローチャート: 判断 753"/>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124460</xdr:rowOff>
    </xdr:from>
    <xdr:ext cx="378460" cy="259080"/>
    <xdr:sp macro="" textlink="">
      <xdr:nvSpPr>
        <xdr:cNvPr id="755" name="テキスト ボックス 754"/>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127000</xdr:rowOff>
    </xdr:from>
    <xdr:ext cx="378460" cy="259080"/>
    <xdr:sp macro="" textlink="">
      <xdr:nvSpPr>
        <xdr:cNvPr id="757" name="テキスト ボックス 756"/>
        <xdr:cNvSpPr txBox="1"/>
      </xdr:nvSpPr>
      <xdr:spPr>
        <a:xfrm>
          <a:off x="18467070" y="629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41275</xdr:rowOff>
    </xdr:from>
    <xdr:ext cx="249555" cy="250825"/>
    <xdr:sp macro="" textlink="">
      <xdr:nvSpPr>
        <xdr:cNvPr id="764" name="諸支出金該当値テキスト"/>
        <xdr:cNvSpPr txBox="1"/>
      </xdr:nvSpPr>
      <xdr:spPr>
        <a:xfrm>
          <a:off x="22212300" y="655637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6220" cy="259080"/>
    <xdr:sp macro="" textlink="">
      <xdr:nvSpPr>
        <xdr:cNvPr id="766" name="テキスト ボックス 765"/>
        <xdr:cNvSpPr txBox="1"/>
      </xdr:nvSpPr>
      <xdr:spPr>
        <a:xfrm>
          <a:off x="21198840"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6220" cy="259080"/>
    <xdr:sp macro="" textlink="">
      <xdr:nvSpPr>
        <xdr:cNvPr id="768" name="テキスト ボックス 767"/>
        <xdr:cNvSpPr txBox="1"/>
      </xdr:nvSpPr>
      <xdr:spPr>
        <a:xfrm>
          <a:off x="20309840"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6220" cy="259080"/>
    <xdr:sp macro="" textlink="">
      <xdr:nvSpPr>
        <xdr:cNvPr id="770" name="テキスト ボックス 769"/>
        <xdr:cNvSpPr txBox="1"/>
      </xdr:nvSpPr>
      <xdr:spPr>
        <a:xfrm>
          <a:off x="19420840"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6220" cy="259080"/>
    <xdr:sp macro="" textlink="">
      <xdr:nvSpPr>
        <xdr:cNvPr id="772" name="テキスト ボックス 771"/>
        <xdr:cNvSpPr txBox="1"/>
      </xdr:nvSpPr>
      <xdr:spPr>
        <a:xfrm>
          <a:off x="18531840" y="66967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6550" cy="217170"/>
    <xdr:sp macro="" textlink="">
      <xdr:nvSpPr>
        <xdr:cNvPr id="781" name="テキスト ボックス 780"/>
        <xdr:cNvSpPr txBox="1"/>
      </xdr:nvSpPr>
      <xdr:spPr>
        <a:xfrm>
          <a:off x="18249900" y="80645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5585" cy="259080"/>
    <xdr:sp macro="" textlink="">
      <xdr:nvSpPr>
        <xdr:cNvPr id="784" name="テキスト ボックス 783"/>
        <xdr:cNvSpPr txBox="1"/>
      </xdr:nvSpPr>
      <xdr:spPr>
        <a:xfrm>
          <a:off x="18039080" y="10017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35585" cy="259080"/>
    <xdr:sp macro="" textlink="">
      <xdr:nvSpPr>
        <xdr:cNvPr id="786" name="テキスト ボックス 785"/>
        <xdr:cNvSpPr txBox="1"/>
      </xdr:nvSpPr>
      <xdr:spPr>
        <a:xfrm>
          <a:off x="18039080" y="9636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5585" cy="248920"/>
    <xdr:sp macro="" textlink="">
      <xdr:nvSpPr>
        <xdr:cNvPr id="788" name="テキスト ボックス 787"/>
        <xdr:cNvSpPr txBox="1"/>
      </xdr:nvSpPr>
      <xdr:spPr>
        <a:xfrm>
          <a:off x="18039080" y="925576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35585" cy="259080"/>
    <xdr:sp macro="" textlink="">
      <xdr:nvSpPr>
        <xdr:cNvPr id="790" name="テキスト ボックス 789"/>
        <xdr:cNvSpPr txBox="1"/>
      </xdr:nvSpPr>
      <xdr:spPr>
        <a:xfrm>
          <a:off x="18039080" y="8874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35585" cy="259080"/>
    <xdr:sp macro="" textlink="">
      <xdr:nvSpPr>
        <xdr:cNvPr id="792" name="テキスト ボックス 791"/>
        <xdr:cNvSpPr txBox="1"/>
      </xdr:nvSpPr>
      <xdr:spPr>
        <a:xfrm>
          <a:off x="18039080" y="84937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8920"/>
    <xdr:sp macro="" textlink="">
      <xdr:nvSpPr>
        <xdr:cNvPr id="794" name="テキスト ボックス 793"/>
        <xdr:cNvSpPr txBox="1"/>
      </xdr:nvSpPr>
      <xdr:spPr>
        <a:xfrm>
          <a:off x="17974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96" name="直線コネクタ 795"/>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797"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799"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02"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73660</xdr:rowOff>
    </xdr:from>
    <xdr:ext cx="236220" cy="259080"/>
    <xdr:sp macro="" textlink="">
      <xdr:nvSpPr>
        <xdr:cNvPr id="806" name="テキスト ボックス 805"/>
        <xdr:cNvSpPr txBox="1"/>
      </xdr:nvSpPr>
      <xdr:spPr>
        <a:xfrm>
          <a:off x="21198840" y="95034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49</xdr:row>
      <xdr:rowOff>149860</xdr:rowOff>
    </xdr:from>
    <xdr:ext cx="236220" cy="259080"/>
    <xdr:sp macro="" textlink="">
      <xdr:nvSpPr>
        <xdr:cNvPr id="809" name="テキスト ボックス 808"/>
        <xdr:cNvSpPr txBox="1"/>
      </xdr:nvSpPr>
      <xdr:spPr>
        <a:xfrm>
          <a:off x="20309840" y="8550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36220" cy="251460"/>
    <xdr:sp macro="" textlink="">
      <xdr:nvSpPr>
        <xdr:cNvPr id="812" name="テキスト ボックス 811"/>
        <xdr:cNvSpPr txBox="1"/>
      </xdr:nvSpPr>
      <xdr:spPr>
        <a:xfrm>
          <a:off x="19420840"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6220" cy="251460"/>
    <xdr:sp macro="" textlink="">
      <xdr:nvSpPr>
        <xdr:cNvPr id="814" name="テキスト ボックス 813"/>
        <xdr:cNvSpPr txBox="1"/>
      </xdr:nvSpPr>
      <xdr:spPr>
        <a:xfrm>
          <a:off x="18531840"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21"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36220" cy="251460"/>
    <xdr:sp macro="" textlink="">
      <xdr:nvSpPr>
        <xdr:cNvPr id="823" name="テキスト ボックス 822"/>
        <xdr:cNvSpPr txBox="1"/>
      </xdr:nvSpPr>
      <xdr:spPr>
        <a:xfrm>
          <a:off x="21198840"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36220" cy="251460"/>
    <xdr:sp macro="" textlink="">
      <xdr:nvSpPr>
        <xdr:cNvPr id="825" name="テキスト ボックス 824"/>
        <xdr:cNvSpPr txBox="1"/>
      </xdr:nvSpPr>
      <xdr:spPr>
        <a:xfrm>
          <a:off x="20309840" y="10201910"/>
          <a:ext cx="236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36220" cy="248920"/>
    <xdr:sp macro="" textlink="">
      <xdr:nvSpPr>
        <xdr:cNvPr id="827" name="テキスト ボックス 826"/>
        <xdr:cNvSpPr txBox="1"/>
      </xdr:nvSpPr>
      <xdr:spPr>
        <a:xfrm>
          <a:off x="19420840" y="98844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36220" cy="248920"/>
    <xdr:sp macro="" textlink="">
      <xdr:nvSpPr>
        <xdr:cNvPr id="829" name="テキスト ボックス 828"/>
        <xdr:cNvSpPr txBox="1"/>
      </xdr:nvSpPr>
      <xdr:spPr>
        <a:xfrm>
          <a:off x="18531840" y="98844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300">
              <a:latin typeface="ＭＳ Ｐゴシック"/>
              <a:ea typeface="ＭＳ Ｐゴシック"/>
            </a:rPr>
            <a:t>商工費については、相生駅前総合情報発信施設建設工事の完了により、前年度と比べ減少した。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については、市民体育館改修工事の完了により、前年度と比べ減少したものの、今後も教育施設の老朽化対策等の費用の増加が見込まれるため、事業内容の必要性や緊急性を検討し、事業費の削減・平準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実質単年度収支について、H29と比べて2.09ポイント改善した要因は、市税収入が増加したことや、財政健全化計画に基づいた裁量的経費の削減等によるものである。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実質収支については、執行状況の精査により、横ばいで推移している。</a:t>
          </a:r>
          <a:endParaRPr lang="ja-JP" altLang="ja-JP" sz="1400">
            <a:effectLst/>
          </a:endParaRPr>
        </a:p>
        <a:p>
          <a:r>
            <a:rPr kumimoji="1" lang="ja-JP" altLang="ja-JP" sz="1100">
              <a:solidFill>
                <a:schemeClr val="dk1"/>
              </a:solidFill>
              <a:effectLst/>
              <a:latin typeface="+mn-lt"/>
              <a:ea typeface="+mn-ea"/>
              <a:cs typeface="+mn-cs"/>
            </a:rPr>
            <a:t>　今後も、財政健全化計画に基づき、事務事業の見直しなどにより歳出の合理化を推進し、健全な財政運営に努めていく。</a:t>
          </a:r>
          <a:endParaRPr lang="ja-JP" altLang="ja-JP" sz="1400">
            <a:effectLst/>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kumimoji="1" lang="ja-JP" altLang="ja-JP" sz="1100">
              <a:solidFill>
                <a:schemeClr val="dk1"/>
              </a:solidFill>
              <a:effectLst/>
              <a:latin typeface="+mn-lt"/>
              <a:ea typeface="+mn-ea"/>
              <a:cs typeface="+mn-cs"/>
            </a:rPr>
            <a:t>全ての会計において赤字は発生していない。今後も引き続き健全な財政運営に努める。</a:t>
          </a:r>
          <a:endParaRPr lang="ja-JP" altLang="ja-JP" sz="1400">
            <a:effectLst/>
          </a:endParaRPr>
        </a:p>
        <a:p>
          <a:r>
            <a:rPr kumimoji="1" lang="ja-JP" altLang="ja-JP" sz="1100">
              <a:solidFill>
                <a:schemeClr val="dk1"/>
              </a:solidFill>
              <a:effectLst/>
              <a:latin typeface="+mn-lt"/>
              <a:ea typeface="+mn-ea"/>
              <a:cs typeface="+mn-cs"/>
            </a:rPr>
            <a:t>　なお、公共下水道特別会計や農業集落排水特別会計などについては、一般会計からの繰出金が多額となっている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、歳入確保と歳出削減を徹底し繰出金の抑制に努める。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kumimoji="1" lang="ja-JP" altLang="ja-JP" sz="1100">
              <a:solidFill>
                <a:schemeClr val="dk1"/>
              </a:solidFill>
              <a:effectLst/>
              <a:latin typeface="+mn-lt"/>
              <a:ea typeface="+mn-ea"/>
              <a:cs typeface="+mn-cs"/>
            </a:rPr>
            <a:t>元利償還金については、相生市文化会館の建設等の財源として発行した地方債や臨時財政対策債の償還額の増加等により高止まりしている。また、今後は、庁舎耐震工事等の財源として発行した地方債の償還が始まる</a:t>
          </a:r>
          <a:r>
            <a:rPr kumimoji="1" lang="ja-JP" altLang="en-US" sz="1100">
              <a:solidFill>
                <a:schemeClr val="dk1"/>
              </a:solidFill>
              <a:effectLst/>
              <a:latin typeface="+mn-lt"/>
              <a:ea typeface="+mn-ea"/>
              <a:cs typeface="+mn-cs"/>
            </a:rPr>
            <a:t>ことにより、比率の高止まりが予想される。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公営企業債の元利償還金に対する繰入金については、元利償還金の償還ピークが過ぎ、今後も</a:t>
          </a:r>
          <a:r>
            <a:rPr kumimoji="1" lang="ja-JP" altLang="en-US" sz="1100">
              <a:solidFill>
                <a:schemeClr val="dk1"/>
              </a:solidFill>
              <a:effectLst/>
              <a:latin typeface="+mn-lt"/>
              <a:ea typeface="+mn-ea"/>
              <a:cs typeface="+mn-cs"/>
            </a:rPr>
            <a:t>ゆるやかに減少していく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しかしながら、老朽化した公共施設等の更新が今後予想され、今後、元利償還金の増額が見込まれるため、交付税の算入のある地方債の活用などにより適正な比率に管理に努める。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兵庫県相生市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kumimoji="1" lang="ja-JP" altLang="en-US" sz="1100">
              <a:solidFill>
                <a:schemeClr val="dk1"/>
              </a:solidFill>
              <a:effectLst/>
              <a:latin typeface="+mn-lt"/>
              <a:ea typeface="+mn-ea"/>
              <a:cs typeface="+mn-cs"/>
            </a:rPr>
            <a:t>公共下水道事業に係る元利償還金の減少に伴い、</a:t>
          </a:r>
          <a:r>
            <a:rPr kumimoji="1" lang="ja-JP" altLang="ja-JP" sz="1100">
              <a:solidFill>
                <a:schemeClr val="dk1"/>
              </a:solidFill>
              <a:effectLst/>
              <a:latin typeface="+mn-lt"/>
              <a:ea typeface="+mn-ea"/>
              <a:cs typeface="+mn-cs"/>
            </a:rPr>
            <a:t>公営企業債等繰入見込額が減少して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一般会計等に係る地方債の現在高</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行財政健全化計画に基づき、毎年度の地方債の発行額を、その年度の公債費の元金償還額以下に抑制するすることなどにより減少している。</a:t>
          </a:r>
          <a:endParaRPr lang="ja-JP" altLang="ja-JP" sz="1400">
            <a:effectLst/>
          </a:endParaRPr>
        </a:p>
        <a:p>
          <a:r>
            <a:rPr kumimoji="1" lang="ja-JP" altLang="ja-JP" sz="1100">
              <a:solidFill>
                <a:schemeClr val="dk1"/>
              </a:solidFill>
              <a:effectLst/>
              <a:latin typeface="+mn-lt"/>
              <a:ea typeface="+mn-ea"/>
              <a:cs typeface="+mn-cs"/>
            </a:rPr>
            <a:t>　充当可能財源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、財源不足の調整として財政調整基金を取り崩したことにより基金残高が減少したこと等により減少している。</a:t>
          </a:r>
          <a:endParaRPr lang="ja-JP" altLang="ja-JP" sz="1400">
            <a:effectLst/>
          </a:endParaRPr>
        </a:p>
        <a:p>
          <a:r>
            <a:rPr kumimoji="1" lang="ja-JP" altLang="ja-JP" sz="1100">
              <a:solidFill>
                <a:schemeClr val="dk1"/>
              </a:solidFill>
              <a:effectLst/>
              <a:latin typeface="+mn-lt"/>
              <a:ea typeface="+mn-ea"/>
              <a:cs typeface="+mn-cs"/>
            </a:rPr>
            <a:t>　今後、公共施設等の老朽化対策を含め投資的経費等の財源とし</a:t>
          </a:r>
          <a:r>
            <a:rPr kumimoji="1" lang="ja-JP" altLang="en-US" sz="1100">
              <a:solidFill>
                <a:schemeClr val="dk1"/>
              </a:solidFill>
              <a:effectLst/>
              <a:latin typeface="+mn-lt"/>
              <a:ea typeface="+mn-ea"/>
              <a:cs typeface="+mn-cs"/>
            </a:rPr>
            <a:t>て、地方債の発行</a:t>
          </a:r>
          <a:r>
            <a:rPr kumimoji="1" lang="ja-JP" altLang="ja-JP" sz="1100">
              <a:solidFill>
                <a:schemeClr val="dk1"/>
              </a:solidFill>
              <a:effectLst/>
              <a:latin typeface="+mn-lt"/>
              <a:ea typeface="+mn-ea"/>
              <a:cs typeface="+mn-cs"/>
            </a:rPr>
            <a:t>や財政調整基金の</a:t>
          </a:r>
          <a:r>
            <a:rPr kumimoji="1" lang="ja-JP" altLang="en-US" sz="1100">
              <a:solidFill>
                <a:schemeClr val="dk1"/>
              </a:solidFill>
              <a:effectLst/>
              <a:latin typeface="+mn-lt"/>
              <a:ea typeface="+mn-ea"/>
              <a:cs typeface="+mn-cs"/>
            </a:rPr>
            <a:t>取り崩しを</a:t>
          </a:r>
          <a:r>
            <a:rPr kumimoji="1" lang="ja-JP" altLang="ja-JP" sz="1100">
              <a:solidFill>
                <a:schemeClr val="dk1"/>
              </a:solidFill>
              <a:effectLst/>
              <a:latin typeface="+mn-lt"/>
              <a:ea typeface="+mn-ea"/>
              <a:cs typeface="+mn-cs"/>
            </a:rPr>
            <a:t>予定しているため、事業内容をゼロベースで見直しを図り、地方債残高の抑制、財政調整基金の一定額以上の確保を目指すとともに、財政の健全化を図る。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兵庫県相生市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庁舎建設基金に約４千７百万円積み立てた一方で、投資的経費の財源不足調整のため財政調整基金を約３億円取り崩したこと等により、基金全体としては約７千６百万円の減となった。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財源不足の調整として財政調整基金</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取り崩し</a:t>
          </a:r>
          <a:r>
            <a:rPr kumimoji="1" lang="ja-JP" altLang="en-US" sz="1300">
              <a:solidFill>
                <a:schemeClr val="dk1"/>
              </a:solidFill>
              <a:effectLst/>
              <a:latin typeface="ＭＳ ゴシック"/>
              <a:ea typeface="ＭＳ ゴシック"/>
              <a:cs typeface="+mn-cs"/>
            </a:rPr>
            <a:t>が今後も予想されるため、</a:t>
          </a:r>
          <a:r>
            <a:rPr kumimoji="1" lang="ja-JP" altLang="ja-JP"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全体として減少が続くと見込まれる。今後も引き続き、行財政健全化を推進し、基金残高の一定額以上の水準維持に努める。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a:t>
          </a:r>
          <a:r>
            <a:rPr lang="ja-JP" altLang="en-US" sz="1300">
              <a:effectLst/>
              <a:latin typeface="ＭＳ ゴシック"/>
              <a:ea typeface="ＭＳ ゴシック"/>
            </a:rPr>
            <a:t>職員の退職手当の資金に充てるため。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しあわせ基金：</a:t>
          </a:r>
          <a:r>
            <a:rPr lang="ja-JP" altLang="en-US" sz="1300">
              <a:effectLst/>
              <a:latin typeface="ＭＳ ゴシック"/>
              <a:ea typeface="ＭＳ ゴシック"/>
            </a:rPr>
            <a:t>高齢化社会に対応し、相生市における在宅福祉の向上及び健康づくりの推進等を図るため。</a:t>
          </a:r>
          <a:endParaRPr lang="en-US"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庁舎建設基金：</a:t>
          </a:r>
          <a:r>
            <a:rPr lang="ja-JP" altLang="en-US" sz="1300">
              <a:effectLst/>
              <a:latin typeface="ＭＳ ゴシック"/>
              <a:ea typeface="ＭＳ ゴシック"/>
            </a:rPr>
            <a:t>市庁舎の建設資金に充てるため。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職員退職手当基金：職員の退職手当の資金に充てるため６千２百万円を取り崩したことによる減。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a:t>
          </a:r>
          <a:r>
            <a:rPr kumimoji="1" lang="ja-JP" altLang="ja-JP" sz="1300">
              <a:solidFill>
                <a:schemeClr val="dk1"/>
              </a:solidFill>
              <a:effectLst/>
              <a:latin typeface="ＭＳ ゴシック"/>
              <a:ea typeface="ＭＳ ゴシック"/>
              <a:cs typeface="+mn-cs"/>
            </a:rPr>
            <a:t>取り崩しを行わず、</a:t>
          </a:r>
          <a:r>
            <a:rPr kumimoji="1" lang="ja-JP" altLang="en-US" sz="1300">
              <a:solidFill>
                <a:schemeClr val="dk1"/>
              </a:solidFill>
              <a:effectLst/>
              <a:latin typeface="ＭＳ ゴシック"/>
              <a:ea typeface="ＭＳ ゴシック"/>
              <a:cs typeface="+mn-cs"/>
            </a:rPr>
            <a:t>約４</a:t>
          </a:r>
          <a:r>
            <a:rPr kumimoji="1" lang="ja-JP" altLang="ja-JP" sz="1300">
              <a:solidFill>
                <a:schemeClr val="dk1"/>
              </a:solidFill>
              <a:effectLst/>
              <a:latin typeface="ＭＳ ゴシック"/>
              <a:ea typeface="ＭＳ ゴシック"/>
              <a:cs typeface="+mn-cs"/>
            </a:rPr>
            <a:t>千７百万円積み立てたことによる増。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庁舎建設基金：市庁舎建設のため、今後も取り崩すことなく、積み立てを行うため増が見込まれる。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道路等の社会基盤施設改修等の投資的経費の財源不足調整等に約３億円を取り崩したことにより、財政調整基金残高は約４千６百万円の減となった。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行財政健全化計画により、令和２年度末残高１０億円を確保するため、普通建設事業費等の削減及び平準化を図り、財政調整基金の取り崩しの抑制に努める。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公債費償還財源として、2千万円取り崩したことによる減である。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現在、満期一括償還方式による借入はないため、地方債の償還計画等を踏まえ適切な基金管理に努める。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29,666
29,181
90.40
12,682,976
12,255,934
364,528
7,987,522
14,015,995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り、また増加傾向にある。これは、公共施設の老朽化が進行していることを意味するので、公共施設等総合管理計画に基づき、各施設の更新や長寿命化を図り、数値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04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144326</xdr:rowOff>
    </xdr:from>
    <xdr:to>
      <xdr:col>23</xdr:col>
      <xdr:colOff>136525</xdr:colOff>
      <xdr:row>29</xdr:row>
      <xdr:rowOff>74476</xdr:rowOff>
    </xdr:to>
    <xdr:sp macro="" textlink="">
      <xdr:nvSpPr>
        <xdr:cNvPr id="81" name="楕円 80"/>
        <xdr:cNvSpPr/>
      </xdr:nvSpPr>
      <xdr:spPr>
        <a:xfrm>
          <a:off x="4711700" y="49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167203</xdr:rowOff>
    </xdr:from>
    <xdr:ext cx="405111" cy="259045"/>
    <xdr:sp macro="" textlink="">
      <xdr:nvSpPr>
        <xdr:cNvPr id="82" name="有形固定資産減価償却率該当値テキスト"/>
        <xdr:cNvSpPr txBox="1"/>
      </xdr:nvSpPr>
      <xdr:spPr>
        <a:xfrm>
          <a:off x="4813300" y="479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3" name="楕円 82"/>
        <xdr:cNvSpPr/>
      </xdr:nvSpPr>
      <xdr:spPr>
        <a:xfrm>
          <a:off x="4000500" y="50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23676</xdr:rowOff>
    </xdr:from>
    <xdr:to>
      <xdr:col>23</xdr:col>
      <xdr:colOff>85725</xdr:colOff>
      <xdr:row>29</xdr:row>
      <xdr:rowOff>91531</xdr:rowOff>
    </xdr:to>
    <xdr:cxnSp macro="">
      <xdr:nvCxnSpPr>
        <xdr:cNvPr id="84" name="直線コネクタ 83"/>
        <xdr:cNvCxnSpPr/>
      </xdr:nvCxnSpPr>
      <xdr:spPr>
        <a:xfrm flipV="1">
          <a:off x="4051300" y="4995726"/>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5" name="楕円 84"/>
        <xdr:cNvSpPr/>
      </xdr:nvSpPr>
      <xdr:spPr>
        <a:xfrm>
          <a:off x="3238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119289</xdr:rowOff>
    </xdr:to>
    <xdr:cxnSp macro="">
      <xdr:nvCxnSpPr>
        <xdr:cNvPr id="86" name="直線コネクタ 85"/>
        <xdr:cNvCxnSpPr/>
      </xdr:nvCxnSpPr>
      <xdr:spPr>
        <a:xfrm flipV="1">
          <a:off x="3289300" y="5063581"/>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0" name="n_1mainValue有形固定資産減価償却率"/>
        <xdr:cNvSpPr txBox="1"/>
      </xdr:nvSpPr>
      <xdr:spPr>
        <a:xfrm>
          <a:off x="3836044" y="478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1" name="n_2mainValue有形固定資産減価償却率"/>
        <xdr:cNvSpPr txBox="1"/>
      </xdr:nvSpPr>
      <xdr:spPr>
        <a:xfrm>
          <a:off x="30867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過去の区画整理事業などの大規模事業や、近年の公共施設の耐震化事業や文化会館建設事業の財源として多額の市債を借入れたことにより、類似団体より高い水準にある。</a:t>
          </a:r>
          <a:endParaRPr lang="ja-JP" altLang="ja-JP">
            <a:effectLst/>
          </a:endParaRPr>
        </a:p>
        <a:p>
          <a:r>
            <a:rPr kumimoji="1" lang="ja-JP" altLang="ja-JP" sz="1100">
              <a:solidFill>
                <a:schemeClr val="dk1"/>
              </a:solidFill>
              <a:effectLst/>
              <a:latin typeface="+mn-lt"/>
              <a:ea typeface="+mn-ea"/>
              <a:cs typeface="+mn-cs"/>
            </a:rPr>
            <a:t>　しかしながら、現在、行財政健全化計画のもと、投資的経費の平準化等による市債の発行抑制を行い、数値は改善している。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5421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2145</xdr:rowOff>
    </xdr:from>
    <xdr:to>
      <xdr:col>76</xdr:col>
      <xdr:colOff>73025</xdr:colOff>
      <xdr:row>30</xdr:row>
      <xdr:rowOff>103745</xdr:rowOff>
    </xdr:to>
    <xdr:sp macro="" textlink="">
      <xdr:nvSpPr>
        <xdr:cNvPr id="134" name="楕円 133"/>
        <xdr:cNvSpPr/>
      </xdr:nvSpPr>
      <xdr:spPr>
        <a:xfrm>
          <a:off x="14744700" y="51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25022</xdr:rowOff>
    </xdr:from>
    <xdr:ext cx="469744" cy="259045"/>
    <xdr:sp macro="" textlink="">
      <xdr:nvSpPr>
        <xdr:cNvPr id="135" name="債務償還比率該当値テキスト"/>
        <xdr:cNvSpPr txBox="1"/>
      </xdr:nvSpPr>
      <xdr:spPr>
        <a:xfrm>
          <a:off x="14846300" y="499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101148</xdr:rowOff>
    </xdr:from>
    <xdr:to>
      <xdr:col>72</xdr:col>
      <xdr:colOff>123825</xdr:colOff>
      <xdr:row>30</xdr:row>
      <xdr:rowOff>31298</xdr:rowOff>
    </xdr:to>
    <xdr:sp macro="" textlink="">
      <xdr:nvSpPr>
        <xdr:cNvPr id="136" name="楕円 135"/>
        <xdr:cNvSpPr/>
      </xdr:nvSpPr>
      <xdr:spPr>
        <a:xfrm>
          <a:off x="14033500" y="50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151948</xdr:rowOff>
    </xdr:from>
    <xdr:to>
      <xdr:col>76</xdr:col>
      <xdr:colOff>22225</xdr:colOff>
      <xdr:row>30</xdr:row>
      <xdr:rowOff>52945</xdr:rowOff>
    </xdr:to>
    <xdr:cxnSp macro="">
      <xdr:nvCxnSpPr>
        <xdr:cNvPr id="137" name="直線コネクタ 136"/>
        <xdr:cNvCxnSpPr/>
      </xdr:nvCxnSpPr>
      <xdr:spPr>
        <a:xfrm>
          <a:off x="14084300" y="5123998"/>
          <a:ext cx="7112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55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47825</xdr:rowOff>
    </xdr:from>
    <xdr:ext cx="560923" cy="259045"/>
    <xdr:sp macro="" textlink="">
      <xdr:nvSpPr>
        <xdr:cNvPr id="139" name="n_1mainValue債務償還比率"/>
        <xdr:cNvSpPr txBox="1"/>
      </xdr:nvSpPr>
      <xdr:spPr>
        <a:xfrm>
          <a:off x="13791138" y="4848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29,666
29,181
90.40
12,682,976
12,255,934
364,528
7,987,522
14,015,995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2" name="楕円 71"/>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3" name="【道路】&#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4" name="楕円 73"/>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169273</xdr:rowOff>
    </xdr:to>
    <xdr:cxnSp macro="">
      <xdr:nvCxnSpPr>
        <xdr:cNvPr id="75" name="直線コネクタ 74"/>
        <xdr:cNvCxnSpPr/>
      </xdr:nvCxnSpPr>
      <xdr:spPr>
        <a:xfrm flipV="1">
          <a:off x="3797300" y="630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6" name="楕円 75"/>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30480</xdr:rowOff>
    </xdr:to>
    <xdr:cxnSp macro="">
      <xdr:nvCxnSpPr>
        <xdr:cNvPr id="77" name="直線コネクタ 76"/>
        <xdr:cNvCxnSpPr/>
      </xdr:nvCxnSpPr>
      <xdr:spPr>
        <a:xfrm flipV="1">
          <a:off x="2908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1" name="n_1mainValue【道路】&#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143967</xdr:rowOff>
    </xdr:from>
    <xdr:to>
      <xdr:col>55</xdr:col>
      <xdr:colOff>50800</xdr:colOff>
      <xdr:row>40</xdr:row>
      <xdr:rowOff>74117</xdr:rowOff>
    </xdr:to>
    <xdr:sp macro="" textlink="">
      <xdr:nvSpPr>
        <xdr:cNvPr id="121" name="楕円 120"/>
        <xdr:cNvSpPr/>
      </xdr:nvSpPr>
      <xdr:spPr>
        <a:xfrm>
          <a:off x="10426700" y="68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122394</xdr:rowOff>
    </xdr:from>
    <xdr:ext cx="469744" cy="259045"/>
    <xdr:sp macro="" textlink="">
      <xdr:nvSpPr>
        <xdr:cNvPr id="122" name="【道路】&#10;一人当たり延長該当値テキスト"/>
        <xdr:cNvSpPr txBox="1"/>
      </xdr:nvSpPr>
      <xdr:spPr>
        <a:xfrm>
          <a:off x="10515600" y="680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149225</xdr:rowOff>
    </xdr:from>
    <xdr:to>
      <xdr:col>50</xdr:col>
      <xdr:colOff>165100</xdr:colOff>
      <xdr:row>40</xdr:row>
      <xdr:rowOff>79375</xdr:rowOff>
    </xdr:to>
    <xdr:sp macro="" textlink="">
      <xdr:nvSpPr>
        <xdr:cNvPr id="123" name="楕円 122"/>
        <xdr:cNvSpPr/>
      </xdr:nvSpPr>
      <xdr:spPr>
        <a:xfrm>
          <a:off x="9588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23317</xdr:rowOff>
    </xdr:from>
    <xdr:to>
      <xdr:col>55</xdr:col>
      <xdr:colOff>0</xdr:colOff>
      <xdr:row>40</xdr:row>
      <xdr:rowOff>28575</xdr:rowOff>
    </xdr:to>
    <xdr:cxnSp macro="">
      <xdr:nvCxnSpPr>
        <xdr:cNvPr id="124" name="直線コネクタ 123"/>
        <xdr:cNvCxnSpPr/>
      </xdr:nvCxnSpPr>
      <xdr:spPr>
        <a:xfrm flipV="1">
          <a:off x="9639300" y="688131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151054</xdr:rowOff>
    </xdr:from>
    <xdr:to>
      <xdr:col>46</xdr:col>
      <xdr:colOff>38100</xdr:colOff>
      <xdr:row>40</xdr:row>
      <xdr:rowOff>81204</xdr:rowOff>
    </xdr:to>
    <xdr:sp macro="" textlink="">
      <xdr:nvSpPr>
        <xdr:cNvPr id="125" name="楕円 124"/>
        <xdr:cNvSpPr/>
      </xdr:nvSpPr>
      <xdr:spPr>
        <a:xfrm>
          <a:off x="8699500" y="68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28575</xdr:rowOff>
    </xdr:from>
    <xdr:to>
      <xdr:col>50</xdr:col>
      <xdr:colOff>114300</xdr:colOff>
      <xdr:row>40</xdr:row>
      <xdr:rowOff>30404</xdr:rowOff>
    </xdr:to>
    <xdr:cxnSp macro="">
      <xdr:nvCxnSpPr>
        <xdr:cNvPr id="126" name="直線コネクタ 125"/>
        <xdr:cNvCxnSpPr/>
      </xdr:nvCxnSpPr>
      <xdr:spPr>
        <a:xfrm flipV="1">
          <a:off x="8750300" y="688657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70502</xdr:rowOff>
    </xdr:from>
    <xdr:ext cx="469744" cy="259045"/>
    <xdr:sp macro="" textlink="">
      <xdr:nvSpPr>
        <xdr:cNvPr id="130" name="n_1mainValue【道路】&#10;一人当たり延長"/>
        <xdr:cNvSpPr txBox="1"/>
      </xdr:nvSpPr>
      <xdr:spPr>
        <a:xfrm>
          <a:off x="9391727" y="69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72331</xdr:rowOff>
    </xdr:from>
    <xdr:ext cx="469744" cy="259045"/>
    <xdr:sp macro="" textlink="">
      <xdr:nvSpPr>
        <xdr:cNvPr id="131" name="n_2mainValue【道路】&#10;一人当たり延長"/>
        <xdr:cNvSpPr txBox="1"/>
      </xdr:nvSpPr>
      <xdr:spPr>
        <a:xfrm>
          <a:off x="8515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72" name="楕円 171"/>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73" name="【橋りょう・トンネ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74" name="楕円 173"/>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111034</xdr:rowOff>
    </xdr:to>
    <xdr:cxnSp macro="">
      <xdr:nvCxnSpPr>
        <xdr:cNvPr id="175" name="直線コネクタ 174"/>
        <xdr:cNvCxnSpPr/>
      </xdr:nvCxnSpPr>
      <xdr:spPr>
        <a:xfrm flipV="1">
          <a:off x="3797300" y="100273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76" name="楕円 175"/>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138793</xdr:rowOff>
    </xdr:to>
    <xdr:cxnSp macro="">
      <xdr:nvCxnSpPr>
        <xdr:cNvPr id="177" name="直線コネクタ 176"/>
        <xdr:cNvCxnSpPr/>
      </xdr:nvCxnSpPr>
      <xdr:spPr>
        <a:xfrm flipV="1">
          <a:off x="2908300" y="1005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181" name="n_1mainValue【橋りょう・トンネ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82" name="n_2mainValue【橋りょう・トンネル】&#10;有形固定資産減価償却率"/>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83478</xdr:rowOff>
    </xdr:from>
    <xdr:to>
      <xdr:col>55</xdr:col>
      <xdr:colOff>50800</xdr:colOff>
      <xdr:row>62</xdr:row>
      <xdr:rowOff>13628</xdr:rowOff>
    </xdr:to>
    <xdr:sp macro="" textlink="">
      <xdr:nvSpPr>
        <xdr:cNvPr id="221" name="楕円 220"/>
        <xdr:cNvSpPr/>
      </xdr:nvSpPr>
      <xdr:spPr>
        <a:xfrm>
          <a:off x="10426700" y="105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106355</xdr:rowOff>
    </xdr:from>
    <xdr:ext cx="599010" cy="259045"/>
    <xdr:sp macro="" textlink="">
      <xdr:nvSpPr>
        <xdr:cNvPr id="222" name="【橋りょう・トンネル】&#10;一人当たり有形固定資産（償却資産）額該当値テキスト"/>
        <xdr:cNvSpPr txBox="1"/>
      </xdr:nvSpPr>
      <xdr:spPr>
        <a:xfrm>
          <a:off x="10515600" y="1039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90160</xdr:rowOff>
    </xdr:from>
    <xdr:to>
      <xdr:col>50</xdr:col>
      <xdr:colOff>165100</xdr:colOff>
      <xdr:row>62</xdr:row>
      <xdr:rowOff>20310</xdr:rowOff>
    </xdr:to>
    <xdr:sp macro="" textlink="">
      <xdr:nvSpPr>
        <xdr:cNvPr id="223" name="楕円 222"/>
        <xdr:cNvSpPr/>
      </xdr:nvSpPr>
      <xdr:spPr>
        <a:xfrm>
          <a:off x="9588500" y="105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134278</xdr:rowOff>
    </xdr:from>
    <xdr:to>
      <xdr:col>55</xdr:col>
      <xdr:colOff>0</xdr:colOff>
      <xdr:row>61</xdr:row>
      <xdr:rowOff>140960</xdr:rowOff>
    </xdr:to>
    <xdr:cxnSp macro="">
      <xdr:nvCxnSpPr>
        <xdr:cNvPr id="224" name="直線コネクタ 223"/>
        <xdr:cNvCxnSpPr/>
      </xdr:nvCxnSpPr>
      <xdr:spPr>
        <a:xfrm flipV="1">
          <a:off x="9639300" y="10592728"/>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92492</xdr:rowOff>
    </xdr:from>
    <xdr:to>
      <xdr:col>46</xdr:col>
      <xdr:colOff>38100</xdr:colOff>
      <xdr:row>62</xdr:row>
      <xdr:rowOff>22642</xdr:rowOff>
    </xdr:to>
    <xdr:sp macro="" textlink="">
      <xdr:nvSpPr>
        <xdr:cNvPr id="225" name="楕円 224"/>
        <xdr:cNvSpPr/>
      </xdr:nvSpPr>
      <xdr:spPr>
        <a:xfrm>
          <a:off x="8699500" y="105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140960</xdr:rowOff>
    </xdr:from>
    <xdr:to>
      <xdr:col>50</xdr:col>
      <xdr:colOff>114300</xdr:colOff>
      <xdr:row>61</xdr:row>
      <xdr:rowOff>143292</xdr:rowOff>
    </xdr:to>
    <xdr:cxnSp macro="">
      <xdr:nvCxnSpPr>
        <xdr:cNvPr id="226" name="直線コネクタ 225"/>
        <xdr:cNvCxnSpPr/>
      </xdr:nvCxnSpPr>
      <xdr:spPr>
        <a:xfrm flipV="1">
          <a:off x="8750300" y="1059941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28"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36837</xdr:rowOff>
    </xdr:from>
    <xdr:ext cx="599010" cy="259045"/>
    <xdr:sp macro="" textlink="">
      <xdr:nvSpPr>
        <xdr:cNvPr id="230" name="n_1mainValue【橋りょう・トンネル】&#10;一人当たり有形固定資産（償却資産）額"/>
        <xdr:cNvSpPr txBox="1"/>
      </xdr:nvSpPr>
      <xdr:spPr>
        <a:xfrm>
          <a:off x="9327095" y="1032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13769</xdr:rowOff>
    </xdr:from>
    <xdr:ext cx="599010" cy="259045"/>
    <xdr:sp macro="" textlink="">
      <xdr:nvSpPr>
        <xdr:cNvPr id="231" name="n_2mainValue【橋りょう・トンネル】&#10;一人当たり有形固定資産（償却資産）額"/>
        <xdr:cNvSpPr txBox="1"/>
      </xdr:nvSpPr>
      <xdr:spPr>
        <a:xfrm>
          <a:off x="8450795" y="1064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103232</xdr:rowOff>
    </xdr:from>
    <xdr:to>
      <xdr:col>24</xdr:col>
      <xdr:colOff>114300</xdr:colOff>
      <xdr:row>80</xdr:row>
      <xdr:rowOff>33382</xdr:rowOff>
    </xdr:to>
    <xdr:sp macro="" textlink="">
      <xdr:nvSpPr>
        <xdr:cNvPr id="272" name="楕円 271"/>
        <xdr:cNvSpPr/>
      </xdr:nvSpPr>
      <xdr:spPr>
        <a:xfrm>
          <a:off x="4584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126109</xdr:rowOff>
    </xdr:from>
    <xdr:ext cx="405111" cy="259045"/>
    <xdr:sp macro="" textlink="">
      <xdr:nvSpPr>
        <xdr:cNvPr id="273" name="【公営住宅】&#10;有形固定資産減価償却率該当値テキスト"/>
        <xdr:cNvSpPr txBox="1"/>
      </xdr:nvSpPr>
      <xdr:spPr>
        <a:xfrm>
          <a:off x="4673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4" name="楕円 273"/>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80</xdr:row>
      <xdr:rowOff>129539</xdr:rowOff>
    </xdr:to>
    <xdr:cxnSp macro="">
      <xdr:nvCxnSpPr>
        <xdr:cNvPr id="275" name="直線コネクタ 274"/>
        <xdr:cNvCxnSpPr/>
      </xdr:nvCxnSpPr>
      <xdr:spPr>
        <a:xfrm flipV="1">
          <a:off x="3797300" y="1369858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276" name="楕円 275"/>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129539</xdr:rowOff>
    </xdr:to>
    <xdr:cxnSp macro="">
      <xdr:nvCxnSpPr>
        <xdr:cNvPr id="277" name="直線コネクタ 276"/>
        <xdr:cNvCxnSpPr/>
      </xdr:nvCxnSpPr>
      <xdr:spPr>
        <a:xfrm>
          <a:off x="2908300" y="137426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81"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82" name="n_2mainValue【公営住宅】&#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31114</xdr:rowOff>
    </xdr:from>
    <xdr:to>
      <xdr:col>55</xdr:col>
      <xdr:colOff>50800</xdr:colOff>
      <xdr:row>85</xdr:row>
      <xdr:rowOff>132714</xdr:rowOff>
    </xdr:to>
    <xdr:sp macro="" textlink="">
      <xdr:nvSpPr>
        <xdr:cNvPr id="321" name="楕円 320"/>
        <xdr:cNvSpPr/>
      </xdr:nvSpPr>
      <xdr:spPr>
        <a:xfrm>
          <a:off x="10426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9541</xdr:rowOff>
    </xdr:from>
    <xdr:ext cx="469744" cy="259045"/>
    <xdr:sp macro="" textlink="">
      <xdr:nvSpPr>
        <xdr:cNvPr id="322" name="【公営住宅】&#10;一人当たり面積該当値テキスト"/>
        <xdr:cNvSpPr txBox="1"/>
      </xdr:nvSpPr>
      <xdr:spPr>
        <a:xfrm>
          <a:off x="10515600"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35688</xdr:rowOff>
    </xdr:from>
    <xdr:to>
      <xdr:col>50</xdr:col>
      <xdr:colOff>165100</xdr:colOff>
      <xdr:row>85</xdr:row>
      <xdr:rowOff>137288</xdr:rowOff>
    </xdr:to>
    <xdr:sp macro="" textlink="">
      <xdr:nvSpPr>
        <xdr:cNvPr id="323" name="楕円 322"/>
        <xdr:cNvSpPr/>
      </xdr:nvSpPr>
      <xdr:spPr>
        <a:xfrm>
          <a:off x="9588500" y="146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81914</xdr:rowOff>
    </xdr:from>
    <xdr:to>
      <xdr:col>55</xdr:col>
      <xdr:colOff>0</xdr:colOff>
      <xdr:row>85</xdr:row>
      <xdr:rowOff>86488</xdr:rowOff>
    </xdr:to>
    <xdr:cxnSp macro="">
      <xdr:nvCxnSpPr>
        <xdr:cNvPr id="324" name="直線コネクタ 323"/>
        <xdr:cNvCxnSpPr/>
      </xdr:nvCxnSpPr>
      <xdr:spPr>
        <a:xfrm flipV="1">
          <a:off x="9639300" y="14655164"/>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36449</xdr:rowOff>
    </xdr:from>
    <xdr:to>
      <xdr:col>46</xdr:col>
      <xdr:colOff>38100</xdr:colOff>
      <xdr:row>85</xdr:row>
      <xdr:rowOff>138049</xdr:rowOff>
    </xdr:to>
    <xdr:sp macro="" textlink="">
      <xdr:nvSpPr>
        <xdr:cNvPr id="325" name="楕円 324"/>
        <xdr:cNvSpPr/>
      </xdr:nvSpPr>
      <xdr:spPr>
        <a:xfrm>
          <a:off x="8699500" y="14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86488</xdr:rowOff>
    </xdr:from>
    <xdr:to>
      <xdr:col>50</xdr:col>
      <xdr:colOff>114300</xdr:colOff>
      <xdr:row>85</xdr:row>
      <xdr:rowOff>87249</xdr:rowOff>
    </xdr:to>
    <xdr:cxnSp macro="">
      <xdr:nvCxnSpPr>
        <xdr:cNvPr id="326" name="直線コネクタ 325"/>
        <xdr:cNvCxnSpPr/>
      </xdr:nvCxnSpPr>
      <xdr:spPr>
        <a:xfrm flipV="1">
          <a:off x="8750300" y="1465973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128415</xdr:rowOff>
    </xdr:from>
    <xdr:ext cx="469744" cy="259045"/>
    <xdr:sp macro="" textlink="">
      <xdr:nvSpPr>
        <xdr:cNvPr id="330" name="n_1mainValue【公営住宅】&#10;一人当たり面積"/>
        <xdr:cNvSpPr txBox="1"/>
      </xdr:nvSpPr>
      <xdr:spPr>
        <a:xfrm>
          <a:off x="9391727" y="147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129176</xdr:rowOff>
    </xdr:from>
    <xdr:ext cx="469744" cy="259045"/>
    <xdr:sp macro="" textlink="">
      <xdr:nvSpPr>
        <xdr:cNvPr id="331" name="n_2mainValue【公営住宅】&#10;一人当たり面積"/>
        <xdr:cNvSpPr txBox="1"/>
      </xdr:nvSpPr>
      <xdr:spPr>
        <a:xfrm>
          <a:off x="8515427" y="147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57" name="直線コネクタ 356"/>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58"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59" name="直線コネクタ 358"/>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0"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1" name="直線コネクタ 36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62"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63" name="フローチャート: 判断 362"/>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64" name="フローチャート: 判断 363"/>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65" name="フローチャート: 判断 364"/>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6" name="フローチャート: 判断 365"/>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72" name="楕円 37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73" name="【港湾・漁港】&#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74" name="楕円 373"/>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75" name="直線コネクタ 374"/>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76" name="楕円 375"/>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77" name="直線コネクタ 376"/>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78" name="n_1aveValue【港湾・漁港】&#10;有形固定資産減価償却率"/>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46282</xdr:rowOff>
    </xdr:from>
    <xdr:ext cx="405111" cy="259045"/>
    <xdr:sp macro="" textlink="">
      <xdr:nvSpPr>
        <xdr:cNvPr id="379" name="n_2aveValue【港湾・漁港】&#10;有形固定資産減価償却率"/>
        <xdr:cNvSpPr txBox="1"/>
      </xdr:nvSpPr>
      <xdr:spPr>
        <a:xfrm>
          <a:off x="2705744" y="1736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80"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381" name="n_1mainValue【港湾・漁港】&#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82" name="n_2mainValue【港湾・漁港】&#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3" name="直線コネクタ 39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4" name="テキスト ボックス 39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5" name="直線コネクタ 39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6" name="テキスト ボックス 39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7" name="直線コネクタ 39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8" name="テキスト ボックス 39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9" name="直線コネクタ 39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0" name="テキスト ボックス 39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1" name="直線コネクタ 40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2" name="テキスト ボックス 40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3" name="直線コネクタ 40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4" name="テキスト ボックス 40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6" name="テキスト ボックス 40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8" name="直線コネクタ 407"/>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9"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10" name="直線コネクタ 409"/>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11"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12" name="直線コネクタ 411"/>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3"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4" name="フローチャート: 判断 413"/>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5" name="フローチャート: 判断 414"/>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6" name="フローチャート: 判断 415"/>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7" name="フローチャート: 判断 416"/>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151960</xdr:rowOff>
    </xdr:from>
    <xdr:to>
      <xdr:col>55</xdr:col>
      <xdr:colOff>50800</xdr:colOff>
      <xdr:row>109</xdr:row>
      <xdr:rowOff>82110</xdr:rowOff>
    </xdr:to>
    <xdr:sp macro="" textlink="">
      <xdr:nvSpPr>
        <xdr:cNvPr id="423" name="楕円 422"/>
        <xdr:cNvSpPr/>
      </xdr:nvSpPr>
      <xdr:spPr>
        <a:xfrm>
          <a:off x="10426700" y="186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66887</xdr:rowOff>
    </xdr:from>
    <xdr:ext cx="469744" cy="259045"/>
    <xdr:sp macro="" textlink="">
      <xdr:nvSpPr>
        <xdr:cNvPr id="424" name="【港湾・漁港】&#10;一人当たり有形固定資産（償却資産）額該当値テキスト"/>
        <xdr:cNvSpPr txBox="1"/>
      </xdr:nvSpPr>
      <xdr:spPr>
        <a:xfrm>
          <a:off x="10515600" y="185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152020</xdr:rowOff>
    </xdr:from>
    <xdr:to>
      <xdr:col>50</xdr:col>
      <xdr:colOff>165100</xdr:colOff>
      <xdr:row>109</xdr:row>
      <xdr:rowOff>82170</xdr:rowOff>
    </xdr:to>
    <xdr:sp macro="" textlink="">
      <xdr:nvSpPr>
        <xdr:cNvPr id="425" name="楕円 424"/>
        <xdr:cNvSpPr/>
      </xdr:nvSpPr>
      <xdr:spPr>
        <a:xfrm>
          <a:off x="9588500" y="186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31310</xdr:rowOff>
    </xdr:from>
    <xdr:to>
      <xdr:col>55</xdr:col>
      <xdr:colOff>0</xdr:colOff>
      <xdr:row>109</xdr:row>
      <xdr:rowOff>31370</xdr:rowOff>
    </xdr:to>
    <xdr:cxnSp macro="">
      <xdr:nvCxnSpPr>
        <xdr:cNvPr id="426" name="直線コネクタ 425"/>
        <xdr:cNvCxnSpPr/>
      </xdr:nvCxnSpPr>
      <xdr:spPr>
        <a:xfrm flipV="1">
          <a:off x="9639300" y="18719360"/>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152042</xdr:rowOff>
    </xdr:from>
    <xdr:to>
      <xdr:col>46</xdr:col>
      <xdr:colOff>38100</xdr:colOff>
      <xdr:row>109</xdr:row>
      <xdr:rowOff>82192</xdr:rowOff>
    </xdr:to>
    <xdr:sp macro="" textlink="">
      <xdr:nvSpPr>
        <xdr:cNvPr id="427" name="楕円 426"/>
        <xdr:cNvSpPr/>
      </xdr:nvSpPr>
      <xdr:spPr>
        <a:xfrm>
          <a:off x="8699500" y="186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31370</xdr:rowOff>
    </xdr:from>
    <xdr:to>
      <xdr:col>50</xdr:col>
      <xdr:colOff>114300</xdr:colOff>
      <xdr:row>109</xdr:row>
      <xdr:rowOff>31392</xdr:rowOff>
    </xdr:to>
    <xdr:cxnSp macro="">
      <xdr:nvCxnSpPr>
        <xdr:cNvPr id="428" name="直線コネクタ 427"/>
        <xdr:cNvCxnSpPr/>
      </xdr:nvCxnSpPr>
      <xdr:spPr>
        <a:xfrm flipV="1">
          <a:off x="8750300" y="1871942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9"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30"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31"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73297</xdr:rowOff>
    </xdr:from>
    <xdr:ext cx="469744" cy="259045"/>
    <xdr:sp macro="" textlink="">
      <xdr:nvSpPr>
        <xdr:cNvPr id="432" name="n_1mainValue【港湾・漁港】&#10;一人当たり有形固定資産（償却資産）額"/>
        <xdr:cNvSpPr txBox="1"/>
      </xdr:nvSpPr>
      <xdr:spPr>
        <a:xfrm>
          <a:off x="9391728" y="187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73319</xdr:rowOff>
    </xdr:from>
    <xdr:ext cx="469744" cy="259045"/>
    <xdr:sp macro="" textlink="">
      <xdr:nvSpPr>
        <xdr:cNvPr id="433" name="n_2mainValue【港湾・漁港】&#10;一人当たり有形固定資産（償却資産）額"/>
        <xdr:cNvSpPr txBox="1"/>
      </xdr:nvSpPr>
      <xdr:spPr>
        <a:xfrm>
          <a:off x="8515428" y="1876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4" name="正方形/長方形 4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5" name="正方形/長方形 4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6" name="正方形/長方形 4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7" name="正方形/長方形 4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8" name="正方形/長方形 4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9" name="正方形/長方形 4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0" name="正方形/長方形 4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4" name="直線コネクタ 4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5" name="テキスト ボックス 4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6" name="直線コネクタ 4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7" name="テキスト ボックス 4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8" name="直線コネクタ 4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9" name="テキスト ボックス 4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0" name="直線コネクタ 4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1" name="テキスト ボックス 4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2" name="直線コネクタ 4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3" name="テキスト ボックス 4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4" name="直線コネクタ 4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5" name="テキスト ボックス 4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6" name="直線コネクタ 4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7" name="テキスト ボックス 4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9" name="直線コネクタ 458"/>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60"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61" name="直線コネクタ 460"/>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3" name="直線コネクタ 4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64"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65" name="フローチャート: 判断 464"/>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6" name="フローチャート: 判断 465"/>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7" name="フローチャート: 判断 466"/>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8" name="フローチャート: 判断 467"/>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9" name="テキスト ボックス 4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0" name="テキスト ボックス 4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1" name="テキスト ボックス 4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2" name="テキスト ボックス 4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3" name="テキスト ボックス 4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17236</xdr:rowOff>
    </xdr:from>
    <xdr:to>
      <xdr:col>85</xdr:col>
      <xdr:colOff>177800</xdr:colOff>
      <xdr:row>34</xdr:row>
      <xdr:rowOff>118836</xdr:rowOff>
    </xdr:to>
    <xdr:sp macro="" textlink="">
      <xdr:nvSpPr>
        <xdr:cNvPr id="474" name="楕円 473"/>
        <xdr:cNvSpPr/>
      </xdr:nvSpPr>
      <xdr:spPr>
        <a:xfrm>
          <a:off x="162687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40113</xdr:rowOff>
    </xdr:from>
    <xdr:ext cx="405111" cy="259045"/>
    <xdr:sp macro="" textlink="">
      <xdr:nvSpPr>
        <xdr:cNvPr id="475" name="【認定こども園・幼稚園・保育所】&#10;有形固定資産減価償却率該当値テキスト"/>
        <xdr:cNvSpPr txBox="1"/>
      </xdr:nvSpPr>
      <xdr:spPr>
        <a:xfrm>
          <a:off x="16357600"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76" name="楕円 475"/>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68036</xdr:rowOff>
    </xdr:from>
    <xdr:to>
      <xdr:col>85</xdr:col>
      <xdr:colOff>127000</xdr:colOff>
      <xdr:row>34</xdr:row>
      <xdr:rowOff>105592</xdr:rowOff>
    </xdr:to>
    <xdr:cxnSp macro="">
      <xdr:nvCxnSpPr>
        <xdr:cNvPr id="477" name="直線コネクタ 476"/>
        <xdr:cNvCxnSpPr/>
      </xdr:nvCxnSpPr>
      <xdr:spPr>
        <a:xfrm flipV="1">
          <a:off x="15481300" y="58973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90714</xdr:rowOff>
    </xdr:from>
    <xdr:to>
      <xdr:col>76</xdr:col>
      <xdr:colOff>165100</xdr:colOff>
      <xdr:row>35</xdr:row>
      <xdr:rowOff>20864</xdr:rowOff>
    </xdr:to>
    <xdr:sp macro="" textlink="">
      <xdr:nvSpPr>
        <xdr:cNvPr id="478" name="楕円 477"/>
        <xdr:cNvSpPr/>
      </xdr:nvSpPr>
      <xdr:spPr>
        <a:xfrm>
          <a:off x="14541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141514</xdr:rowOff>
    </xdr:to>
    <xdr:cxnSp macro="">
      <xdr:nvCxnSpPr>
        <xdr:cNvPr id="479" name="直線コネクタ 478"/>
        <xdr:cNvCxnSpPr/>
      </xdr:nvCxnSpPr>
      <xdr:spPr>
        <a:xfrm flipV="1">
          <a:off x="14592300" y="5934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80"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81"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82"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83" name="n_1mainValue【認定こども園・幼稚園・保育所】&#10;有形固定資産減価償却率"/>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37391</xdr:rowOff>
    </xdr:from>
    <xdr:ext cx="405111" cy="259045"/>
    <xdr:sp macro="" textlink="">
      <xdr:nvSpPr>
        <xdr:cNvPr id="484" name="n_2mainValue【認定こども園・幼稚園・保育所】&#10;有形固定資産減価償却率"/>
        <xdr:cNvSpPr txBox="1"/>
      </xdr:nvSpPr>
      <xdr:spPr>
        <a:xfrm>
          <a:off x="14389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3" name="テキスト ボックス 4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4" name="直線コネクタ 4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5" name="直線コネクタ 4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6" name="テキスト ボックス 49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7" name="直線コネクタ 4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8" name="テキスト ボックス 49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9" name="直線コネクタ 4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0" name="テキスト ボックス 49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1" name="直線コネクタ 5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2" name="テキスト ボックス 50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3" name="直線コネクタ 5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4" name="テキスト ボックス 50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5" name="直線コネクタ 5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6" name="テキスト ボックス 50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7" name="直線コネクタ 5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8" name="テキスト ボックス 5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10" name="直線コネクタ 509"/>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11"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12" name="直線コネクタ 511"/>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13"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14" name="直線コネクタ 513"/>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15"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6" name="フローチャート: 判断 515"/>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7" name="フローチャート: 判断 516"/>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8" name="フローチャート: 判断 517"/>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9" name="フローチャート: 判断 518"/>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0" name="テキスト ボックス 5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1" name="テキスト ボックス 5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2" name="テキスト ボックス 5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3" name="テキスト ボックス 5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4" name="テキスト ボックス 5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40096</xdr:rowOff>
    </xdr:from>
    <xdr:to>
      <xdr:col>116</xdr:col>
      <xdr:colOff>114300</xdr:colOff>
      <xdr:row>37</xdr:row>
      <xdr:rowOff>141696</xdr:rowOff>
    </xdr:to>
    <xdr:sp macro="" textlink="">
      <xdr:nvSpPr>
        <xdr:cNvPr id="525" name="楕円 524"/>
        <xdr:cNvSpPr/>
      </xdr:nvSpPr>
      <xdr:spPr>
        <a:xfrm>
          <a:off x="22110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62973</xdr:rowOff>
    </xdr:from>
    <xdr:ext cx="469744" cy="259045"/>
    <xdr:sp macro="" textlink="">
      <xdr:nvSpPr>
        <xdr:cNvPr id="526" name="【認定こども園・幼稚園・保育所】&#10;一人当たり面積該当値テキスト"/>
        <xdr:cNvSpPr txBox="1"/>
      </xdr:nvSpPr>
      <xdr:spPr>
        <a:xfrm>
          <a:off x="22199600"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527" name="楕円 526"/>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90896</xdr:rowOff>
    </xdr:from>
    <xdr:to>
      <xdr:col>116</xdr:col>
      <xdr:colOff>63500</xdr:colOff>
      <xdr:row>37</xdr:row>
      <xdr:rowOff>110490</xdr:rowOff>
    </xdr:to>
    <xdr:cxnSp macro="">
      <xdr:nvCxnSpPr>
        <xdr:cNvPr id="528" name="直線コネクタ 527"/>
        <xdr:cNvCxnSpPr/>
      </xdr:nvCxnSpPr>
      <xdr:spPr>
        <a:xfrm flipV="1">
          <a:off x="21323300" y="64345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62956</xdr:rowOff>
    </xdr:from>
    <xdr:to>
      <xdr:col>107</xdr:col>
      <xdr:colOff>101600</xdr:colOff>
      <xdr:row>37</xdr:row>
      <xdr:rowOff>164556</xdr:rowOff>
    </xdr:to>
    <xdr:sp macro="" textlink="">
      <xdr:nvSpPr>
        <xdr:cNvPr id="529" name="楕円 528"/>
        <xdr:cNvSpPr/>
      </xdr:nvSpPr>
      <xdr:spPr>
        <a:xfrm>
          <a:off x="2038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113756</xdr:rowOff>
    </xdr:to>
    <xdr:cxnSp macro="">
      <xdr:nvCxnSpPr>
        <xdr:cNvPr id="530" name="直線コネクタ 529"/>
        <xdr:cNvCxnSpPr/>
      </xdr:nvCxnSpPr>
      <xdr:spPr>
        <a:xfrm flipV="1">
          <a:off x="20434300" y="6454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31"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32"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33"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34"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535" name="n_2mainValue【認定こども園・幼稚園・保育所】&#10;一人当たり面積"/>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7" name="正方形/長方形 5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8" name="正方形/長方形 5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9" name="正方形/長方形 5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0" name="正方形/長方形 5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1" name="正方形/長方形 5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2" name="正方形/長方形 5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3" name="正方形/長方形 5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4" name="テキスト ボックス 5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5" name="直線コネクタ 5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6" name="テキスト ボックス 5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8" name="テキスト ボックス 5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6" name="テキスト ボックス 5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60" name="直線コネクタ 55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6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62" name="直線コネクタ 56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6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64" name="直線コネクタ 56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65"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6" name="フローチャート: 判断 56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7" name="フローチャート: 判断 56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8" name="フローチャート: 判断 56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9" name="フローチャート: 判断 56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168275</xdr:rowOff>
    </xdr:from>
    <xdr:to>
      <xdr:col>85</xdr:col>
      <xdr:colOff>177800</xdr:colOff>
      <xdr:row>58</xdr:row>
      <xdr:rowOff>98425</xdr:rowOff>
    </xdr:to>
    <xdr:sp macro="" textlink="">
      <xdr:nvSpPr>
        <xdr:cNvPr id="575" name="楕円 574"/>
        <xdr:cNvSpPr/>
      </xdr:nvSpPr>
      <xdr:spPr>
        <a:xfrm>
          <a:off x="16268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19702</xdr:rowOff>
    </xdr:from>
    <xdr:ext cx="405111" cy="259045"/>
    <xdr:sp macro="" textlink="">
      <xdr:nvSpPr>
        <xdr:cNvPr id="576" name="【学校施設】&#10;有形固定資産減価償却率該当値テキスト"/>
        <xdr:cNvSpPr txBox="1"/>
      </xdr:nvSpPr>
      <xdr:spPr>
        <a:xfrm>
          <a:off x="16357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577" name="楕円 576"/>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47625</xdr:rowOff>
    </xdr:from>
    <xdr:to>
      <xdr:col>85</xdr:col>
      <xdr:colOff>127000</xdr:colOff>
      <xdr:row>58</xdr:row>
      <xdr:rowOff>81915</xdr:rowOff>
    </xdr:to>
    <xdr:cxnSp macro="">
      <xdr:nvCxnSpPr>
        <xdr:cNvPr id="578" name="直線コネクタ 577"/>
        <xdr:cNvCxnSpPr/>
      </xdr:nvCxnSpPr>
      <xdr:spPr>
        <a:xfrm flipV="1">
          <a:off x="15481300" y="9991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79" name="楕円 578"/>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97155</xdr:rowOff>
    </xdr:to>
    <xdr:cxnSp macro="">
      <xdr:nvCxnSpPr>
        <xdr:cNvPr id="580" name="直線コネクタ 579"/>
        <xdr:cNvCxnSpPr/>
      </xdr:nvCxnSpPr>
      <xdr:spPr>
        <a:xfrm flipV="1">
          <a:off x="14592300" y="100260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8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8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8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584"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85" name="n_2mainValue【学校施設】&#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7" name="直線コネクタ 5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8" name="テキスト ボックス 5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9" name="直線コネクタ 5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0" name="テキスト ボックス 5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1" name="直線コネクタ 6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2" name="テキスト ボックス 6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3" name="直線コネクタ 6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4" name="テキスト ボックス 6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8" name="直線コネクタ 607"/>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9"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10" name="直線コネクタ 609"/>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11"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12" name="直線コネクタ 611"/>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13"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14" name="フローチャート: 判断 613"/>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15" name="フローチャート: 判断 614"/>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6" name="フローチャート: 判断 61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7" name="フローチャート: 判断 616"/>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4979</xdr:rowOff>
    </xdr:from>
    <xdr:to>
      <xdr:col>116</xdr:col>
      <xdr:colOff>114300</xdr:colOff>
      <xdr:row>61</xdr:row>
      <xdr:rowOff>106579</xdr:rowOff>
    </xdr:to>
    <xdr:sp macro="" textlink="">
      <xdr:nvSpPr>
        <xdr:cNvPr id="623" name="楕円 622"/>
        <xdr:cNvSpPr/>
      </xdr:nvSpPr>
      <xdr:spPr>
        <a:xfrm>
          <a:off x="221107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27856</xdr:rowOff>
    </xdr:from>
    <xdr:ext cx="469744" cy="259045"/>
    <xdr:sp macro="" textlink="">
      <xdr:nvSpPr>
        <xdr:cNvPr id="624" name="【学校施設】&#10;一人当たり面積該当値テキスト"/>
        <xdr:cNvSpPr txBox="1"/>
      </xdr:nvSpPr>
      <xdr:spPr>
        <a:xfrm>
          <a:off x="22199600" y="103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160884</xdr:rowOff>
    </xdr:from>
    <xdr:to>
      <xdr:col>112</xdr:col>
      <xdr:colOff>38100</xdr:colOff>
      <xdr:row>61</xdr:row>
      <xdr:rowOff>91034</xdr:rowOff>
    </xdr:to>
    <xdr:sp macro="" textlink="">
      <xdr:nvSpPr>
        <xdr:cNvPr id="625" name="楕円 624"/>
        <xdr:cNvSpPr/>
      </xdr:nvSpPr>
      <xdr:spPr>
        <a:xfrm>
          <a:off x="212725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40234</xdr:rowOff>
    </xdr:from>
    <xdr:to>
      <xdr:col>116</xdr:col>
      <xdr:colOff>63500</xdr:colOff>
      <xdr:row>61</xdr:row>
      <xdr:rowOff>55779</xdr:rowOff>
    </xdr:to>
    <xdr:cxnSp macro="">
      <xdr:nvCxnSpPr>
        <xdr:cNvPr id="626" name="直線コネクタ 625"/>
        <xdr:cNvCxnSpPr/>
      </xdr:nvCxnSpPr>
      <xdr:spPr>
        <a:xfrm>
          <a:off x="21323300" y="1049868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165456</xdr:rowOff>
    </xdr:from>
    <xdr:to>
      <xdr:col>107</xdr:col>
      <xdr:colOff>101600</xdr:colOff>
      <xdr:row>61</xdr:row>
      <xdr:rowOff>95606</xdr:rowOff>
    </xdr:to>
    <xdr:sp macro="" textlink="">
      <xdr:nvSpPr>
        <xdr:cNvPr id="627" name="楕円 626"/>
        <xdr:cNvSpPr/>
      </xdr:nvSpPr>
      <xdr:spPr>
        <a:xfrm>
          <a:off x="20383500" y="104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40234</xdr:rowOff>
    </xdr:from>
    <xdr:to>
      <xdr:col>111</xdr:col>
      <xdr:colOff>177800</xdr:colOff>
      <xdr:row>61</xdr:row>
      <xdr:rowOff>44806</xdr:rowOff>
    </xdr:to>
    <xdr:cxnSp macro="">
      <xdr:nvCxnSpPr>
        <xdr:cNvPr id="628" name="直線コネクタ 627"/>
        <xdr:cNvCxnSpPr/>
      </xdr:nvCxnSpPr>
      <xdr:spPr>
        <a:xfrm flipV="1">
          <a:off x="20434300" y="104986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29"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30"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31"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107561</xdr:rowOff>
    </xdr:from>
    <xdr:ext cx="469744" cy="259045"/>
    <xdr:sp macro="" textlink="">
      <xdr:nvSpPr>
        <xdr:cNvPr id="632" name="n_1mainValue【学校施設】&#10;一人当たり面積"/>
        <xdr:cNvSpPr txBox="1"/>
      </xdr:nvSpPr>
      <xdr:spPr>
        <a:xfrm>
          <a:off x="2107572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112133</xdr:rowOff>
    </xdr:from>
    <xdr:ext cx="469744" cy="259045"/>
    <xdr:sp macro="" textlink="">
      <xdr:nvSpPr>
        <xdr:cNvPr id="633" name="n_2mainValue【学校施設】&#10;一人当たり面積"/>
        <xdr:cNvSpPr txBox="1"/>
      </xdr:nvSpPr>
      <xdr:spPr>
        <a:xfrm>
          <a:off x="20199427" y="102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0" name="テキスト ボックス 6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2" name="テキスト ボックス 6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8" name="テキスト ボックス 6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72" name="直線コネクタ 671"/>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73"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74" name="直線コネクタ 673"/>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6" name="直線コネクタ 67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77"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8" name="フローチャート: 判断 677"/>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9" name="フローチャート: 判断 678"/>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80" name="フローチャート: 判断 679"/>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81" name="フローチャート: 判断 680"/>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164846</xdr:rowOff>
    </xdr:from>
    <xdr:to>
      <xdr:col>85</xdr:col>
      <xdr:colOff>177800</xdr:colOff>
      <xdr:row>102</xdr:row>
      <xdr:rowOff>94996</xdr:rowOff>
    </xdr:to>
    <xdr:sp macro="" textlink="">
      <xdr:nvSpPr>
        <xdr:cNvPr id="687" name="楕円 686"/>
        <xdr:cNvSpPr/>
      </xdr:nvSpPr>
      <xdr:spPr>
        <a:xfrm>
          <a:off x="16268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16273</xdr:rowOff>
    </xdr:from>
    <xdr:ext cx="405111" cy="259045"/>
    <xdr:sp macro="" textlink="">
      <xdr:nvSpPr>
        <xdr:cNvPr id="688" name="【公民館】&#10;有形固定資産減価償却率該当値テキスト"/>
        <xdr:cNvSpPr txBox="1"/>
      </xdr:nvSpPr>
      <xdr:spPr>
        <a:xfrm>
          <a:off x="16357600" y="173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689" name="楕円 688"/>
        <xdr:cNvSpPr/>
      </xdr:nvSpPr>
      <xdr:spPr>
        <a:xfrm>
          <a:off x="15430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44196</xdr:rowOff>
    </xdr:from>
    <xdr:to>
      <xdr:col>85</xdr:col>
      <xdr:colOff>127000</xdr:colOff>
      <xdr:row>102</xdr:row>
      <xdr:rowOff>80772</xdr:rowOff>
    </xdr:to>
    <xdr:cxnSp macro="">
      <xdr:nvCxnSpPr>
        <xdr:cNvPr id="690" name="直線コネクタ 689"/>
        <xdr:cNvCxnSpPr/>
      </xdr:nvCxnSpPr>
      <xdr:spPr>
        <a:xfrm flipV="1">
          <a:off x="15481300" y="17532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691" name="楕円 690"/>
        <xdr:cNvSpPr/>
      </xdr:nvSpPr>
      <xdr:spPr>
        <a:xfrm>
          <a:off x="14541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104</xdr:row>
      <xdr:rowOff>39624</xdr:rowOff>
    </xdr:to>
    <xdr:cxnSp macro="">
      <xdr:nvCxnSpPr>
        <xdr:cNvPr id="692" name="直線コネクタ 691"/>
        <xdr:cNvCxnSpPr/>
      </xdr:nvCxnSpPr>
      <xdr:spPr>
        <a:xfrm flipV="1">
          <a:off x="14592300" y="1756867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93"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94"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95"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696" name="n_1mainValue【公民館】&#10;有形固定資産減価償却率"/>
        <xdr:cNvSpPr txBox="1"/>
      </xdr:nvSpPr>
      <xdr:spPr>
        <a:xfrm>
          <a:off x="152660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697" name="n_2mainValue【公民館】&#10;有形固定資産減価償却率"/>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9" name="直線コネクタ 718"/>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1" name="直線コネクタ 72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22"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23" name="直線コネクタ 722"/>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24"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25" name="フローチャート: 判断 724"/>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6" name="フローチャート: 判断 72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7" name="フローチャート: 判断 726"/>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8" name="フローチャート: 判断 72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34" name="楕円 733"/>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35" name="【公民館】&#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36" name="楕円 735"/>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110489</xdr:rowOff>
    </xdr:to>
    <xdr:cxnSp macro="">
      <xdr:nvCxnSpPr>
        <xdr:cNvPr id="737" name="直線コネクタ 736"/>
        <xdr:cNvCxnSpPr/>
      </xdr:nvCxnSpPr>
      <xdr:spPr>
        <a:xfrm flipV="1">
          <a:off x="21323300" y="18101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8" name="楕円 737"/>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107</xdr:row>
      <xdr:rowOff>76200</xdr:rowOff>
    </xdr:to>
    <xdr:cxnSp macro="">
      <xdr:nvCxnSpPr>
        <xdr:cNvPr id="739" name="直線コネクタ 738"/>
        <xdr:cNvCxnSpPr/>
      </xdr:nvCxnSpPr>
      <xdr:spPr>
        <a:xfrm flipV="1">
          <a:off x="20434300" y="1811273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40"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41"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42"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743" name="n_1main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44" name="n_2main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類似団体と比較して特に有形固定資産減価償却率が高くなっている施設は、幼稚園、保育所、学校施設となっている。各施設ごとの有形固定資産減価償却率は、幼稚園が８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％、保育所が８</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％、小学校が</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％、中学校が７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％となっている。公共施設等総合管理計画に基づき計画的な老朽化対策に取り組み、各施設の長寿命化に努める。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29,666
29,181
90.40
12,682,976
12,255,934
364,528
7,987,522
14,015,995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2" name="楕円 71"/>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3" name="【図書館】&#10;有形固定資産減価償却率該当値テキスト"/>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17236</xdr:rowOff>
    </xdr:from>
    <xdr:to>
      <xdr:col>20</xdr:col>
      <xdr:colOff>38100</xdr:colOff>
      <xdr:row>36</xdr:row>
      <xdr:rowOff>118836</xdr:rowOff>
    </xdr:to>
    <xdr:sp macro="" textlink="">
      <xdr:nvSpPr>
        <xdr:cNvPr id="74" name="楕円 73"/>
        <xdr:cNvSpPr/>
      </xdr:nvSpPr>
      <xdr:spPr>
        <a:xfrm>
          <a:off x="3746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68036</xdr:rowOff>
    </xdr:to>
    <xdr:cxnSp macro="">
      <xdr:nvCxnSpPr>
        <xdr:cNvPr id="75" name="直線コネクタ 74"/>
        <xdr:cNvCxnSpPr/>
      </xdr:nvCxnSpPr>
      <xdr:spPr>
        <a:xfrm flipV="1">
          <a:off x="3797300" y="62124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74386</xdr:rowOff>
    </xdr:from>
    <xdr:to>
      <xdr:col>15</xdr:col>
      <xdr:colOff>101600</xdr:colOff>
      <xdr:row>36</xdr:row>
      <xdr:rowOff>4536</xdr:rowOff>
    </xdr:to>
    <xdr:sp macro="" textlink="">
      <xdr:nvSpPr>
        <xdr:cNvPr id="76" name="楕円 75"/>
        <xdr:cNvSpPr/>
      </xdr:nvSpPr>
      <xdr:spPr>
        <a:xfrm>
          <a:off x="2857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36</xdr:row>
      <xdr:rowOff>68036</xdr:rowOff>
    </xdr:to>
    <xdr:cxnSp macro="">
      <xdr:nvCxnSpPr>
        <xdr:cNvPr id="77" name="直線コネクタ 76"/>
        <xdr:cNvCxnSpPr/>
      </xdr:nvCxnSpPr>
      <xdr:spPr>
        <a:xfrm>
          <a:off x="2908300" y="61259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135363</xdr:rowOff>
    </xdr:from>
    <xdr:ext cx="405111" cy="259045"/>
    <xdr:sp macro="" textlink="">
      <xdr:nvSpPr>
        <xdr:cNvPr id="81" name="n_1mainValue【図書館】&#10;有形固定資産減価償却率"/>
        <xdr:cNvSpPr txBox="1"/>
      </xdr:nvSpPr>
      <xdr:spPr>
        <a:xfrm>
          <a:off x="3582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21063</xdr:rowOff>
    </xdr:from>
    <xdr:ext cx="405111" cy="259045"/>
    <xdr:sp macro="" textlink="">
      <xdr:nvSpPr>
        <xdr:cNvPr id="82" name="n_2mainValue【図書館】&#10;有形固定資産減価償却率"/>
        <xdr:cNvSpPr txBox="1"/>
      </xdr:nvSpPr>
      <xdr:spPr>
        <a:xfrm>
          <a:off x="2705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68943</xdr:rowOff>
    </xdr:from>
    <xdr:to>
      <xdr:col>55</xdr:col>
      <xdr:colOff>50800</xdr:colOff>
      <xdr:row>36</xdr:row>
      <xdr:rowOff>170543</xdr:rowOff>
    </xdr:to>
    <xdr:sp macro="" textlink="">
      <xdr:nvSpPr>
        <xdr:cNvPr id="123" name="楕円 122"/>
        <xdr:cNvSpPr/>
      </xdr:nvSpPr>
      <xdr:spPr>
        <a:xfrm>
          <a:off x="104267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91820</xdr:rowOff>
    </xdr:from>
    <xdr:ext cx="469744" cy="259045"/>
    <xdr:sp macro="" textlink="">
      <xdr:nvSpPr>
        <xdr:cNvPr id="124" name="【図書館】&#10;一人当たり面積該当値テキスト"/>
        <xdr:cNvSpPr txBox="1"/>
      </xdr:nvSpPr>
      <xdr:spPr>
        <a:xfrm>
          <a:off x="10515600"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79828</xdr:rowOff>
    </xdr:from>
    <xdr:to>
      <xdr:col>50</xdr:col>
      <xdr:colOff>165100</xdr:colOff>
      <xdr:row>37</xdr:row>
      <xdr:rowOff>9978</xdr:rowOff>
    </xdr:to>
    <xdr:sp macro="" textlink="">
      <xdr:nvSpPr>
        <xdr:cNvPr id="125" name="楕円 124"/>
        <xdr:cNvSpPr/>
      </xdr:nvSpPr>
      <xdr:spPr>
        <a:xfrm>
          <a:off x="9588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119743</xdr:rowOff>
    </xdr:from>
    <xdr:to>
      <xdr:col>55</xdr:col>
      <xdr:colOff>0</xdr:colOff>
      <xdr:row>36</xdr:row>
      <xdr:rowOff>130628</xdr:rowOff>
    </xdr:to>
    <xdr:cxnSp macro="">
      <xdr:nvCxnSpPr>
        <xdr:cNvPr id="126" name="直線コネクタ 125"/>
        <xdr:cNvCxnSpPr/>
      </xdr:nvCxnSpPr>
      <xdr:spPr>
        <a:xfrm flipV="1">
          <a:off x="9639300" y="6291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7" name="楕円 126"/>
        <xdr:cNvSpPr/>
      </xdr:nvSpPr>
      <xdr:spPr>
        <a:xfrm>
          <a:off x="869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130628</xdr:rowOff>
    </xdr:from>
    <xdr:to>
      <xdr:col>50</xdr:col>
      <xdr:colOff>114300</xdr:colOff>
      <xdr:row>38</xdr:row>
      <xdr:rowOff>59872</xdr:rowOff>
    </xdr:to>
    <xdr:cxnSp macro="">
      <xdr:nvCxnSpPr>
        <xdr:cNvPr id="128" name="直線コネクタ 127"/>
        <xdr:cNvCxnSpPr/>
      </xdr:nvCxnSpPr>
      <xdr:spPr>
        <a:xfrm flipV="1">
          <a:off x="8750300" y="63028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26505</xdr:rowOff>
    </xdr:from>
    <xdr:ext cx="469744" cy="259045"/>
    <xdr:sp macro="" textlink="">
      <xdr:nvSpPr>
        <xdr:cNvPr id="132" name="n_1mainValue【図書館】&#10;一人当たり面積"/>
        <xdr:cNvSpPr txBox="1"/>
      </xdr:nvSpPr>
      <xdr:spPr>
        <a:xfrm>
          <a:off x="93917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33" name="n_2main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1" name="楕円 170"/>
        <xdr:cNvSpPr/>
      </xdr:nvSpPr>
      <xdr:spPr>
        <a:xfrm>
          <a:off x="4584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100093</xdr:rowOff>
    </xdr:from>
    <xdr:ext cx="405111" cy="259045"/>
    <xdr:sp macro="" textlink="">
      <xdr:nvSpPr>
        <xdr:cNvPr id="172" name="【体育館・プール】&#10;有形固定資産減価償却率該当値テキスト"/>
        <xdr:cNvSpPr txBox="1"/>
      </xdr:nvSpPr>
      <xdr:spPr>
        <a:xfrm>
          <a:off x="4673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125222</xdr:rowOff>
    </xdr:from>
    <xdr:to>
      <xdr:col>20</xdr:col>
      <xdr:colOff>38100</xdr:colOff>
      <xdr:row>59</xdr:row>
      <xdr:rowOff>55372</xdr:rowOff>
    </xdr:to>
    <xdr:sp macro="" textlink="">
      <xdr:nvSpPr>
        <xdr:cNvPr id="173" name="楕円 172"/>
        <xdr:cNvSpPr/>
      </xdr:nvSpPr>
      <xdr:spPr>
        <a:xfrm>
          <a:off x="3746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128016</xdr:rowOff>
    </xdr:from>
    <xdr:to>
      <xdr:col>24</xdr:col>
      <xdr:colOff>63500</xdr:colOff>
      <xdr:row>59</xdr:row>
      <xdr:rowOff>4572</xdr:rowOff>
    </xdr:to>
    <xdr:cxnSp macro="">
      <xdr:nvCxnSpPr>
        <xdr:cNvPr id="174" name="直線コネクタ 173"/>
        <xdr:cNvCxnSpPr/>
      </xdr:nvCxnSpPr>
      <xdr:spPr>
        <a:xfrm flipV="1">
          <a:off x="3797300" y="1007211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42926</xdr:rowOff>
    </xdr:from>
    <xdr:to>
      <xdr:col>15</xdr:col>
      <xdr:colOff>101600</xdr:colOff>
      <xdr:row>58</xdr:row>
      <xdr:rowOff>144526</xdr:rowOff>
    </xdr:to>
    <xdr:sp macro="" textlink="">
      <xdr:nvSpPr>
        <xdr:cNvPr id="175" name="楕円 174"/>
        <xdr:cNvSpPr/>
      </xdr:nvSpPr>
      <xdr:spPr>
        <a:xfrm>
          <a:off x="2857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93726</xdr:rowOff>
    </xdr:from>
    <xdr:to>
      <xdr:col>19</xdr:col>
      <xdr:colOff>177800</xdr:colOff>
      <xdr:row>59</xdr:row>
      <xdr:rowOff>4572</xdr:rowOff>
    </xdr:to>
    <xdr:cxnSp macro="">
      <xdr:nvCxnSpPr>
        <xdr:cNvPr id="176" name="直線コネクタ 175"/>
        <xdr:cNvCxnSpPr/>
      </xdr:nvCxnSpPr>
      <xdr:spPr>
        <a:xfrm>
          <a:off x="2908300" y="1003782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71899</xdr:rowOff>
    </xdr:from>
    <xdr:ext cx="405111" cy="259045"/>
    <xdr:sp macro="" textlink="">
      <xdr:nvSpPr>
        <xdr:cNvPr id="180" name="n_1mainValue【体育館・プール】&#10;有形固定資産減価償却率"/>
        <xdr:cNvSpPr txBox="1"/>
      </xdr:nvSpPr>
      <xdr:spPr>
        <a:xfrm>
          <a:off x="35820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161053</xdr:rowOff>
    </xdr:from>
    <xdr:ext cx="405111" cy="259045"/>
    <xdr:sp macro="" textlink="">
      <xdr:nvSpPr>
        <xdr:cNvPr id="181" name="n_2mainValue【体育館・プール】&#10;有形固定資産減価償却率"/>
        <xdr:cNvSpPr txBox="1"/>
      </xdr:nvSpPr>
      <xdr:spPr>
        <a:xfrm>
          <a:off x="2705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5080</xdr:rowOff>
    </xdr:from>
    <xdr:to>
      <xdr:col>55</xdr:col>
      <xdr:colOff>50800</xdr:colOff>
      <xdr:row>62</xdr:row>
      <xdr:rowOff>106680</xdr:rowOff>
    </xdr:to>
    <xdr:sp macro="" textlink="">
      <xdr:nvSpPr>
        <xdr:cNvPr id="220" name="楕円 219"/>
        <xdr:cNvSpPr/>
      </xdr:nvSpPr>
      <xdr:spPr>
        <a:xfrm>
          <a:off x="104267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27957</xdr:rowOff>
    </xdr:from>
    <xdr:ext cx="469744" cy="259045"/>
    <xdr:sp macro="" textlink="">
      <xdr:nvSpPr>
        <xdr:cNvPr id="221" name="【体育館・プール】&#10;一人当たり面積該当値テキスト"/>
        <xdr:cNvSpPr txBox="1"/>
      </xdr:nvSpPr>
      <xdr:spPr>
        <a:xfrm>
          <a:off x="105156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11430</xdr:rowOff>
    </xdr:from>
    <xdr:to>
      <xdr:col>50</xdr:col>
      <xdr:colOff>165100</xdr:colOff>
      <xdr:row>62</xdr:row>
      <xdr:rowOff>113030</xdr:rowOff>
    </xdr:to>
    <xdr:sp macro="" textlink="">
      <xdr:nvSpPr>
        <xdr:cNvPr id="222" name="楕円 221"/>
        <xdr:cNvSpPr/>
      </xdr:nvSpPr>
      <xdr:spPr>
        <a:xfrm>
          <a:off x="9588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55880</xdr:rowOff>
    </xdr:from>
    <xdr:to>
      <xdr:col>55</xdr:col>
      <xdr:colOff>0</xdr:colOff>
      <xdr:row>62</xdr:row>
      <xdr:rowOff>62230</xdr:rowOff>
    </xdr:to>
    <xdr:cxnSp macro="">
      <xdr:nvCxnSpPr>
        <xdr:cNvPr id="223" name="直線コネクタ 222"/>
        <xdr:cNvCxnSpPr/>
      </xdr:nvCxnSpPr>
      <xdr:spPr>
        <a:xfrm flipV="1">
          <a:off x="9639300" y="106857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12700</xdr:rowOff>
    </xdr:from>
    <xdr:to>
      <xdr:col>46</xdr:col>
      <xdr:colOff>38100</xdr:colOff>
      <xdr:row>62</xdr:row>
      <xdr:rowOff>114300</xdr:rowOff>
    </xdr:to>
    <xdr:sp macro="" textlink="">
      <xdr:nvSpPr>
        <xdr:cNvPr id="224" name="楕円 223"/>
        <xdr:cNvSpPr/>
      </xdr:nvSpPr>
      <xdr:spPr>
        <a:xfrm>
          <a:off x="8699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62230</xdr:rowOff>
    </xdr:from>
    <xdr:to>
      <xdr:col>50</xdr:col>
      <xdr:colOff>114300</xdr:colOff>
      <xdr:row>62</xdr:row>
      <xdr:rowOff>63500</xdr:rowOff>
    </xdr:to>
    <xdr:cxnSp macro="">
      <xdr:nvCxnSpPr>
        <xdr:cNvPr id="225" name="直線コネクタ 224"/>
        <xdr:cNvCxnSpPr/>
      </xdr:nvCxnSpPr>
      <xdr:spPr>
        <a:xfrm flipV="1">
          <a:off x="8750300" y="10692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104157</xdr:rowOff>
    </xdr:from>
    <xdr:ext cx="469744" cy="259045"/>
    <xdr:sp macro="" textlink="">
      <xdr:nvSpPr>
        <xdr:cNvPr id="229" name="n_1mainValue【体育館・プール】&#10;一人当たり面積"/>
        <xdr:cNvSpPr txBox="1"/>
      </xdr:nvSpPr>
      <xdr:spPr>
        <a:xfrm>
          <a:off x="93917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105427</xdr:rowOff>
    </xdr:from>
    <xdr:ext cx="469744" cy="259045"/>
    <xdr:sp macro="" textlink="">
      <xdr:nvSpPr>
        <xdr:cNvPr id="230" name="n_2mainValue【体育館・プール】&#10;一人当たり面積"/>
        <xdr:cNvSpPr txBox="1"/>
      </xdr:nvSpPr>
      <xdr:spPr>
        <a:xfrm>
          <a:off x="8515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70" name="楕円 269"/>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71"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72" name="楕円 271"/>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57150</xdr:rowOff>
    </xdr:to>
    <xdr:cxnSp macro="">
      <xdr:nvCxnSpPr>
        <xdr:cNvPr id="273" name="直線コネクタ 272"/>
        <xdr:cNvCxnSpPr/>
      </xdr:nvCxnSpPr>
      <xdr:spPr>
        <a:xfrm flipV="1">
          <a:off x="3797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74" name="楕円 273"/>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95250</xdr:rowOff>
    </xdr:to>
    <xdr:cxnSp macro="">
      <xdr:nvCxnSpPr>
        <xdr:cNvPr id="275" name="直線コネクタ 274"/>
        <xdr:cNvCxnSpPr/>
      </xdr:nvCxnSpPr>
      <xdr:spPr>
        <a:xfrm flipV="1">
          <a:off x="2908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79" name="n_1mainValue【福祉施設】&#10;有形固定資産減価償却率"/>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80"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5"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xdr:rowOff>
    </xdr:from>
    <xdr:to>
      <xdr:col>55</xdr:col>
      <xdr:colOff>50800</xdr:colOff>
      <xdr:row>84</xdr:row>
      <xdr:rowOff>108331</xdr:rowOff>
    </xdr:to>
    <xdr:sp macro="" textlink="">
      <xdr:nvSpPr>
        <xdr:cNvPr id="315" name="楕円 314"/>
        <xdr:cNvSpPr/>
      </xdr:nvSpPr>
      <xdr:spPr>
        <a:xfrm>
          <a:off x="10426700" y="144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29608</xdr:rowOff>
    </xdr:from>
    <xdr:ext cx="469744" cy="259045"/>
    <xdr:sp macro="" textlink="">
      <xdr:nvSpPr>
        <xdr:cNvPr id="316" name="【福祉施設】&#10;一人当たり面積該当値テキスト"/>
        <xdr:cNvSpPr txBox="1"/>
      </xdr:nvSpPr>
      <xdr:spPr>
        <a:xfrm>
          <a:off x="10515600"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317" name="楕円 316"/>
        <xdr:cNvSpPr/>
      </xdr:nvSpPr>
      <xdr:spPr>
        <a:xfrm>
          <a:off x="9588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57531</xdr:rowOff>
    </xdr:from>
    <xdr:to>
      <xdr:col>55</xdr:col>
      <xdr:colOff>0</xdr:colOff>
      <xdr:row>84</xdr:row>
      <xdr:rowOff>63246</xdr:rowOff>
    </xdr:to>
    <xdr:cxnSp macro="">
      <xdr:nvCxnSpPr>
        <xdr:cNvPr id="318" name="直線コネクタ 317"/>
        <xdr:cNvCxnSpPr/>
      </xdr:nvCxnSpPr>
      <xdr:spPr>
        <a:xfrm flipV="1">
          <a:off x="9639300" y="144593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xdr:rowOff>
    </xdr:from>
    <xdr:to>
      <xdr:col>46</xdr:col>
      <xdr:colOff>38100</xdr:colOff>
      <xdr:row>84</xdr:row>
      <xdr:rowOff>115188</xdr:rowOff>
    </xdr:to>
    <xdr:sp macro="" textlink="">
      <xdr:nvSpPr>
        <xdr:cNvPr id="319" name="楕円 318"/>
        <xdr:cNvSpPr/>
      </xdr:nvSpPr>
      <xdr:spPr>
        <a:xfrm>
          <a:off x="8699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84</xdr:row>
      <xdr:rowOff>64388</xdr:rowOff>
    </xdr:to>
    <xdr:cxnSp macro="">
      <xdr:nvCxnSpPr>
        <xdr:cNvPr id="320" name="直線コネクタ 319"/>
        <xdr:cNvCxnSpPr/>
      </xdr:nvCxnSpPr>
      <xdr:spPr>
        <a:xfrm flipV="1">
          <a:off x="8750300" y="144650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21"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22"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130573</xdr:rowOff>
    </xdr:from>
    <xdr:ext cx="469744" cy="259045"/>
    <xdr:sp macro="" textlink="">
      <xdr:nvSpPr>
        <xdr:cNvPr id="324" name="n_1mainValue【福祉施設】&#10;一人当たり面積"/>
        <xdr:cNvSpPr txBox="1"/>
      </xdr:nvSpPr>
      <xdr:spPr>
        <a:xfrm>
          <a:off x="9391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131715</xdr:rowOff>
    </xdr:from>
    <xdr:ext cx="469744" cy="259045"/>
    <xdr:sp macro="" textlink="">
      <xdr:nvSpPr>
        <xdr:cNvPr id="325" name="n_2mainValue【福祉施設】&#10;一人当たり面積"/>
        <xdr:cNvSpPr txBox="1"/>
      </xdr:nvSpPr>
      <xdr:spPr>
        <a:xfrm>
          <a:off x="8515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56"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366" name="楕円 365"/>
        <xdr:cNvSpPr/>
      </xdr:nvSpPr>
      <xdr:spPr>
        <a:xfrm>
          <a:off x="4584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98533</xdr:rowOff>
    </xdr:from>
    <xdr:ext cx="405111" cy="259045"/>
    <xdr:sp macro="" textlink="">
      <xdr:nvSpPr>
        <xdr:cNvPr id="367" name="【市民会館】&#10;有形固定資産減価償却率該当値テキスト"/>
        <xdr:cNvSpPr txBox="1"/>
      </xdr:nvSpPr>
      <xdr:spPr>
        <a:xfrm>
          <a:off x="4673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368" name="楕円 367"/>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170906</xdr:rowOff>
    </xdr:from>
    <xdr:to>
      <xdr:col>24</xdr:col>
      <xdr:colOff>63500</xdr:colOff>
      <xdr:row>106</xdr:row>
      <xdr:rowOff>59871</xdr:rowOff>
    </xdr:to>
    <xdr:cxnSp macro="">
      <xdr:nvCxnSpPr>
        <xdr:cNvPr id="369" name="直線コネクタ 368"/>
        <xdr:cNvCxnSpPr/>
      </xdr:nvCxnSpPr>
      <xdr:spPr>
        <a:xfrm flipV="1">
          <a:off x="3797300" y="1817315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102144</xdr:rowOff>
    </xdr:from>
    <xdr:to>
      <xdr:col>15</xdr:col>
      <xdr:colOff>101600</xdr:colOff>
      <xdr:row>109</xdr:row>
      <xdr:rowOff>32294</xdr:rowOff>
    </xdr:to>
    <xdr:sp macro="" textlink="">
      <xdr:nvSpPr>
        <xdr:cNvPr id="370" name="楕円 369"/>
        <xdr:cNvSpPr/>
      </xdr:nvSpPr>
      <xdr:spPr>
        <a:xfrm>
          <a:off x="2857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108</xdr:row>
      <xdr:rowOff>152944</xdr:rowOff>
    </xdr:to>
    <xdr:cxnSp macro="">
      <xdr:nvCxnSpPr>
        <xdr:cNvPr id="371" name="直線コネクタ 370"/>
        <xdr:cNvCxnSpPr/>
      </xdr:nvCxnSpPr>
      <xdr:spPr>
        <a:xfrm flipV="1">
          <a:off x="2908300" y="18233571"/>
          <a:ext cx="889000" cy="4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7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375" name="n_1mainValue【市民会館】&#10;有形固定資産減価償却率"/>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23421</xdr:rowOff>
    </xdr:from>
    <xdr:ext cx="340478" cy="259045"/>
    <xdr:sp macro="" textlink="">
      <xdr:nvSpPr>
        <xdr:cNvPr id="376" name="n_2mainValue【市民会館】&#10;有形固定資産減価償却率"/>
        <xdr:cNvSpPr txBox="1"/>
      </xdr:nvSpPr>
      <xdr:spPr>
        <a:xfrm>
          <a:off x="2738061" y="1871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82550</xdr:rowOff>
    </xdr:from>
    <xdr:to>
      <xdr:col>55</xdr:col>
      <xdr:colOff>50800</xdr:colOff>
      <xdr:row>100</xdr:row>
      <xdr:rowOff>12700</xdr:rowOff>
    </xdr:to>
    <xdr:sp macro="" textlink="">
      <xdr:nvSpPr>
        <xdr:cNvPr id="415" name="楕円 414"/>
        <xdr:cNvSpPr/>
      </xdr:nvSpPr>
      <xdr:spPr>
        <a:xfrm>
          <a:off x="10426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168927</xdr:rowOff>
    </xdr:from>
    <xdr:ext cx="469744" cy="259045"/>
    <xdr:sp macro="" textlink="">
      <xdr:nvSpPr>
        <xdr:cNvPr id="416" name="【市民会館】&#10;一人当たり面積該当値テキスト"/>
        <xdr:cNvSpPr txBox="1"/>
      </xdr:nvSpPr>
      <xdr:spPr>
        <a:xfrm>
          <a:off x="10515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6350</xdr:rowOff>
    </xdr:from>
    <xdr:to>
      <xdr:col>50</xdr:col>
      <xdr:colOff>165100</xdr:colOff>
      <xdr:row>100</xdr:row>
      <xdr:rowOff>107950</xdr:rowOff>
    </xdr:to>
    <xdr:sp macro="" textlink="">
      <xdr:nvSpPr>
        <xdr:cNvPr id="417" name="楕円 416"/>
        <xdr:cNvSpPr/>
      </xdr:nvSpPr>
      <xdr:spPr>
        <a:xfrm>
          <a:off x="958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133350</xdr:rowOff>
    </xdr:from>
    <xdr:to>
      <xdr:col>55</xdr:col>
      <xdr:colOff>0</xdr:colOff>
      <xdr:row>100</xdr:row>
      <xdr:rowOff>57150</xdr:rowOff>
    </xdr:to>
    <xdr:cxnSp macro="">
      <xdr:nvCxnSpPr>
        <xdr:cNvPr id="418" name="直線コネクタ 417"/>
        <xdr:cNvCxnSpPr/>
      </xdr:nvCxnSpPr>
      <xdr:spPr>
        <a:xfrm flipV="1">
          <a:off x="9639300" y="17106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19" name="楕円 418"/>
        <xdr:cNvSpPr/>
      </xdr:nvSpPr>
      <xdr:spPr>
        <a:xfrm>
          <a:off x="869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57150</xdr:rowOff>
    </xdr:from>
    <xdr:to>
      <xdr:col>50</xdr:col>
      <xdr:colOff>114300</xdr:colOff>
      <xdr:row>104</xdr:row>
      <xdr:rowOff>125730</xdr:rowOff>
    </xdr:to>
    <xdr:cxnSp macro="">
      <xdr:nvCxnSpPr>
        <xdr:cNvPr id="420" name="直線コネクタ 419"/>
        <xdr:cNvCxnSpPr/>
      </xdr:nvCxnSpPr>
      <xdr:spPr>
        <a:xfrm flipV="1">
          <a:off x="8750300" y="1720215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124477</xdr:rowOff>
    </xdr:from>
    <xdr:ext cx="469744" cy="259045"/>
    <xdr:sp macro="" textlink="">
      <xdr:nvSpPr>
        <xdr:cNvPr id="424" name="n_1mainValue【市民会館】&#10;一人当たり面積"/>
        <xdr:cNvSpPr txBox="1"/>
      </xdr:nvSpPr>
      <xdr:spPr>
        <a:xfrm>
          <a:off x="93917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25" name="n_2main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56"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66" name="楕円 465"/>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105064</xdr:rowOff>
    </xdr:from>
    <xdr:ext cx="405111" cy="259045"/>
    <xdr:sp macro="" textlink="">
      <xdr:nvSpPr>
        <xdr:cNvPr id="467" name="【一般廃棄物処理施設】&#10;有形固定資産減価償却率該当値テキスト"/>
        <xdr:cNvSpPr txBox="1"/>
      </xdr:nvSpPr>
      <xdr:spPr>
        <a:xfrm>
          <a:off x="16357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68" name="楕円 467"/>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46809</xdr:rowOff>
    </xdr:to>
    <xdr:cxnSp macro="">
      <xdr:nvCxnSpPr>
        <xdr:cNvPr id="469" name="直線コネクタ 468"/>
        <xdr:cNvCxnSpPr/>
      </xdr:nvCxnSpPr>
      <xdr:spPr>
        <a:xfrm flipV="1">
          <a:off x="15481300" y="652108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70" name="楕円 469"/>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63137</xdr:rowOff>
    </xdr:to>
    <xdr:cxnSp macro="">
      <xdr:nvCxnSpPr>
        <xdr:cNvPr id="471" name="直線コネクタ 470"/>
        <xdr:cNvCxnSpPr/>
      </xdr:nvCxnSpPr>
      <xdr:spPr>
        <a:xfrm flipV="1">
          <a:off x="14592300" y="65619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72"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73"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75" name="n_1mainValue【一般廃棄物処理施設】&#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76" name="n_2mainValue【一般廃棄物処理施設】&#10;有形固定資産減価償却率"/>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7"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54670</xdr:rowOff>
    </xdr:from>
    <xdr:to>
      <xdr:col>116</xdr:col>
      <xdr:colOff>114300</xdr:colOff>
      <xdr:row>41</xdr:row>
      <xdr:rowOff>156270</xdr:rowOff>
    </xdr:to>
    <xdr:sp macro="" textlink="">
      <xdr:nvSpPr>
        <xdr:cNvPr id="517" name="楕円 516"/>
        <xdr:cNvSpPr/>
      </xdr:nvSpPr>
      <xdr:spPr>
        <a:xfrm>
          <a:off x="22110700" y="70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33097</xdr:rowOff>
    </xdr:from>
    <xdr:ext cx="534377" cy="259045"/>
    <xdr:sp macro="" textlink="">
      <xdr:nvSpPr>
        <xdr:cNvPr id="518" name="【一般廃棄物処理施設】&#10;一人当たり有形固定資産（償却資産）額該当値テキスト"/>
        <xdr:cNvSpPr txBox="1"/>
      </xdr:nvSpPr>
      <xdr:spPr>
        <a:xfrm>
          <a:off x="22199600" y="70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58008</xdr:rowOff>
    </xdr:from>
    <xdr:to>
      <xdr:col>112</xdr:col>
      <xdr:colOff>38100</xdr:colOff>
      <xdr:row>41</xdr:row>
      <xdr:rowOff>159608</xdr:rowOff>
    </xdr:to>
    <xdr:sp macro="" textlink="">
      <xdr:nvSpPr>
        <xdr:cNvPr id="519" name="楕円 518"/>
        <xdr:cNvSpPr/>
      </xdr:nvSpPr>
      <xdr:spPr>
        <a:xfrm>
          <a:off x="21272500" y="70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105470</xdr:rowOff>
    </xdr:from>
    <xdr:to>
      <xdr:col>116</xdr:col>
      <xdr:colOff>63500</xdr:colOff>
      <xdr:row>41</xdr:row>
      <xdr:rowOff>108808</xdr:rowOff>
    </xdr:to>
    <xdr:cxnSp macro="">
      <xdr:nvCxnSpPr>
        <xdr:cNvPr id="520" name="直線コネクタ 519"/>
        <xdr:cNvCxnSpPr/>
      </xdr:nvCxnSpPr>
      <xdr:spPr>
        <a:xfrm flipV="1">
          <a:off x="21323300" y="7134920"/>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64386</xdr:rowOff>
    </xdr:from>
    <xdr:to>
      <xdr:col>107</xdr:col>
      <xdr:colOff>101600</xdr:colOff>
      <xdr:row>41</xdr:row>
      <xdr:rowOff>165986</xdr:rowOff>
    </xdr:to>
    <xdr:sp macro="" textlink="">
      <xdr:nvSpPr>
        <xdr:cNvPr id="521" name="楕円 520"/>
        <xdr:cNvSpPr/>
      </xdr:nvSpPr>
      <xdr:spPr>
        <a:xfrm>
          <a:off x="20383500" y="70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108808</xdr:rowOff>
    </xdr:from>
    <xdr:to>
      <xdr:col>111</xdr:col>
      <xdr:colOff>177800</xdr:colOff>
      <xdr:row>41</xdr:row>
      <xdr:rowOff>115186</xdr:rowOff>
    </xdr:to>
    <xdr:cxnSp macro="">
      <xdr:nvCxnSpPr>
        <xdr:cNvPr id="522" name="直線コネクタ 521"/>
        <xdr:cNvCxnSpPr/>
      </xdr:nvCxnSpPr>
      <xdr:spPr>
        <a:xfrm flipV="1">
          <a:off x="20434300" y="713825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23"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24"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150735</xdr:rowOff>
    </xdr:from>
    <xdr:ext cx="534377" cy="259045"/>
    <xdr:sp macro="" textlink="">
      <xdr:nvSpPr>
        <xdr:cNvPr id="526" name="n_1mainValue【一般廃棄物処理施設】&#10;一人当たり有形固定資産（償却資産）額"/>
        <xdr:cNvSpPr txBox="1"/>
      </xdr:nvSpPr>
      <xdr:spPr>
        <a:xfrm>
          <a:off x="21043411" y="71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157113</xdr:rowOff>
    </xdr:from>
    <xdr:ext cx="534377" cy="259045"/>
    <xdr:sp macro="" textlink="">
      <xdr:nvSpPr>
        <xdr:cNvPr id="527" name="n_2mainValue【一般廃棄物処理施設】&#10;一人当たり有形固定資産（償却資産）額"/>
        <xdr:cNvSpPr txBox="1"/>
      </xdr:nvSpPr>
      <xdr:spPr>
        <a:xfrm>
          <a:off x="20167111" y="718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68" name="直線コネクタ 56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6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0" name="直線コネクタ 56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2" name="直線コネクタ 57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7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4" name="フローチャート: 判断 57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5" name="フローチャート: 判断 57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76" name="フローチャート: 判断 57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77" name="フローチャート: 判断 57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583" name="楕円 582"/>
        <xdr:cNvSpPr/>
      </xdr:nvSpPr>
      <xdr:spPr>
        <a:xfrm>
          <a:off x="16268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584" name="【消防施設】&#10;有形固定資産減価償却率該当値テキスト"/>
        <xdr:cNvSpPr txBox="1"/>
      </xdr:nvSpPr>
      <xdr:spPr>
        <a:xfrm>
          <a:off x="16357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585" name="楕円 584"/>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28575</xdr:rowOff>
    </xdr:to>
    <xdr:cxnSp macro="">
      <xdr:nvCxnSpPr>
        <xdr:cNvPr id="586" name="直線コネクタ 585"/>
        <xdr:cNvCxnSpPr/>
      </xdr:nvCxnSpPr>
      <xdr:spPr>
        <a:xfrm flipV="1">
          <a:off x="15481300" y="13870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587" name="楕円 586"/>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76200</xdr:rowOff>
    </xdr:to>
    <xdr:cxnSp macro="">
      <xdr:nvCxnSpPr>
        <xdr:cNvPr id="588" name="直線コネクタ 587"/>
        <xdr:cNvCxnSpPr/>
      </xdr:nvCxnSpPr>
      <xdr:spPr>
        <a:xfrm flipV="1">
          <a:off x="14592300" y="13916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8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9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592" name="n_1main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593" name="n_2mainValue【消防施設】&#10;有形固定資産減価償却率"/>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17" name="直線コネクタ 61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9" name="直線コネクタ 61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1" name="直線コネクタ 62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3" name="フローチャート: 判断 62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4" name="フローチャート: 判断 62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25" name="フローチャート: 判断 62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26" name="フローチャート: 判断 62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157480</xdr:rowOff>
    </xdr:from>
    <xdr:to>
      <xdr:col>116</xdr:col>
      <xdr:colOff>114300</xdr:colOff>
      <xdr:row>86</xdr:row>
      <xdr:rowOff>87630</xdr:rowOff>
    </xdr:to>
    <xdr:sp macro="" textlink="">
      <xdr:nvSpPr>
        <xdr:cNvPr id="632" name="楕円 631"/>
        <xdr:cNvSpPr/>
      </xdr:nvSpPr>
      <xdr:spPr>
        <a:xfrm>
          <a:off x="22110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33" name="【消防施設】&#10;一人当たり面積該当値テキスト"/>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34" name="楕円 633"/>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36830</xdr:rowOff>
    </xdr:from>
    <xdr:to>
      <xdr:col>116</xdr:col>
      <xdr:colOff>63500</xdr:colOff>
      <xdr:row>86</xdr:row>
      <xdr:rowOff>41911</xdr:rowOff>
    </xdr:to>
    <xdr:cxnSp macro="">
      <xdr:nvCxnSpPr>
        <xdr:cNvPr id="635" name="直線コネクタ 634"/>
        <xdr:cNvCxnSpPr/>
      </xdr:nvCxnSpPr>
      <xdr:spPr>
        <a:xfrm flipV="1">
          <a:off x="21323300" y="147815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636" name="楕円 635"/>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41911</xdr:rowOff>
    </xdr:to>
    <xdr:cxnSp macro="">
      <xdr:nvCxnSpPr>
        <xdr:cNvPr id="637" name="直線コネクタ 636"/>
        <xdr:cNvCxnSpPr/>
      </xdr:nvCxnSpPr>
      <xdr:spPr>
        <a:xfrm>
          <a:off x="20434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3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3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4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641" name="n_1mainValue【消防施設】&#10;一人当たり面積"/>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642" name="n_2mainValue【消防施設】&#10;一人当たり面積"/>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68" name="直線コネクタ 66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6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0" name="直線コネクタ 66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2" name="直線コネクタ 67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3"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4" name="フローチャート: 判断 67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75" name="フローチャート: 判断 67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76" name="フローチャート: 判断 67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77" name="フローチャート: 判断 67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83" name="楕円 682"/>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684"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85" name="楕円 684"/>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105592</xdr:rowOff>
    </xdr:to>
    <xdr:cxnSp macro="">
      <xdr:nvCxnSpPr>
        <xdr:cNvPr id="686" name="直線コネクタ 685"/>
        <xdr:cNvCxnSpPr/>
      </xdr:nvCxnSpPr>
      <xdr:spPr>
        <a:xfrm flipV="1">
          <a:off x="15481300" y="1820254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87" name="楕円 686"/>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105592</xdr:rowOff>
    </xdr:to>
    <xdr:cxnSp macro="">
      <xdr:nvCxnSpPr>
        <xdr:cNvPr id="688" name="直線コネクタ 687"/>
        <xdr:cNvCxnSpPr/>
      </xdr:nvCxnSpPr>
      <xdr:spPr>
        <a:xfrm>
          <a:off x="14592300" y="182041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89"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0"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692"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3"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15" name="直線コネクタ 71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1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17" name="直線コネクタ 71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1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19" name="直線コネクタ 71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20"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1" name="フローチャート: 判断 72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2" name="フローチャート: 判断 72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3" name="フローチャート: 判断 72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24" name="フローチャート: 判断 72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141987</xdr:rowOff>
    </xdr:from>
    <xdr:to>
      <xdr:col>116</xdr:col>
      <xdr:colOff>114300</xdr:colOff>
      <xdr:row>105</xdr:row>
      <xdr:rowOff>72137</xdr:rowOff>
    </xdr:to>
    <xdr:sp macro="" textlink="">
      <xdr:nvSpPr>
        <xdr:cNvPr id="730" name="楕円 729"/>
        <xdr:cNvSpPr/>
      </xdr:nvSpPr>
      <xdr:spPr>
        <a:xfrm>
          <a:off x="221107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164864</xdr:rowOff>
    </xdr:from>
    <xdr:ext cx="469744" cy="259045"/>
    <xdr:sp macro="" textlink="">
      <xdr:nvSpPr>
        <xdr:cNvPr id="731" name="【庁舎】&#10;一人当たり面積該当値テキスト"/>
        <xdr:cNvSpPr txBox="1"/>
      </xdr:nvSpPr>
      <xdr:spPr>
        <a:xfrm>
          <a:off x="22199600" y="178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32" name="楕円 731"/>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21337</xdr:rowOff>
    </xdr:from>
    <xdr:to>
      <xdr:col>116</xdr:col>
      <xdr:colOff>63500</xdr:colOff>
      <xdr:row>105</xdr:row>
      <xdr:rowOff>32765</xdr:rowOff>
    </xdr:to>
    <xdr:cxnSp macro="">
      <xdr:nvCxnSpPr>
        <xdr:cNvPr id="733" name="直線コネクタ 732"/>
        <xdr:cNvCxnSpPr/>
      </xdr:nvCxnSpPr>
      <xdr:spPr>
        <a:xfrm flipV="1">
          <a:off x="21323300" y="1802358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155702</xdr:rowOff>
    </xdr:from>
    <xdr:to>
      <xdr:col>107</xdr:col>
      <xdr:colOff>101600</xdr:colOff>
      <xdr:row>105</xdr:row>
      <xdr:rowOff>85852</xdr:rowOff>
    </xdr:to>
    <xdr:sp macro="" textlink="">
      <xdr:nvSpPr>
        <xdr:cNvPr id="734" name="楕円 733"/>
        <xdr:cNvSpPr/>
      </xdr:nvSpPr>
      <xdr:spPr>
        <a:xfrm>
          <a:off x="20383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32765</xdr:rowOff>
    </xdr:from>
    <xdr:to>
      <xdr:col>111</xdr:col>
      <xdr:colOff>177800</xdr:colOff>
      <xdr:row>105</xdr:row>
      <xdr:rowOff>35052</xdr:rowOff>
    </xdr:to>
    <xdr:cxnSp macro="">
      <xdr:nvCxnSpPr>
        <xdr:cNvPr id="735" name="直線コネクタ 734"/>
        <xdr:cNvCxnSpPr/>
      </xdr:nvCxnSpPr>
      <xdr:spPr>
        <a:xfrm flipV="1">
          <a:off x="20434300" y="180350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36"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37"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3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100092</xdr:rowOff>
    </xdr:from>
    <xdr:ext cx="469744" cy="259045"/>
    <xdr:sp macro="" textlink="">
      <xdr:nvSpPr>
        <xdr:cNvPr id="739" name="n_1main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76979</xdr:rowOff>
    </xdr:from>
    <xdr:ext cx="469744" cy="259045"/>
    <xdr:sp macro="" textlink="">
      <xdr:nvSpPr>
        <xdr:cNvPr id="740" name="n_2mainValue【庁舎】&#10;一人当たり面積"/>
        <xdr:cNvSpPr txBox="1"/>
      </xdr:nvSpPr>
      <xdr:spPr>
        <a:xfrm>
          <a:off x="20199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類似団体と比較して有形固定資産減価償却率が特に高くなっている施設は、図書館、体育館</a:t>
          </a:r>
          <a:r>
            <a:rPr kumimoji="1" lang="ja-JP" altLang="en-US" sz="1100">
              <a:solidFill>
                <a:schemeClr val="dk1"/>
              </a:solidFill>
              <a:effectLst/>
              <a:latin typeface="+mn-lt"/>
              <a:ea typeface="+mn-ea"/>
              <a:cs typeface="+mn-cs"/>
            </a:rPr>
            <a:t>、福祉施設、庁舎</a:t>
          </a:r>
          <a:r>
            <a:rPr kumimoji="1" lang="ja-JP" altLang="ja-JP" sz="1100">
              <a:solidFill>
                <a:schemeClr val="dk1"/>
              </a:solidFill>
              <a:effectLst/>
              <a:latin typeface="+mn-lt"/>
              <a:ea typeface="+mn-ea"/>
              <a:cs typeface="+mn-cs"/>
            </a:rPr>
            <a:t>であり、特に低くなっている施設は、市民会館である。市民会館については、平成２８年度に文化会館が完成したことにより数値は低くなっている。各施設において、公共施設等総合管理計画に基づき計画的な老朽化対策に取り組み、長寿命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W1" workbookViewId="0">
      <selection activeCell="Z29" sqref="Z29:AG29"/>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0" t="s">
        <v>49</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x14ac:dyDescent="0.15">
      <c r="B2" s="3" t="s">
        <v>130</v>
      </c>
      <c r="C2" s="3"/>
      <c r="D2" s="12"/>
    </row>
    <row r="3" spans="1:119" ht="18.75" customHeight="1" x14ac:dyDescent="0.15">
      <c r="A3" s="2"/>
      <c r="B3" s="459" t="s">
        <v>131</v>
      </c>
      <c r="C3" s="460"/>
      <c r="D3" s="460"/>
      <c r="E3" s="461"/>
      <c r="F3" s="461"/>
      <c r="G3" s="461"/>
      <c r="H3" s="461"/>
      <c r="I3" s="461"/>
      <c r="J3" s="461"/>
      <c r="K3" s="461"/>
      <c r="L3" s="461" t="s">
        <v>134</v>
      </c>
      <c r="M3" s="461"/>
      <c r="N3" s="461"/>
      <c r="O3" s="461"/>
      <c r="P3" s="461"/>
      <c r="Q3" s="461"/>
      <c r="R3" s="468"/>
      <c r="S3" s="468"/>
      <c r="T3" s="468"/>
      <c r="U3" s="468"/>
      <c r="V3" s="469"/>
      <c r="W3" s="324" t="s">
        <v>138</v>
      </c>
      <c r="X3" s="325"/>
      <c r="Y3" s="325"/>
      <c r="Z3" s="325"/>
      <c r="AA3" s="325"/>
      <c r="AB3" s="460"/>
      <c r="AC3" s="468" t="s">
        <v>139</v>
      </c>
      <c r="AD3" s="325"/>
      <c r="AE3" s="325"/>
      <c r="AF3" s="325"/>
      <c r="AG3" s="325"/>
      <c r="AH3" s="325"/>
      <c r="AI3" s="325"/>
      <c r="AJ3" s="325"/>
      <c r="AK3" s="325"/>
      <c r="AL3" s="326"/>
      <c r="AM3" s="324" t="s">
        <v>140</v>
      </c>
      <c r="AN3" s="325"/>
      <c r="AO3" s="325"/>
      <c r="AP3" s="325"/>
      <c r="AQ3" s="325"/>
      <c r="AR3" s="325"/>
      <c r="AS3" s="325"/>
      <c r="AT3" s="325"/>
      <c r="AU3" s="325"/>
      <c r="AV3" s="325"/>
      <c r="AW3" s="325"/>
      <c r="AX3" s="326"/>
      <c r="AY3" s="321" t="s">
        <v>5</v>
      </c>
      <c r="AZ3" s="322"/>
      <c r="BA3" s="322"/>
      <c r="BB3" s="322"/>
      <c r="BC3" s="322"/>
      <c r="BD3" s="322"/>
      <c r="BE3" s="322"/>
      <c r="BF3" s="322"/>
      <c r="BG3" s="322"/>
      <c r="BH3" s="322"/>
      <c r="BI3" s="322"/>
      <c r="BJ3" s="322"/>
      <c r="BK3" s="322"/>
      <c r="BL3" s="322"/>
      <c r="BM3" s="323"/>
      <c r="BN3" s="324" t="s">
        <v>144</v>
      </c>
      <c r="BO3" s="325"/>
      <c r="BP3" s="325"/>
      <c r="BQ3" s="325"/>
      <c r="BR3" s="325"/>
      <c r="BS3" s="325"/>
      <c r="BT3" s="325"/>
      <c r="BU3" s="326"/>
      <c r="BV3" s="324" t="s">
        <v>146</v>
      </c>
      <c r="BW3" s="325"/>
      <c r="BX3" s="325"/>
      <c r="BY3" s="325"/>
      <c r="BZ3" s="325"/>
      <c r="CA3" s="325"/>
      <c r="CB3" s="325"/>
      <c r="CC3" s="326"/>
      <c r="CD3" s="321" t="s">
        <v>5</v>
      </c>
      <c r="CE3" s="322"/>
      <c r="CF3" s="322"/>
      <c r="CG3" s="322"/>
      <c r="CH3" s="322"/>
      <c r="CI3" s="322"/>
      <c r="CJ3" s="322"/>
      <c r="CK3" s="322"/>
      <c r="CL3" s="322"/>
      <c r="CM3" s="322"/>
      <c r="CN3" s="322"/>
      <c r="CO3" s="322"/>
      <c r="CP3" s="322"/>
      <c r="CQ3" s="322"/>
      <c r="CR3" s="322"/>
      <c r="CS3" s="323"/>
      <c r="CT3" s="324" t="s">
        <v>150</v>
      </c>
      <c r="CU3" s="325"/>
      <c r="CV3" s="325"/>
      <c r="CW3" s="325"/>
      <c r="CX3" s="325"/>
      <c r="CY3" s="325"/>
      <c r="CZ3" s="325"/>
      <c r="DA3" s="326"/>
      <c r="DB3" s="324" t="s">
        <v>151</v>
      </c>
      <c r="DC3" s="325"/>
      <c r="DD3" s="325"/>
      <c r="DE3" s="325"/>
      <c r="DF3" s="325"/>
      <c r="DG3" s="325"/>
      <c r="DH3" s="325"/>
      <c r="DI3" s="326"/>
    </row>
    <row r="4" spans="1:119" ht="18.75" customHeight="1" x14ac:dyDescent="0.15">
      <c r="A4" s="2"/>
      <c r="B4" s="462"/>
      <c r="C4" s="463"/>
      <c r="D4" s="463"/>
      <c r="E4" s="464"/>
      <c r="F4" s="464"/>
      <c r="G4" s="464"/>
      <c r="H4" s="464"/>
      <c r="I4" s="464"/>
      <c r="J4" s="464"/>
      <c r="K4" s="464"/>
      <c r="L4" s="464"/>
      <c r="M4" s="464"/>
      <c r="N4" s="464"/>
      <c r="O4" s="464"/>
      <c r="P4" s="464"/>
      <c r="Q4" s="464"/>
      <c r="R4" s="470"/>
      <c r="S4" s="470"/>
      <c r="T4" s="470"/>
      <c r="U4" s="470"/>
      <c r="V4" s="471"/>
      <c r="W4" s="474"/>
      <c r="X4" s="454"/>
      <c r="Y4" s="454"/>
      <c r="Z4" s="454"/>
      <c r="AA4" s="454"/>
      <c r="AB4" s="463"/>
      <c r="AC4" s="470"/>
      <c r="AD4" s="454"/>
      <c r="AE4" s="454"/>
      <c r="AF4" s="454"/>
      <c r="AG4" s="454"/>
      <c r="AH4" s="454"/>
      <c r="AI4" s="454"/>
      <c r="AJ4" s="454"/>
      <c r="AK4" s="454"/>
      <c r="AL4" s="477"/>
      <c r="AM4" s="475"/>
      <c r="AN4" s="476"/>
      <c r="AO4" s="476"/>
      <c r="AP4" s="476"/>
      <c r="AQ4" s="476"/>
      <c r="AR4" s="476"/>
      <c r="AS4" s="476"/>
      <c r="AT4" s="476"/>
      <c r="AU4" s="476"/>
      <c r="AV4" s="476"/>
      <c r="AW4" s="476"/>
      <c r="AX4" s="478"/>
      <c r="AY4" s="327" t="s">
        <v>152</v>
      </c>
      <c r="AZ4" s="328"/>
      <c r="BA4" s="328"/>
      <c r="BB4" s="328"/>
      <c r="BC4" s="328"/>
      <c r="BD4" s="328"/>
      <c r="BE4" s="328"/>
      <c r="BF4" s="328"/>
      <c r="BG4" s="328"/>
      <c r="BH4" s="328"/>
      <c r="BI4" s="328"/>
      <c r="BJ4" s="328"/>
      <c r="BK4" s="328"/>
      <c r="BL4" s="328"/>
      <c r="BM4" s="329"/>
      <c r="BN4" s="330">
        <v>12682976</v>
      </c>
      <c r="BO4" s="331"/>
      <c r="BP4" s="331"/>
      <c r="BQ4" s="331"/>
      <c r="BR4" s="331"/>
      <c r="BS4" s="331"/>
      <c r="BT4" s="331"/>
      <c r="BU4" s="332"/>
      <c r="BV4" s="330">
        <v>13227277</v>
      </c>
      <c r="BW4" s="331"/>
      <c r="BX4" s="331"/>
      <c r="BY4" s="331"/>
      <c r="BZ4" s="331"/>
      <c r="CA4" s="331"/>
      <c r="CB4" s="331"/>
      <c r="CC4" s="332"/>
      <c r="CD4" s="333" t="s">
        <v>154</v>
      </c>
      <c r="CE4" s="334"/>
      <c r="CF4" s="334"/>
      <c r="CG4" s="334"/>
      <c r="CH4" s="334"/>
      <c r="CI4" s="334"/>
      <c r="CJ4" s="334"/>
      <c r="CK4" s="334"/>
      <c r="CL4" s="334"/>
      <c r="CM4" s="334"/>
      <c r="CN4" s="334"/>
      <c r="CO4" s="334"/>
      <c r="CP4" s="334"/>
      <c r="CQ4" s="334"/>
      <c r="CR4" s="334"/>
      <c r="CS4" s="335"/>
      <c r="CT4" s="336">
        <v>4.5999999999999996</v>
      </c>
      <c r="CU4" s="337"/>
      <c r="CV4" s="337"/>
      <c r="CW4" s="337"/>
      <c r="CX4" s="337"/>
      <c r="CY4" s="337"/>
      <c r="CZ4" s="337"/>
      <c r="DA4" s="338"/>
      <c r="DB4" s="336">
        <v>4.5999999999999996</v>
      </c>
      <c r="DC4" s="337"/>
      <c r="DD4" s="337"/>
      <c r="DE4" s="337"/>
      <c r="DF4" s="337"/>
      <c r="DG4" s="337"/>
      <c r="DH4" s="337"/>
      <c r="DI4" s="338"/>
    </row>
    <row r="5" spans="1:119" ht="18.75" customHeight="1" x14ac:dyDescent="0.15">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9" t="s">
        <v>155</v>
      </c>
      <c r="AN5" s="340"/>
      <c r="AO5" s="340"/>
      <c r="AP5" s="340"/>
      <c r="AQ5" s="340"/>
      <c r="AR5" s="340"/>
      <c r="AS5" s="340"/>
      <c r="AT5" s="341"/>
      <c r="AU5" s="342" t="s">
        <v>65</v>
      </c>
      <c r="AV5" s="343"/>
      <c r="AW5" s="343"/>
      <c r="AX5" s="343"/>
      <c r="AY5" s="344" t="s">
        <v>141</v>
      </c>
      <c r="AZ5" s="345"/>
      <c r="BA5" s="345"/>
      <c r="BB5" s="345"/>
      <c r="BC5" s="345"/>
      <c r="BD5" s="345"/>
      <c r="BE5" s="345"/>
      <c r="BF5" s="345"/>
      <c r="BG5" s="345"/>
      <c r="BH5" s="345"/>
      <c r="BI5" s="345"/>
      <c r="BJ5" s="345"/>
      <c r="BK5" s="345"/>
      <c r="BL5" s="345"/>
      <c r="BM5" s="346"/>
      <c r="BN5" s="347">
        <v>12255934</v>
      </c>
      <c r="BO5" s="348"/>
      <c r="BP5" s="348"/>
      <c r="BQ5" s="348"/>
      <c r="BR5" s="348"/>
      <c r="BS5" s="348"/>
      <c r="BT5" s="348"/>
      <c r="BU5" s="349"/>
      <c r="BV5" s="347">
        <v>12838216</v>
      </c>
      <c r="BW5" s="348"/>
      <c r="BX5" s="348"/>
      <c r="BY5" s="348"/>
      <c r="BZ5" s="348"/>
      <c r="CA5" s="348"/>
      <c r="CB5" s="348"/>
      <c r="CC5" s="349"/>
      <c r="CD5" s="350" t="s">
        <v>157</v>
      </c>
      <c r="CE5" s="351"/>
      <c r="CF5" s="351"/>
      <c r="CG5" s="351"/>
      <c r="CH5" s="351"/>
      <c r="CI5" s="351"/>
      <c r="CJ5" s="351"/>
      <c r="CK5" s="351"/>
      <c r="CL5" s="351"/>
      <c r="CM5" s="351"/>
      <c r="CN5" s="351"/>
      <c r="CO5" s="351"/>
      <c r="CP5" s="351"/>
      <c r="CQ5" s="351"/>
      <c r="CR5" s="351"/>
      <c r="CS5" s="352"/>
      <c r="CT5" s="353">
        <v>98.7</v>
      </c>
      <c r="CU5" s="354"/>
      <c r="CV5" s="354"/>
      <c r="CW5" s="354"/>
      <c r="CX5" s="354"/>
      <c r="CY5" s="354"/>
      <c r="CZ5" s="354"/>
      <c r="DA5" s="355"/>
      <c r="DB5" s="353">
        <v>98.8</v>
      </c>
      <c r="DC5" s="354"/>
      <c r="DD5" s="354"/>
      <c r="DE5" s="354"/>
      <c r="DF5" s="354"/>
      <c r="DG5" s="354"/>
      <c r="DH5" s="354"/>
      <c r="DI5" s="355"/>
    </row>
    <row r="6" spans="1:119" ht="18.75" customHeight="1" x14ac:dyDescent="0.15">
      <c r="A6" s="2"/>
      <c r="B6" s="479" t="s">
        <v>158</v>
      </c>
      <c r="C6" s="480"/>
      <c r="D6" s="480"/>
      <c r="E6" s="481"/>
      <c r="F6" s="481"/>
      <c r="G6" s="481"/>
      <c r="H6" s="481"/>
      <c r="I6" s="481"/>
      <c r="J6" s="481"/>
      <c r="K6" s="481"/>
      <c r="L6" s="481" t="s">
        <v>162</v>
      </c>
      <c r="M6" s="481"/>
      <c r="N6" s="481"/>
      <c r="O6" s="481"/>
      <c r="P6" s="481"/>
      <c r="Q6" s="481"/>
      <c r="R6" s="485"/>
      <c r="S6" s="485"/>
      <c r="T6" s="485"/>
      <c r="U6" s="485"/>
      <c r="V6" s="486"/>
      <c r="W6" s="489" t="s">
        <v>164</v>
      </c>
      <c r="X6" s="490"/>
      <c r="Y6" s="490"/>
      <c r="Z6" s="490"/>
      <c r="AA6" s="490"/>
      <c r="AB6" s="480"/>
      <c r="AC6" s="493" t="s">
        <v>165</v>
      </c>
      <c r="AD6" s="494"/>
      <c r="AE6" s="494"/>
      <c r="AF6" s="494"/>
      <c r="AG6" s="494"/>
      <c r="AH6" s="494"/>
      <c r="AI6" s="494"/>
      <c r="AJ6" s="494"/>
      <c r="AK6" s="494"/>
      <c r="AL6" s="495"/>
      <c r="AM6" s="339" t="s">
        <v>69</v>
      </c>
      <c r="AN6" s="340"/>
      <c r="AO6" s="340"/>
      <c r="AP6" s="340"/>
      <c r="AQ6" s="340"/>
      <c r="AR6" s="340"/>
      <c r="AS6" s="340"/>
      <c r="AT6" s="341"/>
      <c r="AU6" s="342" t="s">
        <v>65</v>
      </c>
      <c r="AV6" s="343"/>
      <c r="AW6" s="343"/>
      <c r="AX6" s="343"/>
      <c r="AY6" s="344" t="s">
        <v>168</v>
      </c>
      <c r="AZ6" s="345"/>
      <c r="BA6" s="345"/>
      <c r="BB6" s="345"/>
      <c r="BC6" s="345"/>
      <c r="BD6" s="345"/>
      <c r="BE6" s="345"/>
      <c r="BF6" s="345"/>
      <c r="BG6" s="345"/>
      <c r="BH6" s="345"/>
      <c r="BI6" s="345"/>
      <c r="BJ6" s="345"/>
      <c r="BK6" s="345"/>
      <c r="BL6" s="345"/>
      <c r="BM6" s="346"/>
      <c r="BN6" s="347">
        <v>427042</v>
      </c>
      <c r="BO6" s="348"/>
      <c r="BP6" s="348"/>
      <c r="BQ6" s="348"/>
      <c r="BR6" s="348"/>
      <c r="BS6" s="348"/>
      <c r="BT6" s="348"/>
      <c r="BU6" s="349"/>
      <c r="BV6" s="347">
        <v>389061</v>
      </c>
      <c r="BW6" s="348"/>
      <c r="BX6" s="348"/>
      <c r="BY6" s="348"/>
      <c r="BZ6" s="348"/>
      <c r="CA6" s="348"/>
      <c r="CB6" s="348"/>
      <c r="CC6" s="349"/>
      <c r="CD6" s="350" t="s">
        <v>169</v>
      </c>
      <c r="CE6" s="351"/>
      <c r="CF6" s="351"/>
      <c r="CG6" s="351"/>
      <c r="CH6" s="351"/>
      <c r="CI6" s="351"/>
      <c r="CJ6" s="351"/>
      <c r="CK6" s="351"/>
      <c r="CL6" s="351"/>
      <c r="CM6" s="351"/>
      <c r="CN6" s="351"/>
      <c r="CO6" s="351"/>
      <c r="CP6" s="351"/>
      <c r="CQ6" s="351"/>
      <c r="CR6" s="351"/>
      <c r="CS6" s="352"/>
      <c r="CT6" s="356">
        <v>104.9</v>
      </c>
      <c r="CU6" s="357"/>
      <c r="CV6" s="357"/>
      <c r="CW6" s="357"/>
      <c r="CX6" s="357"/>
      <c r="CY6" s="357"/>
      <c r="CZ6" s="357"/>
      <c r="DA6" s="358"/>
      <c r="DB6" s="356">
        <v>105.3</v>
      </c>
      <c r="DC6" s="357"/>
      <c r="DD6" s="357"/>
      <c r="DE6" s="357"/>
      <c r="DF6" s="357"/>
      <c r="DG6" s="357"/>
      <c r="DH6" s="357"/>
      <c r="DI6" s="358"/>
    </row>
    <row r="7" spans="1:119" ht="18.75" customHeight="1" x14ac:dyDescent="0.15">
      <c r="A7" s="2"/>
      <c r="B7" s="462"/>
      <c r="C7" s="463"/>
      <c r="D7" s="463"/>
      <c r="E7" s="464"/>
      <c r="F7" s="464"/>
      <c r="G7" s="464"/>
      <c r="H7" s="464"/>
      <c r="I7" s="464"/>
      <c r="J7" s="464"/>
      <c r="K7" s="464"/>
      <c r="L7" s="464"/>
      <c r="M7" s="464"/>
      <c r="N7" s="464"/>
      <c r="O7" s="464"/>
      <c r="P7" s="464"/>
      <c r="Q7" s="464"/>
      <c r="R7" s="470"/>
      <c r="S7" s="470"/>
      <c r="T7" s="470"/>
      <c r="U7" s="470"/>
      <c r="V7" s="471"/>
      <c r="W7" s="474"/>
      <c r="X7" s="454"/>
      <c r="Y7" s="454"/>
      <c r="Z7" s="454"/>
      <c r="AA7" s="454"/>
      <c r="AB7" s="463"/>
      <c r="AC7" s="496"/>
      <c r="AD7" s="453"/>
      <c r="AE7" s="453"/>
      <c r="AF7" s="453"/>
      <c r="AG7" s="453"/>
      <c r="AH7" s="453"/>
      <c r="AI7" s="453"/>
      <c r="AJ7" s="453"/>
      <c r="AK7" s="453"/>
      <c r="AL7" s="497"/>
      <c r="AM7" s="339" t="s">
        <v>170</v>
      </c>
      <c r="AN7" s="340"/>
      <c r="AO7" s="340"/>
      <c r="AP7" s="340"/>
      <c r="AQ7" s="340"/>
      <c r="AR7" s="340"/>
      <c r="AS7" s="340"/>
      <c r="AT7" s="341"/>
      <c r="AU7" s="342" t="s">
        <v>65</v>
      </c>
      <c r="AV7" s="343"/>
      <c r="AW7" s="343"/>
      <c r="AX7" s="343"/>
      <c r="AY7" s="344" t="s">
        <v>171</v>
      </c>
      <c r="AZ7" s="345"/>
      <c r="BA7" s="345"/>
      <c r="BB7" s="345"/>
      <c r="BC7" s="345"/>
      <c r="BD7" s="345"/>
      <c r="BE7" s="345"/>
      <c r="BF7" s="345"/>
      <c r="BG7" s="345"/>
      <c r="BH7" s="345"/>
      <c r="BI7" s="345"/>
      <c r="BJ7" s="345"/>
      <c r="BK7" s="345"/>
      <c r="BL7" s="345"/>
      <c r="BM7" s="346"/>
      <c r="BN7" s="347">
        <v>62514</v>
      </c>
      <c r="BO7" s="348"/>
      <c r="BP7" s="348"/>
      <c r="BQ7" s="348"/>
      <c r="BR7" s="348"/>
      <c r="BS7" s="348"/>
      <c r="BT7" s="348"/>
      <c r="BU7" s="349"/>
      <c r="BV7" s="347">
        <v>16171</v>
      </c>
      <c r="BW7" s="348"/>
      <c r="BX7" s="348"/>
      <c r="BY7" s="348"/>
      <c r="BZ7" s="348"/>
      <c r="CA7" s="348"/>
      <c r="CB7" s="348"/>
      <c r="CC7" s="349"/>
      <c r="CD7" s="350" t="s">
        <v>172</v>
      </c>
      <c r="CE7" s="351"/>
      <c r="CF7" s="351"/>
      <c r="CG7" s="351"/>
      <c r="CH7" s="351"/>
      <c r="CI7" s="351"/>
      <c r="CJ7" s="351"/>
      <c r="CK7" s="351"/>
      <c r="CL7" s="351"/>
      <c r="CM7" s="351"/>
      <c r="CN7" s="351"/>
      <c r="CO7" s="351"/>
      <c r="CP7" s="351"/>
      <c r="CQ7" s="351"/>
      <c r="CR7" s="351"/>
      <c r="CS7" s="352"/>
      <c r="CT7" s="347">
        <v>7987522</v>
      </c>
      <c r="CU7" s="348"/>
      <c r="CV7" s="348"/>
      <c r="CW7" s="348"/>
      <c r="CX7" s="348"/>
      <c r="CY7" s="348"/>
      <c r="CZ7" s="348"/>
      <c r="DA7" s="349"/>
      <c r="DB7" s="347">
        <v>8134411</v>
      </c>
      <c r="DC7" s="348"/>
      <c r="DD7" s="348"/>
      <c r="DE7" s="348"/>
      <c r="DF7" s="348"/>
      <c r="DG7" s="348"/>
      <c r="DH7" s="348"/>
      <c r="DI7" s="349"/>
    </row>
    <row r="8" spans="1:119" ht="18.75" customHeight="1" x14ac:dyDescent="0.15">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9" t="s">
        <v>173</v>
      </c>
      <c r="AN8" s="340"/>
      <c r="AO8" s="340"/>
      <c r="AP8" s="340"/>
      <c r="AQ8" s="340"/>
      <c r="AR8" s="340"/>
      <c r="AS8" s="340"/>
      <c r="AT8" s="341"/>
      <c r="AU8" s="342" t="s">
        <v>177</v>
      </c>
      <c r="AV8" s="343"/>
      <c r="AW8" s="343"/>
      <c r="AX8" s="343"/>
      <c r="AY8" s="344" t="s">
        <v>178</v>
      </c>
      <c r="AZ8" s="345"/>
      <c r="BA8" s="345"/>
      <c r="BB8" s="345"/>
      <c r="BC8" s="345"/>
      <c r="BD8" s="345"/>
      <c r="BE8" s="345"/>
      <c r="BF8" s="345"/>
      <c r="BG8" s="345"/>
      <c r="BH8" s="345"/>
      <c r="BI8" s="345"/>
      <c r="BJ8" s="345"/>
      <c r="BK8" s="345"/>
      <c r="BL8" s="345"/>
      <c r="BM8" s="346"/>
      <c r="BN8" s="347">
        <v>364528</v>
      </c>
      <c r="BO8" s="348"/>
      <c r="BP8" s="348"/>
      <c r="BQ8" s="348"/>
      <c r="BR8" s="348"/>
      <c r="BS8" s="348"/>
      <c r="BT8" s="348"/>
      <c r="BU8" s="349"/>
      <c r="BV8" s="347">
        <v>372890</v>
      </c>
      <c r="BW8" s="348"/>
      <c r="BX8" s="348"/>
      <c r="BY8" s="348"/>
      <c r="BZ8" s="348"/>
      <c r="CA8" s="348"/>
      <c r="CB8" s="348"/>
      <c r="CC8" s="349"/>
      <c r="CD8" s="350" t="s">
        <v>179</v>
      </c>
      <c r="CE8" s="351"/>
      <c r="CF8" s="351"/>
      <c r="CG8" s="351"/>
      <c r="CH8" s="351"/>
      <c r="CI8" s="351"/>
      <c r="CJ8" s="351"/>
      <c r="CK8" s="351"/>
      <c r="CL8" s="351"/>
      <c r="CM8" s="351"/>
      <c r="CN8" s="351"/>
      <c r="CO8" s="351"/>
      <c r="CP8" s="351"/>
      <c r="CQ8" s="351"/>
      <c r="CR8" s="351"/>
      <c r="CS8" s="352"/>
      <c r="CT8" s="359">
        <v>0.56999999999999995</v>
      </c>
      <c r="CU8" s="360"/>
      <c r="CV8" s="360"/>
      <c r="CW8" s="360"/>
      <c r="CX8" s="360"/>
      <c r="CY8" s="360"/>
      <c r="CZ8" s="360"/>
      <c r="DA8" s="361"/>
      <c r="DB8" s="359">
        <v>0.56000000000000005</v>
      </c>
      <c r="DC8" s="360"/>
      <c r="DD8" s="360"/>
      <c r="DE8" s="360"/>
      <c r="DF8" s="360"/>
      <c r="DG8" s="360"/>
      <c r="DH8" s="360"/>
      <c r="DI8" s="361"/>
    </row>
    <row r="9" spans="1:119" ht="18.75" customHeight="1" x14ac:dyDescent="0.15">
      <c r="A9" s="2"/>
      <c r="B9" s="321" t="s">
        <v>17</v>
      </c>
      <c r="C9" s="322"/>
      <c r="D9" s="322"/>
      <c r="E9" s="322"/>
      <c r="F9" s="322"/>
      <c r="G9" s="322"/>
      <c r="H9" s="322"/>
      <c r="I9" s="322"/>
      <c r="J9" s="322"/>
      <c r="K9" s="416"/>
      <c r="L9" s="362" t="s">
        <v>180</v>
      </c>
      <c r="M9" s="363"/>
      <c r="N9" s="363"/>
      <c r="O9" s="363"/>
      <c r="P9" s="363"/>
      <c r="Q9" s="364"/>
      <c r="R9" s="365">
        <v>30129</v>
      </c>
      <c r="S9" s="366"/>
      <c r="T9" s="366"/>
      <c r="U9" s="366"/>
      <c r="V9" s="367"/>
      <c r="W9" s="324" t="s">
        <v>182</v>
      </c>
      <c r="X9" s="325"/>
      <c r="Y9" s="325"/>
      <c r="Z9" s="325"/>
      <c r="AA9" s="325"/>
      <c r="AB9" s="325"/>
      <c r="AC9" s="325"/>
      <c r="AD9" s="325"/>
      <c r="AE9" s="325"/>
      <c r="AF9" s="325"/>
      <c r="AG9" s="325"/>
      <c r="AH9" s="325"/>
      <c r="AI9" s="325"/>
      <c r="AJ9" s="325"/>
      <c r="AK9" s="325"/>
      <c r="AL9" s="326"/>
      <c r="AM9" s="339" t="s">
        <v>183</v>
      </c>
      <c r="AN9" s="340"/>
      <c r="AO9" s="340"/>
      <c r="AP9" s="340"/>
      <c r="AQ9" s="340"/>
      <c r="AR9" s="340"/>
      <c r="AS9" s="340"/>
      <c r="AT9" s="341"/>
      <c r="AU9" s="342" t="s">
        <v>65</v>
      </c>
      <c r="AV9" s="343"/>
      <c r="AW9" s="343"/>
      <c r="AX9" s="343"/>
      <c r="AY9" s="344" t="s">
        <v>66</v>
      </c>
      <c r="AZ9" s="345"/>
      <c r="BA9" s="345"/>
      <c r="BB9" s="345"/>
      <c r="BC9" s="345"/>
      <c r="BD9" s="345"/>
      <c r="BE9" s="345"/>
      <c r="BF9" s="345"/>
      <c r="BG9" s="345"/>
      <c r="BH9" s="345"/>
      <c r="BI9" s="345"/>
      <c r="BJ9" s="345"/>
      <c r="BK9" s="345"/>
      <c r="BL9" s="345"/>
      <c r="BM9" s="346"/>
      <c r="BN9" s="347">
        <v>-8362</v>
      </c>
      <c r="BO9" s="348"/>
      <c r="BP9" s="348"/>
      <c r="BQ9" s="348"/>
      <c r="BR9" s="348"/>
      <c r="BS9" s="348"/>
      <c r="BT9" s="348"/>
      <c r="BU9" s="349"/>
      <c r="BV9" s="347">
        <v>-17083</v>
      </c>
      <c r="BW9" s="348"/>
      <c r="BX9" s="348"/>
      <c r="BY9" s="348"/>
      <c r="BZ9" s="348"/>
      <c r="CA9" s="348"/>
      <c r="CB9" s="348"/>
      <c r="CC9" s="349"/>
      <c r="CD9" s="350" t="s">
        <v>63</v>
      </c>
      <c r="CE9" s="351"/>
      <c r="CF9" s="351"/>
      <c r="CG9" s="351"/>
      <c r="CH9" s="351"/>
      <c r="CI9" s="351"/>
      <c r="CJ9" s="351"/>
      <c r="CK9" s="351"/>
      <c r="CL9" s="351"/>
      <c r="CM9" s="351"/>
      <c r="CN9" s="351"/>
      <c r="CO9" s="351"/>
      <c r="CP9" s="351"/>
      <c r="CQ9" s="351"/>
      <c r="CR9" s="351"/>
      <c r="CS9" s="352"/>
      <c r="CT9" s="353">
        <v>15.2</v>
      </c>
      <c r="CU9" s="354"/>
      <c r="CV9" s="354"/>
      <c r="CW9" s="354"/>
      <c r="CX9" s="354"/>
      <c r="CY9" s="354"/>
      <c r="CZ9" s="354"/>
      <c r="DA9" s="355"/>
      <c r="DB9" s="353">
        <v>14.7</v>
      </c>
      <c r="DC9" s="354"/>
      <c r="DD9" s="354"/>
      <c r="DE9" s="354"/>
      <c r="DF9" s="354"/>
      <c r="DG9" s="354"/>
      <c r="DH9" s="354"/>
      <c r="DI9" s="355"/>
    </row>
    <row r="10" spans="1:119" ht="18.75" customHeight="1" x14ac:dyDescent="0.15">
      <c r="A10" s="2"/>
      <c r="B10" s="321"/>
      <c r="C10" s="322"/>
      <c r="D10" s="322"/>
      <c r="E10" s="322"/>
      <c r="F10" s="322"/>
      <c r="G10" s="322"/>
      <c r="H10" s="322"/>
      <c r="I10" s="322"/>
      <c r="J10" s="322"/>
      <c r="K10" s="416"/>
      <c r="L10" s="368" t="s">
        <v>185</v>
      </c>
      <c r="M10" s="340"/>
      <c r="N10" s="340"/>
      <c r="O10" s="340"/>
      <c r="P10" s="340"/>
      <c r="Q10" s="341"/>
      <c r="R10" s="369">
        <v>31158</v>
      </c>
      <c r="S10" s="370"/>
      <c r="T10" s="370"/>
      <c r="U10" s="370"/>
      <c r="V10" s="371"/>
      <c r="W10" s="474"/>
      <c r="X10" s="454"/>
      <c r="Y10" s="454"/>
      <c r="Z10" s="454"/>
      <c r="AA10" s="454"/>
      <c r="AB10" s="454"/>
      <c r="AC10" s="454"/>
      <c r="AD10" s="454"/>
      <c r="AE10" s="454"/>
      <c r="AF10" s="454"/>
      <c r="AG10" s="454"/>
      <c r="AH10" s="454"/>
      <c r="AI10" s="454"/>
      <c r="AJ10" s="454"/>
      <c r="AK10" s="454"/>
      <c r="AL10" s="477"/>
      <c r="AM10" s="339" t="s">
        <v>187</v>
      </c>
      <c r="AN10" s="340"/>
      <c r="AO10" s="340"/>
      <c r="AP10" s="340"/>
      <c r="AQ10" s="340"/>
      <c r="AR10" s="340"/>
      <c r="AS10" s="340"/>
      <c r="AT10" s="341"/>
      <c r="AU10" s="342" t="s">
        <v>65</v>
      </c>
      <c r="AV10" s="343"/>
      <c r="AW10" s="343"/>
      <c r="AX10" s="343"/>
      <c r="AY10" s="344" t="s">
        <v>189</v>
      </c>
      <c r="AZ10" s="345"/>
      <c r="BA10" s="345"/>
      <c r="BB10" s="345"/>
      <c r="BC10" s="345"/>
      <c r="BD10" s="345"/>
      <c r="BE10" s="345"/>
      <c r="BF10" s="345"/>
      <c r="BG10" s="345"/>
      <c r="BH10" s="345"/>
      <c r="BI10" s="345"/>
      <c r="BJ10" s="345"/>
      <c r="BK10" s="345"/>
      <c r="BL10" s="345"/>
      <c r="BM10" s="346"/>
      <c r="BN10" s="347">
        <v>257954</v>
      </c>
      <c r="BO10" s="348"/>
      <c r="BP10" s="348"/>
      <c r="BQ10" s="348"/>
      <c r="BR10" s="348"/>
      <c r="BS10" s="348"/>
      <c r="BT10" s="348"/>
      <c r="BU10" s="349"/>
      <c r="BV10" s="347">
        <v>268910</v>
      </c>
      <c r="BW10" s="348"/>
      <c r="BX10" s="348"/>
      <c r="BY10" s="348"/>
      <c r="BZ10" s="348"/>
      <c r="CA10" s="348"/>
      <c r="CB10" s="348"/>
      <c r="CC10" s="349"/>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1"/>
      <c r="C11" s="322"/>
      <c r="D11" s="322"/>
      <c r="E11" s="322"/>
      <c r="F11" s="322"/>
      <c r="G11" s="322"/>
      <c r="H11" s="322"/>
      <c r="I11" s="322"/>
      <c r="J11" s="322"/>
      <c r="K11" s="416"/>
      <c r="L11" s="372" t="s">
        <v>193</v>
      </c>
      <c r="M11" s="373"/>
      <c r="N11" s="373"/>
      <c r="O11" s="373"/>
      <c r="P11" s="373"/>
      <c r="Q11" s="374"/>
      <c r="R11" s="375" t="s">
        <v>196</v>
      </c>
      <c r="S11" s="376"/>
      <c r="T11" s="376"/>
      <c r="U11" s="376"/>
      <c r="V11" s="377"/>
      <c r="W11" s="474"/>
      <c r="X11" s="454"/>
      <c r="Y11" s="454"/>
      <c r="Z11" s="454"/>
      <c r="AA11" s="454"/>
      <c r="AB11" s="454"/>
      <c r="AC11" s="454"/>
      <c r="AD11" s="454"/>
      <c r="AE11" s="454"/>
      <c r="AF11" s="454"/>
      <c r="AG11" s="454"/>
      <c r="AH11" s="454"/>
      <c r="AI11" s="454"/>
      <c r="AJ11" s="454"/>
      <c r="AK11" s="454"/>
      <c r="AL11" s="477"/>
      <c r="AM11" s="339" t="s">
        <v>197</v>
      </c>
      <c r="AN11" s="340"/>
      <c r="AO11" s="340"/>
      <c r="AP11" s="340"/>
      <c r="AQ11" s="340"/>
      <c r="AR11" s="340"/>
      <c r="AS11" s="340"/>
      <c r="AT11" s="341"/>
      <c r="AU11" s="342" t="s">
        <v>65</v>
      </c>
      <c r="AV11" s="343"/>
      <c r="AW11" s="343"/>
      <c r="AX11" s="343"/>
      <c r="AY11" s="344" t="s">
        <v>198</v>
      </c>
      <c r="AZ11" s="345"/>
      <c r="BA11" s="345"/>
      <c r="BB11" s="345"/>
      <c r="BC11" s="345"/>
      <c r="BD11" s="345"/>
      <c r="BE11" s="345"/>
      <c r="BF11" s="345"/>
      <c r="BG11" s="345"/>
      <c r="BH11" s="345"/>
      <c r="BI11" s="345"/>
      <c r="BJ11" s="345"/>
      <c r="BK11" s="345"/>
      <c r="BL11" s="345"/>
      <c r="BM11" s="346"/>
      <c r="BN11" s="347">
        <v>0</v>
      </c>
      <c r="BO11" s="348"/>
      <c r="BP11" s="348"/>
      <c r="BQ11" s="348"/>
      <c r="BR11" s="348"/>
      <c r="BS11" s="348"/>
      <c r="BT11" s="348"/>
      <c r="BU11" s="349"/>
      <c r="BV11" s="347">
        <v>0</v>
      </c>
      <c r="BW11" s="348"/>
      <c r="BX11" s="348"/>
      <c r="BY11" s="348"/>
      <c r="BZ11" s="348"/>
      <c r="CA11" s="348"/>
      <c r="CB11" s="348"/>
      <c r="CC11" s="349"/>
      <c r="CD11" s="350" t="s">
        <v>201</v>
      </c>
      <c r="CE11" s="351"/>
      <c r="CF11" s="351"/>
      <c r="CG11" s="351"/>
      <c r="CH11" s="351"/>
      <c r="CI11" s="351"/>
      <c r="CJ11" s="351"/>
      <c r="CK11" s="351"/>
      <c r="CL11" s="351"/>
      <c r="CM11" s="351"/>
      <c r="CN11" s="351"/>
      <c r="CO11" s="351"/>
      <c r="CP11" s="351"/>
      <c r="CQ11" s="351"/>
      <c r="CR11" s="351"/>
      <c r="CS11" s="352"/>
      <c r="CT11" s="359" t="s">
        <v>202</v>
      </c>
      <c r="CU11" s="360"/>
      <c r="CV11" s="360"/>
      <c r="CW11" s="360"/>
      <c r="CX11" s="360"/>
      <c r="CY11" s="360"/>
      <c r="CZ11" s="360"/>
      <c r="DA11" s="361"/>
      <c r="DB11" s="359" t="s">
        <v>202</v>
      </c>
      <c r="DC11" s="360"/>
      <c r="DD11" s="360"/>
      <c r="DE11" s="360"/>
      <c r="DF11" s="360"/>
      <c r="DG11" s="360"/>
      <c r="DH11" s="360"/>
      <c r="DI11" s="361"/>
    </row>
    <row r="12" spans="1:119" ht="18.75" customHeight="1" x14ac:dyDescent="0.15">
      <c r="A12" s="2"/>
      <c r="B12" s="501" t="s">
        <v>204</v>
      </c>
      <c r="C12" s="502"/>
      <c r="D12" s="502"/>
      <c r="E12" s="502"/>
      <c r="F12" s="502"/>
      <c r="G12" s="502"/>
      <c r="H12" s="502"/>
      <c r="I12" s="502"/>
      <c r="J12" s="502"/>
      <c r="K12" s="503"/>
      <c r="L12" s="378" t="s">
        <v>205</v>
      </c>
      <c r="M12" s="379"/>
      <c r="N12" s="379"/>
      <c r="O12" s="379"/>
      <c r="P12" s="379"/>
      <c r="Q12" s="380"/>
      <c r="R12" s="381">
        <v>29666</v>
      </c>
      <c r="S12" s="382"/>
      <c r="T12" s="382"/>
      <c r="U12" s="382"/>
      <c r="V12" s="383"/>
      <c r="W12" s="384" t="s">
        <v>5</v>
      </c>
      <c r="X12" s="343"/>
      <c r="Y12" s="343"/>
      <c r="Z12" s="343"/>
      <c r="AA12" s="343"/>
      <c r="AB12" s="385"/>
      <c r="AC12" s="342" t="s">
        <v>20</v>
      </c>
      <c r="AD12" s="343"/>
      <c r="AE12" s="343"/>
      <c r="AF12" s="343"/>
      <c r="AG12" s="385"/>
      <c r="AH12" s="342" t="s">
        <v>206</v>
      </c>
      <c r="AI12" s="343"/>
      <c r="AJ12" s="343"/>
      <c r="AK12" s="343"/>
      <c r="AL12" s="386"/>
      <c r="AM12" s="339" t="s">
        <v>207</v>
      </c>
      <c r="AN12" s="340"/>
      <c r="AO12" s="340"/>
      <c r="AP12" s="340"/>
      <c r="AQ12" s="340"/>
      <c r="AR12" s="340"/>
      <c r="AS12" s="340"/>
      <c r="AT12" s="341"/>
      <c r="AU12" s="342" t="s">
        <v>65</v>
      </c>
      <c r="AV12" s="343"/>
      <c r="AW12" s="343"/>
      <c r="AX12" s="343"/>
      <c r="AY12" s="344" t="s">
        <v>211</v>
      </c>
      <c r="AZ12" s="345"/>
      <c r="BA12" s="345"/>
      <c r="BB12" s="345"/>
      <c r="BC12" s="345"/>
      <c r="BD12" s="345"/>
      <c r="BE12" s="345"/>
      <c r="BF12" s="345"/>
      <c r="BG12" s="345"/>
      <c r="BH12" s="345"/>
      <c r="BI12" s="345"/>
      <c r="BJ12" s="345"/>
      <c r="BK12" s="345"/>
      <c r="BL12" s="345"/>
      <c r="BM12" s="346"/>
      <c r="BN12" s="347">
        <v>303973</v>
      </c>
      <c r="BO12" s="348"/>
      <c r="BP12" s="348"/>
      <c r="BQ12" s="348"/>
      <c r="BR12" s="348"/>
      <c r="BS12" s="348"/>
      <c r="BT12" s="348"/>
      <c r="BU12" s="349"/>
      <c r="BV12" s="347">
        <v>477284</v>
      </c>
      <c r="BW12" s="348"/>
      <c r="BX12" s="348"/>
      <c r="BY12" s="348"/>
      <c r="BZ12" s="348"/>
      <c r="CA12" s="348"/>
      <c r="CB12" s="348"/>
      <c r="CC12" s="349"/>
      <c r="CD12" s="350" t="s">
        <v>212</v>
      </c>
      <c r="CE12" s="351"/>
      <c r="CF12" s="351"/>
      <c r="CG12" s="351"/>
      <c r="CH12" s="351"/>
      <c r="CI12" s="351"/>
      <c r="CJ12" s="351"/>
      <c r="CK12" s="351"/>
      <c r="CL12" s="351"/>
      <c r="CM12" s="351"/>
      <c r="CN12" s="351"/>
      <c r="CO12" s="351"/>
      <c r="CP12" s="351"/>
      <c r="CQ12" s="351"/>
      <c r="CR12" s="351"/>
      <c r="CS12" s="352"/>
      <c r="CT12" s="359" t="s">
        <v>202</v>
      </c>
      <c r="CU12" s="360"/>
      <c r="CV12" s="360"/>
      <c r="CW12" s="360"/>
      <c r="CX12" s="360"/>
      <c r="CY12" s="360"/>
      <c r="CZ12" s="360"/>
      <c r="DA12" s="361"/>
      <c r="DB12" s="359" t="s">
        <v>202</v>
      </c>
      <c r="DC12" s="360"/>
      <c r="DD12" s="360"/>
      <c r="DE12" s="360"/>
      <c r="DF12" s="360"/>
      <c r="DG12" s="360"/>
      <c r="DH12" s="360"/>
      <c r="DI12" s="361"/>
    </row>
    <row r="13" spans="1:119" ht="18.75" customHeight="1" x14ac:dyDescent="0.15">
      <c r="A13" s="2"/>
      <c r="B13" s="504"/>
      <c r="C13" s="505"/>
      <c r="D13" s="505"/>
      <c r="E13" s="505"/>
      <c r="F13" s="505"/>
      <c r="G13" s="505"/>
      <c r="H13" s="505"/>
      <c r="I13" s="505"/>
      <c r="J13" s="505"/>
      <c r="K13" s="506"/>
      <c r="L13" s="16"/>
      <c r="M13" s="387" t="s">
        <v>214</v>
      </c>
      <c r="N13" s="388"/>
      <c r="O13" s="388"/>
      <c r="P13" s="388"/>
      <c r="Q13" s="389"/>
      <c r="R13" s="390">
        <v>29181</v>
      </c>
      <c r="S13" s="391"/>
      <c r="T13" s="391"/>
      <c r="U13" s="391"/>
      <c r="V13" s="392"/>
      <c r="W13" s="489" t="s">
        <v>215</v>
      </c>
      <c r="X13" s="490"/>
      <c r="Y13" s="490"/>
      <c r="Z13" s="490"/>
      <c r="AA13" s="490"/>
      <c r="AB13" s="480"/>
      <c r="AC13" s="369">
        <v>272</v>
      </c>
      <c r="AD13" s="370"/>
      <c r="AE13" s="370"/>
      <c r="AF13" s="370"/>
      <c r="AG13" s="393"/>
      <c r="AH13" s="369">
        <v>255</v>
      </c>
      <c r="AI13" s="370"/>
      <c r="AJ13" s="370"/>
      <c r="AK13" s="370"/>
      <c r="AL13" s="371"/>
      <c r="AM13" s="339" t="s">
        <v>217</v>
      </c>
      <c r="AN13" s="340"/>
      <c r="AO13" s="340"/>
      <c r="AP13" s="340"/>
      <c r="AQ13" s="340"/>
      <c r="AR13" s="340"/>
      <c r="AS13" s="340"/>
      <c r="AT13" s="341"/>
      <c r="AU13" s="342" t="s">
        <v>177</v>
      </c>
      <c r="AV13" s="343"/>
      <c r="AW13" s="343"/>
      <c r="AX13" s="343"/>
      <c r="AY13" s="344" t="s">
        <v>219</v>
      </c>
      <c r="AZ13" s="345"/>
      <c r="BA13" s="345"/>
      <c r="BB13" s="345"/>
      <c r="BC13" s="345"/>
      <c r="BD13" s="345"/>
      <c r="BE13" s="345"/>
      <c r="BF13" s="345"/>
      <c r="BG13" s="345"/>
      <c r="BH13" s="345"/>
      <c r="BI13" s="345"/>
      <c r="BJ13" s="345"/>
      <c r="BK13" s="345"/>
      <c r="BL13" s="345"/>
      <c r="BM13" s="346"/>
      <c r="BN13" s="347">
        <v>-54381</v>
      </c>
      <c r="BO13" s="348"/>
      <c r="BP13" s="348"/>
      <c r="BQ13" s="348"/>
      <c r="BR13" s="348"/>
      <c r="BS13" s="348"/>
      <c r="BT13" s="348"/>
      <c r="BU13" s="349"/>
      <c r="BV13" s="347">
        <v>-225457</v>
      </c>
      <c r="BW13" s="348"/>
      <c r="BX13" s="348"/>
      <c r="BY13" s="348"/>
      <c r="BZ13" s="348"/>
      <c r="CA13" s="348"/>
      <c r="CB13" s="348"/>
      <c r="CC13" s="349"/>
      <c r="CD13" s="350" t="s">
        <v>220</v>
      </c>
      <c r="CE13" s="351"/>
      <c r="CF13" s="351"/>
      <c r="CG13" s="351"/>
      <c r="CH13" s="351"/>
      <c r="CI13" s="351"/>
      <c r="CJ13" s="351"/>
      <c r="CK13" s="351"/>
      <c r="CL13" s="351"/>
      <c r="CM13" s="351"/>
      <c r="CN13" s="351"/>
      <c r="CO13" s="351"/>
      <c r="CP13" s="351"/>
      <c r="CQ13" s="351"/>
      <c r="CR13" s="351"/>
      <c r="CS13" s="352"/>
      <c r="CT13" s="353">
        <v>14</v>
      </c>
      <c r="CU13" s="354"/>
      <c r="CV13" s="354"/>
      <c r="CW13" s="354"/>
      <c r="CX13" s="354"/>
      <c r="CY13" s="354"/>
      <c r="CZ13" s="354"/>
      <c r="DA13" s="355"/>
      <c r="DB13" s="353">
        <v>14.3</v>
      </c>
      <c r="DC13" s="354"/>
      <c r="DD13" s="354"/>
      <c r="DE13" s="354"/>
      <c r="DF13" s="354"/>
      <c r="DG13" s="354"/>
      <c r="DH13" s="354"/>
      <c r="DI13" s="355"/>
    </row>
    <row r="14" spans="1:119" ht="18.75" customHeight="1" x14ac:dyDescent="0.15">
      <c r="A14" s="2"/>
      <c r="B14" s="504"/>
      <c r="C14" s="505"/>
      <c r="D14" s="505"/>
      <c r="E14" s="505"/>
      <c r="F14" s="505"/>
      <c r="G14" s="505"/>
      <c r="H14" s="505"/>
      <c r="I14" s="505"/>
      <c r="J14" s="505"/>
      <c r="K14" s="506"/>
      <c r="L14" s="394" t="s">
        <v>222</v>
      </c>
      <c r="M14" s="395"/>
      <c r="N14" s="395"/>
      <c r="O14" s="395"/>
      <c r="P14" s="395"/>
      <c r="Q14" s="396"/>
      <c r="R14" s="390">
        <v>30107</v>
      </c>
      <c r="S14" s="391"/>
      <c r="T14" s="391"/>
      <c r="U14" s="391"/>
      <c r="V14" s="392"/>
      <c r="W14" s="475"/>
      <c r="X14" s="476"/>
      <c r="Y14" s="476"/>
      <c r="Z14" s="476"/>
      <c r="AA14" s="476"/>
      <c r="AB14" s="466"/>
      <c r="AC14" s="397">
        <v>2.1</v>
      </c>
      <c r="AD14" s="398"/>
      <c r="AE14" s="398"/>
      <c r="AF14" s="398"/>
      <c r="AG14" s="399"/>
      <c r="AH14" s="397">
        <v>2</v>
      </c>
      <c r="AI14" s="398"/>
      <c r="AJ14" s="398"/>
      <c r="AK14" s="398"/>
      <c r="AL14" s="400"/>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401" t="s">
        <v>227</v>
      </c>
      <c r="CE14" s="402"/>
      <c r="CF14" s="402"/>
      <c r="CG14" s="402"/>
      <c r="CH14" s="402"/>
      <c r="CI14" s="402"/>
      <c r="CJ14" s="402"/>
      <c r="CK14" s="402"/>
      <c r="CL14" s="402"/>
      <c r="CM14" s="402"/>
      <c r="CN14" s="402"/>
      <c r="CO14" s="402"/>
      <c r="CP14" s="402"/>
      <c r="CQ14" s="402"/>
      <c r="CR14" s="402"/>
      <c r="CS14" s="403"/>
      <c r="CT14" s="404">
        <v>103.4</v>
      </c>
      <c r="CU14" s="405"/>
      <c r="CV14" s="405"/>
      <c r="CW14" s="405"/>
      <c r="CX14" s="405"/>
      <c r="CY14" s="405"/>
      <c r="CZ14" s="405"/>
      <c r="DA14" s="406"/>
      <c r="DB14" s="404">
        <v>116.7</v>
      </c>
      <c r="DC14" s="405"/>
      <c r="DD14" s="405"/>
      <c r="DE14" s="405"/>
      <c r="DF14" s="405"/>
      <c r="DG14" s="405"/>
      <c r="DH14" s="405"/>
      <c r="DI14" s="406"/>
    </row>
    <row r="15" spans="1:119" ht="18.75" customHeight="1" x14ac:dyDescent="0.15">
      <c r="A15" s="2"/>
      <c r="B15" s="504"/>
      <c r="C15" s="505"/>
      <c r="D15" s="505"/>
      <c r="E15" s="505"/>
      <c r="F15" s="505"/>
      <c r="G15" s="505"/>
      <c r="H15" s="505"/>
      <c r="I15" s="505"/>
      <c r="J15" s="505"/>
      <c r="K15" s="506"/>
      <c r="L15" s="16"/>
      <c r="M15" s="387" t="s">
        <v>214</v>
      </c>
      <c r="N15" s="388"/>
      <c r="O15" s="388"/>
      <c r="P15" s="388"/>
      <c r="Q15" s="389"/>
      <c r="R15" s="390">
        <v>29639</v>
      </c>
      <c r="S15" s="391"/>
      <c r="T15" s="391"/>
      <c r="U15" s="391"/>
      <c r="V15" s="392"/>
      <c r="W15" s="489" t="s">
        <v>7</v>
      </c>
      <c r="X15" s="490"/>
      <c r="Y15" s="490"/>
      <c r="Z15" s="490"/>
      <c r="AA15" s="490"/>
      <c r="AB15" s="480"/>
      <c r="AC15" s="369">
        <v>4165</v>
      </c>
      <c r="AD15" s="370"/>
      <c r="AE15" s="370"/>
      <c r="AF15" s="370"/>
      <c r="AG15" s="393"/>
      <c r="AH15" s="369">
        <v>4454</v>
      </c>
      <c r="AI15" s="370"/>
      <c r="AJ15" s="370"/>
      <c r="AK15" s="370"/>
      <c r="AL15" s="371"/>
      <c r="AM15" s="339"/>
      <c r="AN15" s="340"/>
      <c r="AO15" s="340"/>
      <c r="AP15" s="340"/>
      <c r="AQ15" s="340"/>
      <c r="AR15" s="340"/>
      <c r="AS15" s="340"/>
      <c r="AT15" s="341"/>
      <c r="AU15" s="342"/>
      <c r="AV15" s="343"/>
      <c r="AW15" s="343"/>
      <c r="AX15" s="343"/>
      <c r="AY15" s="327" t="s">
        <v>228</v>
      </c>
      <c r="AZ15" s="328"/>
      <c r="BA15" s="328"/>
      <c r="BB15" s="328"/>
      <c r="BC15" s="328"/>
      <c r="BD15" s="328"/>
      <c r="BE15" s="328"/>
      <c r="BF15" s="328"/>
      <c r="BG15" s="328"/>
      <c r="BH15" s="328"/>
      <c r="BI15" s="328"/>
      <c r="BJ15" s="328"/>
      <c r="BK15" s="328"/>
      <c r="BL15" s="328"/>
      <c r="BM15" s="329"/>
      <c r="BN15" s="330">
        <v>3712982</v>
      </c>
      <c r="BO15" s="331"/>
      <c r="BP15" s="331"/>
      <c r="BQ15" s="331"/>
      <c r="BR15" s="331"/>
      <c r="BS15" s="331"/>
      <c r="BT15" s="331"/>
      <c r="BU15" s="332"/>
      <c r="BV15" s="330">
        <v>3768060</v>
      </c>
      <c r="BW15" s="331"/>
      <c r="BX15" s="331"/>
      <c r="BY15" s="331"/>
      <c r="BZ15" s="331"/>
      <c r="CA15" s="331"/>
      <c r="CB15" s="331"/>
      <c r="CC15" s="332"/>
      <c r="CD15" s="333" t="s">
        <v>213</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x14ac:dyDescent="0.15">
      <c r="A16" s="2"/>
      <c r="B16" s="504"/>
      <c r="C16" s="505"/>
      <c r="D16" s="505"/>
      <c r="E16" s="505"/>
      <c r="F16" s="505"/>
      <c r="G16" s="505"/>
      <c r="H16" s="505"/>
      <c r="I16" s="505"/>
      <c r="J16" s="505"/>
      <c r="K16" s="506"/>
      <c r="L16" s="394" t="s">
        <v>46</v>
      </c>
      <c r="M16" s="407"/>
      <c r="N16" s="407"/>
      <c r="O16" s="407"/>
      <c r="P16" s="407"/>
      <c r="Q16" s="408"/>
      <c r="R16" s="409" t="s">
        <v>229</v>
      </c>
      <c r="S16" s="410"/>
      <c r="T16" s="410"/>
      <c r="U16" s="410"/>
      <c r="V16" s="411"/>
      <c r="W16" s="475"/>
      <c r="X16" s="476"/>
      <c r="Y16" s="476"/>
      <c r="Z16" s="476"/>
      <c r="AA16" s="476"/>
      <c r="AB16" s="466"/>
      <c r="AC16" s="397">
        <v>32.700000000000003</v>
      </c>
      <c r="AD16" s="398"/>
      <c r="AE16" s="398"/>
      <c r="AF16" s="398"/>
      <c r="AG16" s="399"/>
      <c r="AH16" s="397">
        <v>34.200000000000003</v>
      </c>
      <c r="AI16" s="398"/>
      <c r="AJ16" s="398"/>
      <c r="AK16" s="398"/>
      <c r="AL16" s="400"/>
      <c r="AM16" s="339"/>
      <c r="AN16" s="340"/>
      <c r="AO16" s="340"/>
      <c r="AP16" s="340"/>
      <c r="AQ16" s="340"/>
      <c r="AR16" s="340"/>
      <c r="AS16" s="340"/>
      <c r="AT16" s="341"/>
      <c r="AU16" s="342"/>
      <c r="AV16" s="343"/>
      <c r="AW16" s="343"/>
      <c r="AX16" s="343"/>
      <c r="AY16" s="344" t="s">
        <v>106</v>
      </c>
      <c r="AZ16" s="345"/>
      <c r="BA16" s="345"/>
      <c r="BB16" s="345"/>
      <c r="BC16" s="345"/>
      <c r="BD16" s="345"/>
      <c r="BE16" s="345"/>
      <c r="BF16" s="345"/>
      <c r="BG16" s="345"/>
      <c r="BH16" s="345"/>
      <c r="BI16" s="345"/>
      <c r="BJ16" s="345"/>
      <c r="BK16" s="345"/>
      <c r="BL16" s="345"/>
      <c r="BM16" s="346"/>
      <c r="BN16" s="347">
        <v>6466638</v>
      </c>
      <c r="BO16" s="348"/>
      <c r="BP16" s="348"/>
      <c r="BQ16" s="348"/>
      <c r="BR16" s="348"/>
      <c r="BS16" s="348"/>
      <c r="BT16" s="348"/>
      <c r="BU16" s="349"/>
      <c r="BV16" s="347">
        <v>6512958</v>
      </c>
      <c r="BW16" s="348"/>
      <c r="BX16" s="348"/>
      <c r="BY16" s="348"/>
      <c r="BZ16" s="348"/>
      <c r="CA16" s="348"/>
      <c r="CB16" s="348"/>
      <c r="CC16" s="349"/>
      <c r="CD16" s="24"/>
      <c r="CE16" s="510"/>
      <c r="CF16" s="510"/>
      <c r="CG16" s="510"/>
      <c r="CH16" s="510"/>
      <c r="CI16" s="510"/>
      <c r="CJ16" s="510"/>
      <c r="CK16" s="510"/>
      <c r="CL16" s="510"/>
      <c r="CM16" s="510"/>
      <c r="CN16" s="510"/>
      <c r="CO16" s="510"/>
      <c r="CP16" s="510"/>
      <c r="CQ16" s="510"/>
      <c r="CR16" s="510"/>
      <c r="CS16" s="511"/>
      <c r="CT16" s="353"/>
      <c r="CU16" s="354"/>
      <c r="CV16" s="354"/>
      <c r="CW16" s="354"/>
      <c r="CX16" s="354"/>
      <c r="CY16" s="354"/>
      <c r="CZ16" s="354"/>
      <c r="DA16" s="355"/>
      <c r="DB16" s="353"/>
      <c r="DC16" s="354"/>
      <c r="DD16" s="354"/>
      <c r="DE16" s="354"/>
      <c r="DF16" s="354"/>
      <c r="DG16" s="354"/>
      <c r="DH16" s="354"/>
      <c r="DI16" s="355"/>
    </row>
    <row r="17" spans="1:113" ht="18.75" customHeight="1" x14ac:dyDescent="0.15">
      <c r="A17" s="2"/>
      <c r="B17" s="507"/>
      <c r="C17" s="508"/>
      <c r="D17" s="508"/>
      <c r="E17" s="508"/>
      <c r="F17" s="508"/>
      <c r="G17" s="508"/>
      <c r="H17" s="508"/>
      <c r="I17" s="508"/>
      <c r="J17" s="508"/>
      <c r="K17" s="509"/>
      <c r="L17" s="17"/>
      <c r="M17" s="412" t="s">
        <v>101</v>
      </c>
      <c r="N17" s="413"/>
      <c r="O17" s="413"/>
      <c r="P17" s="413"/>
      <c r="Q17" s="414"/>
      <c r="R17" s="409" t="s">
        <v>229</v>
      </c>
      <c r="S17" s="410"/>
      <c r="T17" s="410"/>
      <c r="U17" s="410"/>
      <c r="V17" s="411"/>
      <c r="W17" s="489" t="s">
        <v>94</v>
      </c>
      <c r="X17" s="490"/>
      <c r="Y17" s="490"/>
      <c r="Z17" s="490"/>
      <c r="AA17" s="490"/>
      <c r="AB17" s="480"/>
      <c r="AC17" s="369">
        <v>8289</v>
      </c>
      <c r="AD17" s="370"/>
      <c r="AE17" s="370"/>
      <c r="AF17" s="370"/>
      <c r="AG17" s="393"/>
      <c r="AH17" s="369">
        <v>8325</v>
      </c>
      <c r="AI17" s="370"/>
      <c r="AJ17" s="370"/>
      <c r="AK17" s="370"/>
      <c r="AL17" s="371"/>
      <c r="AM17" s="339"/>
      <c r="AN17" s="340"/>
      <c r="AO17" s="340"/>
      <c r="AP17" s="340"/>
      <c r="AQ17" s="340"/>
      <c r="AR17" s="340"/>
      <c r="AS17" s="340"/>
      <c r="AT17" s="341"/>
      <c r="AU17" s="342"/>
      <c r="AV17" s="343"/>
      <c r="AW17" s="343"/>
      <c r="AX17" s="343"/>
      <c r="AY17" s="344" t="s">
        <v>230</v>
      </c>
      <c r="AZ17" s="345"/>
      <c r="BA17" s="345"/>
      <c r="BB17" s="345"/>
      <c r="BC17" s="345"/>
      <c r="BD17" s="345"/>
      <c r="BE17" s="345"/>
      <c r="BF17" s="345"/>
      <c r="BG17" s="345"/>
      <c r="BH17" s="345"/>
      <c r="BI17" s="345"/>
      <c r="BJ17" s="345"/>
      <c r="BK17" s="345"/>
      <c r="BL17" s="345"/>
      <c r="BM17" s="346"/>
      <c r="BN17" s="347">
        <v>4749835</v>
      </c>
      <c r="BO17" s="348"/>
      <c r="BP17" s="348"/>
      <c r="BQ17" s="348"/>
      <c r="BR17" s="348"/>
      <c r="BS17" s="348"/>
      <c r="BT17" s="348"/>
      <c r="BU17" s="349"/>
      <c r="BV17" s="347">
        <v>4826632</v>
      </c>
      <c r="BW17" s="348"/>
      <c r="BX17" s="348"/>
      <c r="BY17" s="348"/>
      <c r="BZ17" s="348"/>
      <c r="CA17" s="348"/>
      <c r="CB17" s="348"/>
      <c r="CC17" s="349"/>
      <c r="CD17" s="24"/>
      <c r="CE17" s="510"/>
      <c r="CF17" s="510"/>
      <c r="CG17" s="510"/>
      <c r="CH17" s="510"/>
      <c r="CI17" s="510"/>
      <c r="CJ17" s="510"/>
      <c r="CK17" s="510"/>
      <c r="CL17" s="510"/>
      <c r="CM17" s="510"/>
      <c r="CN17" s="510"/>
      <c r="CO17" s="510"/>
      <c r="CP17" s="510"/>
      <c r="CQ17" s="510"/>
      <c r="CR17" s="510"/>
      <c r="CS17" s="511"/>
      <c r="CT17" s="353"/>
      <c r="CU17" s="354"/>
      <c r="CV17" s="354"/>
      <c r="CW17" s="354"/>
      <c r="CX17" s="354"/>
      <c r="CY17" s="354"/>
      <c r="CZ17" s="354"/>
      <c r="DA17" s="355"/>
      <c r="DB17" s="353"/>
      <c r="DC17" s="354"/>
      <c r="DD17" s="354"/>
      <c r="DE17" s="354"/>
      <c r="DF17" s="354"/>
      <c r="DG17" s="354"/>
      <c r="DH17" s="354"/>
      <c r="DI17" s="355"/>
    </row>
    <row r="18" spans="1:113" ht="18.75" customHeight="1" x14ac:dyDescent="0.15">
      <c r="A18" s="2"/>
      <c r="B18" s="415" t="s">
        <v>231</v>
      </c>
      <c r="C18" s="416"/>
      <c r="D18" s="416"/>
      <c r="E18" s="417"/>
      <c r="F18" s="417"/>
      <c r="G18" s="417"/>
      <c r="H18" s="417"/>
      <c r="I18" s="417"/>
      <c r="J18" s="417"/>
      <c r="K18" s="417"/>
      <c r="L18" s="418">
        <v>90.4</v>
      </c>
      <c r="M18" s="418"/>
      <c r="N18" s="418"/>
      <c r="O18" s="418"/>
      <c r="P18" s="418"/>
      <c r="Q18" s="418"/>
      <c r="R18" s="419"/>
      <c r="S18" s="419"/>
      <c r="T18" s="419"/>
      <c r="U18" s="419"/>
      <c r="V18" s="420"/>
      <c r="W18" s="491"/>
      <c r="X18" s="492"/>
      <c r="Y18" s="492"/>
      <c r="Z18" s="492"/>
      <c r="AA18" s="492"/>
      <c r="AB18" s="483"/>
      <c r="AC18" s="421">
        <v>65.099999999999994</v>
      </c>
      <c r="AD18" s="422"/>
      <c r="AE18" s="422"/>
      <c r="AF18" s="422"/>
      <c r="AG18" s="423"/>
      <c r="AH18" s="421">
        <v>63.9</v>
      </c>
      <c r="AI18" s="422"/>
      <c r="AJ18" s="422"/>
      <c r="AK18" s="422"/>
      <c r="AL18" s="424"/>
      <c r="AM18" s="339"/>
      <c r="AN18" s="340"/>
      <c r="AO18" s="340"/>
      <c r="AP18" s="340"/>
      <c r="AQ18" s="340"/>
      <c r="AR18" s="340"/>
      <c r="AS18" s="340"/>
      <c r="AT18" s="341"/>
      <c r="AU18" s="342"/>
      <c r="AV18" s="343"/>
      <c r="AW18" s="343"/>
      <c r="AX18" s="343"/>
      <c r="AY18" s="344" t="s">
        <v>233</v>
      </c>
      <c r="AZ18" s="345"/>
      <c r="BA18" s="345"/>
      <c r="BB18" s="345"/>
      <c r="BC18" s="345"/>
      <c r="BD18" s="345"/>
      <c r="BE18" s="345"/>
      <c r="BF18" s="345"/>
      <c r="BG18" s="345"/>
      <c r="BH18" s="345"/>
      <c r="BI18" s="345"/>
      <c r="BJ18" s="345"/>
      <c r="BK18" s="345"/>
      <c r="BL18" s="345"/>
      <c r="BM18" s="346"/>
      <c r="BN18" s="347">
        <v>8050600</v>
      </c>
      <c r="BO18" s="348"/>
      <c r="BP18" s="348"/>
      <c r="BQ18" s="348"/>
      <c r="BR18" s="348"/>
      <c r="BS18" s="348"/>
      <c r="BT18" s="348"/>
      <c r="BU18" s="349"/>
      <c r="BV18" s="347">
        <v>8037942</v>
      </c>
      <c r="BW18" s="348"/>
      <c r="BX18" s="348"/>
      <c r="BY18" s="348"/>
      <c r="BZ18" s="348"/>
      <c r="CA18" s="348"/>
      <c r="CB18" s="348"/>
      <c r="CC18" s="349"/>
      <c r="CD18" s="24"/>
      <c r="CE18" s="510"/>
      <c r="CF18" s="510"/>
      <c r="CG18" s="510"/>
      <c r="CH18" s="510"/>
      <c r="CI18" s="510"/>
      <c r="CJ18" s="510"/>
      <c r="CK18" s="510"/>
      <c r="CL18" s="510"/>
      <c r="CM18" s="510"/>
      <c r="CN18" s="510"/>
      <c r="CO18" s="510"/>
      <c r="CP18" s="510"/>
      <c r="CQ18" s="510"/>
      <c r="CR18" s="510"/>
      <c r="CS18" s="511"/>
      <c r="CT18" s="353"/>
      <c r="CU18" s="354"/>
      <c r="CV18" s="354"/>
      <c r="CW18" s="354"/>
      <c r="CX18" s="354"/>
      <c r="CY18" s="354"/>
      <c r="CZ18" s="354"/>
      <c r="DA18" s="355"/>
      <c r="DB18" s="353"/>
      <c r="DC18" s="354"/>
      <c r="DD18" s="354"/>
      <c r="DE18" s="354"/>
      <c r="DF18" s="354"/>
      <c r="DG18" s="354"/>
      <c r="DH18" s="354"/>
      <c r="DI18" s="355"/>
    </row>
    <row r="19" spans="1:113" ht="18.75" customHeight="1" x14ac:dyDescent="0.15">
      <c r="A19" s="2"/>
      <c r="B19" s="415" t="s">
        <v>61</v>
      </c>
      <c r="C19" s="416"/>
      <c r="D19" s="416"/>
      <c r="E19" s="417"/>
      <c r="F19" s="417"/>
      <c r="G19" s="417"/>
      <c r="H19" s="417"/>
      <c r="I19" s="417"/>
      <c r="J19" s="417"/>
      <c r="K19" s="417"/>
      <c r="L19" s="425">
        <v>333</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235</v>
      </c>
      <c r="AZ19" s="345"/>
      <c r="BA19" s="345"/>
      <c r="BB19" s="345"/>
      <c r="BC19" s="345"/>
      <c r="BD19" s="345"/>
      <c r="BE19" s="345"/>
      <c r="BF19" s="345"/>
      <c r="BG19" s="345"/>
      <c r="BH19" s="345"/>
      <c r="BI19" s="345"/>
      <c r="BJ19" s="345"/>
      <c r="BK19" s="345"/>
      <c r="BL19" s="345"/>
      <c r="BM19" s="346"/>
      <c r="BN19" s="347">
        <v>9687781</v>
      </c>
      <c r="BO19" s="348"/>
      <c r="BP19" s="348"/>
      <c r="BQ19" s="348"/>
      <c r="BR19" s="348"/>
      <c r="BS19" s="348"/>
      <c r="BT19" s="348"/>
      <c r="BU19" s="349"/>
      <c r="BV19" s="347">
        <v>9909268</v>
      </c>
      <c r="BW19" s="348"/>
      <c r="BX19" s="348"/>
      <c r="BY19" s="348"/>
      <c r="BZ19" s="348"/>
      <c r="CA19" s="348"/>
      <c r="CB19" s="348"/>
      <c r="CC19" s="349"/>
      <c r="CD19" s="24"/>
      <c r="CE19" s="510"/>
      <c r="CF19" s="510"/>
      <c r="CG19" s="510"/>
      <c r="CH19" s="510"/>
      <c r="CI19" s="510"/>
      <c r="CJ19" s="510"/>
      <c r="CK19" s="510"/>
      <c r="CL19" s="510"/>
      <c r="CM19" s="510"/>
      <c r="CN19" s="510"/>
      <c r="CO19" s="510"/>
      <c r="CP19" s="510"/>
      <c r="CQ19" s="510"/>
      <c r="CR19" s="510"/>
      <c r="CS19" s="511"/>
      <c r="CT19" s="353"/>
      <c r="CU19" s="354"/>
      <c r="CV19" s="354"/>
      <c r="CW19" s="354"/>
      <c r="CX19" s="354"/>
      <c r="CY19" s="354"/>
      <c r="CZ19" s="354"/>
      <c r="DA19" s="355"/>
      <c r="DB19" s="353"/>
      <c r="DC19" s="354"/>
      <c r="DD19" s="354"/>
      <c r="DE19" s="354"/>
      <c r="DF19" s="354"/>
      <c r="DG19" s="354"/>
      <c r="DH19" s="354"/>
      <c r="DI19" s="355"/>
    </row>
    <row r="20" spans="1:113" ht="18.75" customHeight="1" x14ac:dyDescent="0.15">
      <c r="A20" s="2"/>
      <c r="B20" s="415" t="s">
        <v>240</v>
      </c>
      <c r="C20" s="416"/>
      <c r="D20" s="416"/>
      <c r="E20" s="417"/>
      <c r="F20" s="417"/>
      <c r="G20" s="417"/>
      <c r="H20" s="417"/>
      <c r="I20" s="417"/>
      <c r="J20" s="417"/>
      <c r="K20" s="417"/>
      <c r="L20" s="425">
        <v>12153</v>
      </c>
      <c r="M20" s="425"/>
      <c r="N20" s="425"/>
      <c r="O20" s="425"/>
      <c r="P20" s="425"/>
      <c r="Q20" s="425"/>
      <c r="R20" s="426"/>
      <c r="S20" s="426"/>
      <c r="T20" s="426"/>
      <c r="U20" s="426"/>
      <c r="V20" s="427"/>
      <c r="W20" s="491"/>
      <c r="X20" s="492"/>
      <c r="Y20" s="492"/>
      <c r="Z20" s="492"/>
      <c r="AA20" s="492"/>
      <c r="AB20" s="492"/>
      <c r="AC20" s="430"/>
      <c r="AD20" s="430"/>
      <c r="AE20" s="430"/>
      <c r="AF20" s="430"/>
      <c r="AG20" s="430"/>
      <c r="AH20" s="430"/>
      <c r="AI20" s="430"/>
      <c r="AJ20" s="430"/>
      <c r="AK20" s="430"/>
      <c r="AL20" s="431"/>
      <c r="AM20" s="432"/>
      <c r="AN20" s="373"/>
      <c r="AO20" s="373"/>
      <c r="AP20" s="373"/>
      <c r="AQ20" s="373"/>
      <c r="AR20" s="373"/>
      <c r="AS20" s="373"/>
      <c r="AT20" s="374"/>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0"/>
      <c r="CF20" s="510"/>
      <c r="CG20" s="510"/>
      <c r="CH20" s="510"/>
      <c r="CI20" s="510"/>
      <c r="CJ20" s="510"/>
      <c r="CK20" s="510"/>
      <c r="CL20" s="510"/>
      <c r="CM20" s="510"/>
      <c r="CN20" s="510"/>
      <c r="CO20" s="510"/>
      <c r="CP20" s="510"/>
      <c r="CQ20" s="510"/>
      <c r="CR20" s="510"/>
      <c r="CS20" s="511"/>
      <c r="CT20" s="353"/>
      <c r="CU20" s="354"/>
      <c r="CV20" s="354"/>
      <c r="CW20" s="354"/>
      <c r="CX20" s="354"/>
      <c r="CY20" s="354"/>
      <c r="CZ20" s="354"/>
      <c r="DA20" s="355"/>
      <c r="DB20" s="353"/>
      <c r="DC20" s="354"/>
      <c r="DD20" s="354"/>
      <c r="DE20" s="354"/>
      <c r="DF20" s="354"/>
      <c r="DG20" s="354"/>
      <c r="DH20" s="354"/>
      <c r="DI20" s="355"/>
    </row>
    <row r="21" spans="1:113" ht="18.75" customHeight="1" x14ac:dyDescent="0.15">
      <c r="A21" s="2"/>
      <c r="B21" s="436" t="s">
        <v>242</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0"/>
      <c r="CF21" s="510"/>
      <c r="CG21" s="510"/>
      <c r="CH21" s="510"/>
      <c r="CI21" s="510"/>
      <c r="CJ21" s="510"/>
      <c r="CK21" s="510"/>
      <c r="CL21" s="510"/>
      <c r="CM21" s="510"/>
      <c r="CN21" s="510"/>
      <c r="CO21" s="510"/>
      <c r="CP21" s="510"/>
      <c r="CQ21" s="510"/>
      <c r="CR21" s="510"/>
      <c r="CS21" s="511"/>
      <c r="CT21" s="353"/>
      <c r="CU21" s="354"/>
      <c r="CV21" s="354"/>
      <c r="CW21" s="354"/>
      <c r="CX21" s="354"/>
      <c r="CY21" s="354"/>
      <c r="CZ21" s="354"/>
      <c r="DA21" s="355"/>
      <c r="DB21" s="353"/>
      <c r="DC21" s="354"/>
      <c r="DD21" s="354"/>
      <c r="DE21" s="354"/>
      <c r="DF21" s="354"/>
      <c r="DG21" s="354"/>
      <c r="DH21" s="354"/>
      <c r="DI21" s="355"/>
    </row>
    <row r="22" spans="1:113" ht="18.75" customHeight="1" x14ac:dyDescent="0.15">
      <c r="A22" s="2"/>
      <c r="B22" s="535" t="s">
        <v>243</v>
      </c>
      <c r="C22" s="536"/>
      <c r="D22" s="537"/>
      <c r="E22" s="485" t="s">
        <v>5</v>
      </c>
      <c r="F22" s="490"/>
      <c r="G22" s="490"/>
      <c r="H22" s="490"/>
      <c r="I22" s="490"/>
      <c r="J22" s="490"/>
      <c r="K22" s="480"/>
      <c r="L22" s="485" t="s">
        <v>245</v>
      </c>
      <c r="M22" s="490"/>
      <c r="N22" s="490"/>
      <c r="O22" s="490"/>
      <c r="P22" s="480"/>
      <c r="Q22" s="512" t="s">
        <v>248</v>
      </c>
      <c r="R22" s="513"/>
      <c r="S22" s="513"/>
      <c r="T22" s="513"/>
      <c r="U22" s="513"/>
      <c r="V22" s="514"/>
      <c r="W22" s="544" t="s">
        <v>249</v>
      </c>
      <c r="X22" s="536"/>
      <c r="Y22" s="537"/>
      <c r="Z22" s="485" t="s">
        <v>5</v>
      </c>
      <c r="AA22" s="490"/>
      <c r="AB22" s="490"/>
      <c r="AC22" s="490"/>
      <c r="AD22" s="490"/>
      <c r="AE22" s="490"/>
      <c r="AF22" s="490"/>
      <c r="AG22" s="480"/>
      <c r="AH22" s="518" t="s">
        <v>184</v>
      </c>
      <c r="AI22" s="490"/>
      <c r="AJ22" s="490"/>
      <c r="AK22" s="490"/>
      <c r="AL22" s="480"/>
      <c r="AM22" s="518" t="s">
        <v>250</v>
      </c>
      <c r="AN22" s="519"/>
      <c r="AO22" s="519"/>
      <c r="AP22" s="519"/>
      <c r="AQ22" s="519"/>
      <c r="AR22" s="520"/>
      <c r="AS22" s="512" t="s">
        <v>248</v>
      </c>
      <c r="AT22" s="513"/>
      <c r="AU22" s="513"/>
      <c r="AV22" s="513"/>
      <c r="AW22" s="513"/>
      <c r="AX22" s="524"/>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0"/>
      <c r="CF22" s="510"/>
      <c r="CG22" s="510"/>
      <c r="CH22" s="510"/>
      <c r="CI22" s="510"/>
      <c r="CJ22" s="510"/>
      <c r="CK22" s="510"/>
      <c r="CL22" s="510"/>
      <c r="CM22" s="510"/>
      <c r="CN22" s="510"/>
      <c r="CO22" s="510"/>
      <c r="CP22" s="510"/>
      <c r="CQ22" s="510"/>
      <c r="CR22" s="510"/>
      <c r="CS22" s="511"/>
      <c r="CT22" s="353"/>
      <c r="CU22" s="354"/>
      <c r="CV22" s="354"/>
      <c r="CW22" s="354"/>
      <c r="CX22" s="354"/>
      <c r="CY22" s="354"/>
      <c r="CZ22" s="354"/>
      <c r="DA22" s="355"/>
      <c r="DB22" s="353"/>
      <c r="DC22" s="354"/>
      <c r="DD22" s="354"/>
      <c r="DE22" s="354"/>
      <c r="DF22" s="354"/>
      <c r="DG22" s="354"/>
      <c r="DH22" s="354"/>
      <c r="DI22" s="355"/>
    </row>
    <row r="23" spans="1:113" ht="18.75" customHeight="1" x14ac:dyDescent="0.15">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27" t="s">
        <v>252</v>
      </c>
      <c r="AZ23" s="328"/>
      <c r="BA23" s="328"/>
      <c r="BB23" s="328"/>
      <c r="BC23" s="328"/>
      <c r="BD23" s="328"/>
      <c r="BE23" s="328"/>
      <c r="BF23" s="328"/>
      <c r="BG23" s="328"/>
      <c r="BH23" s="328"/>
      <c r="BI23" s="328"/>
      <c r="BJ23" s="328"/>
      <c r="BK23" s="328"/>
      <c r="BL23" s="328"/>
      <c r="BM23" s="329"/>
      <c r="BN23" s="347">
        <v>14015995</v>
      </c>
      <c r="BO23" s="348"/>
      <c r="BP23" s="348"/>
      <c r="BQ23" s="348"/>
      <c r="BR23" s="348"/>
      <c r="BS23" s="348"/>
      <c r="BT23" s="348"/>
      <c r="BU23" s="349"/>
      <c r="BV23" s="347">
        <v>14866410</v>
      </c>
      <c r="BW23" s="348"/>
      <c r="BX23" s="348"/>
      <c r="BY23" s="348"/>
      <c r="BZ23" s="348"/>
      <c r="CA23" s="348"/>
      <c r="CB23" s="348"/>
      <c r="CC23" s="349"/>
      <c r="CD23" s="24"/>
      <c r="CE23" s="510"/>
      <c r="CF23" s="510"/>
      <c r="CG23" s="510"/>
      <c r="CH23" s="510"/>
      <c r="CI23" s="510"/>
      <c r="CJ23" s="510"/>
      <c r="CK23" s="510"/>
      <c r="CL23" s="510"/>
      <c r="CM23" s="510"/>
      <c r="CN23" s="510"/>
      <c r="CO23" s="510"/>
      <c r="CP23" s="510"/>
      <c r="CQ23" s="510"/>
      <c r="CR23" s="510"/>
      <c r="CS23" s="511"/>
      <c r="CT23" s="353"/>
      <c r="CU23" s="354"/>
      <c r="CV23" s="354"/>
      <c r="CW23" s="354"/>
      <c r="CX23" s="354"/>
      <c r="CY23" s="354"/>
      <c r="CZ23" s="354"/>
      <c r="DA23" s="355"/>
      <c r="DB23" s="353"/>
      <c r="DC23" s="354"/>
      <c r="DD23" s="354"/>
      <c r="DE23" s="354"/>
      <c r="DF23" s="354"/>
      <c r="DG23" s="354"/>
      <c r="DH23" s="354"/>
      <c r="DI23" s="355"/>
    </row>
    <row r="24" spans="1:113" ht="18.75" customHeight="1" x14ac:dyDescent="0.15">
      <c r="A24" s="2"/>
      <c r="B24" s="538"/>
      <c r="C24" s="539"/>
      <c r="D24" s="540"/>
      <c r="E24" s="368" t="s">
        <v>255</v>
      </c>
      <c r="F24" s="340"/>
      <c r="G24" s="340"/>
      <c r="H24" s="340"/>
      <c r="I24" s="340"/>
      <c r="J24" s="340"/>
      <c r="K24" s="341"/>
      <c r="L24" s="369">
        <v>1</v>
      </c>
      <c r="M24" s="370"/>
      <c r="N24" s="370"/>
      <c r="O24" s="370"/>
      <c r="P24" s="393"/>
      <c r="Q24" s="369">
        <v>8200</v>
      </c>
      <c r="R24" s="370"/>
      <c r="S24" s="370"/>
      <c r="T24" s="370"/>
      <c r="U24" s="370"/>
      <c r="V24" s="393"/>
      <c r="W24" s="545"/>
      <c r="X24" s="539"/>
      <c r="Y24" s="540"/>
      <c r="Z24" s="368" t="s">
        <v>256</v>
      </c>
      <c r="AA24" s="340"/>
      <c r="AB24" s="340"/>
      <c r="AC24" s="340"/>
      <c r="AD24" s="340"/>
      <c r="AE24" s="340"/>
      <c r="AF24" s="340"/>
      <c r="AG24" s="341"/>
      <c r="AH24" s="369">
        <v>199</v>
      </c>
      <c r="AI24" s="370"/>
      <c r="AJ24" s="370"/>
      <c r="AK24" s="370"/>
      <c r="AL24" s="393"/>
      <c r="AM24" s="369">
        <v>594413</v>
      </c>
      <c r="AN24" s="370"/>
      <c r="AO24" s="370"/>
      <c r="AP24" s="370"/>
      <c r="AQ24" s="370"/>
      <c r="AR24" s="393"/>
      <c r="AS24" s="369">
        <v>2987</v>
      </c>
      <c r="AT24" s="370"/>
      <c r="AU24" s="370"/>
      <c r="AV24" s="370"/>
      <c r="AW24" s="370"/>
      <c r="AX24" s="371"/>
      <c r="AY24" s="439" t="s">
        <v>257</v>
      </c>
      <c r="AZ24" s="440"/>
      <c r="BA24" s="440"/>
      <c r="BB24" s="440"/>
      <c r="BC24" s="440"/>
      <c r="BD24" s="440"/>
      <c r="BE24" s="440"/>
      <c r="BF24" s="440"/>
      <c r="BG24" s="440"/>
      <c r="BH24" s="440"/>
      <c r="BI24" s="440"/>
      <c r="BJ24" s="440"/>
      <c r="BK24" s="440"/>
      <c r="BL24" s="440"/>
      <c r="BM24" s="441"/>
      <c r="BN24" s="347">
        <v>12346525</v>
      </c>
      <c r="BO24" s="348"/>
      <c r="BP24" s="348"/>
      <c r="BQ24" s="348"/>
      <c r="BR24" s="348"/>
      <c r="BS24" s="348"/>
      <c r="BT24" s="348"/>
      <c r="BU24" s="349"/>
      <c r="BV24" s="347">
        <v>12994820</v>
      </c>
      <c r="BW24" s="348"/>
      <c r="BX24" s="348"/>
      <c r="BY24" s="348"/>
      <c r="BZ24" s="348"/>
      <c r="CA24" s="348"/>
      <c r="CB24" s="348"/>
      <c r="CC24" s="349"/>
      <c r="CD24" s="24"/>
      <c r="CE24" s="510"/>
      <c r="CF24" s="510"/>
      <c r="CG24" s="510"/>
      <c r="CH24" s="510"/>
      <c r="CI24" s="510"/>
      <c r="CJ24" s="510"/>
      <c r="CK24" s="510"/>
      <c r="CL24" s="510"/>
      <c r="CM24" s="510"/>
      <c r="CN24" s="510"/>
      <c r="CO24" s="510"/>
      <c r="CP24" s="510"/>
      <c r="CQ24" s="510"/>
      <c r="CR24" s="510"/>
      <c r="CS24" s="511"/>
      <c r="CT24" s="353"/>
      <c r="CU24" s="354"/>
      <c r="CV24" s="354"/>
      <c r="CW24" s="354"/>
      <c r="CX24" s="354"/>
      <c r="CY24" s="354"/>
      <c r="CZ24" s="354"/>
      <c r="DA24" s="355"/>
      <c r="DB24" s="353"/>
      <c r="DC24" s="354"/>
      <c r="DD24" s="354"/>
      <c r="DE24" s="354"/>
      <c r="DF24" s="354"/>
      <c r="DG24" s="354"/>
      <c r="DH24" s="354"/>
      <c r="DI24" s="355"/>
    </row>
    <row r="25" spans="1:113" ht="18.75" customHeight="1" x14ac:dyDescent="0.15">
      <c r="A25" s="2"/>
      <c r="B25" s="538"/>
      <c r="C25" s="539"/>
      <c r="D25" s="540"/>
      <c r="E25" s="368" t="s">
        <v>260</v>
      </c>
      <c r="F25" s="340"/>
      <c r="G25" s="340"/>
      <c r="H25" s="340"/>
      <c r="I25" s="340"/>
      <c r="J25" s="340"/>
      <c r="K25" s="341"/>
      <c r="L25" s="369">
        <v>1</v>
      </c>
      <c r="M25" s="370"/>
      <c r="N25" s="370"/>
      <c r="O25" s="370"/>
      <c r="P25" s="393"/>
      <c r="Q25" s="369">
        <v>7180</v>
      </c>
      <c r="R25" s="370"/>
      <c r="S25" s="370"/>
      <c r="T25" s="370"/>
      <c r="U25" s="370"/>
      <c r="V25" s="393"/>
      <c r="W25" s="545"/>
      <c r="X25" s="539"/>
      <c r="Y25" s="540"/>
      <c r="Z25" s="368" t="s">
        <v>261</v>
      </c>
      <c r="AA25" s="340"/>
      <c r="AB25" s="340"/>
      <c r="AC25" s="340"/>
      <c r="AD25" s="340"/>
      <c r="AE25" s="340"/>
      <c r="AF25" s="340"/>
      <c r="AG25" s="341"/>
      <c r="AH25" s="369" t="s">
        <v>202</v>
      </c>
      <c r="AI25" s="370"/>
      <c r="AJ25" s="370"/>
      <c r="AK25" s="370"/>
      <c r="AL25" s="393"/>
      <c r="AM25" s="369" t="s">
        <v>202</v>
      </c>
      <c r="AN25" s="370"/>
      <c r="AO25" s="370"/>
      <c r="AP25" s="370"/>
      <c r="AQ25" s="370"/>
      <c r="AR25" s="393"/>
      <c r="AS25" s="369" t="s">
        <v>202</v>
      </c>
      <c r="AT25" s="370"/>
      <c r="AU25" s="370"/>
      <c r="AV25" s="370"/>
      <c r="AW25" s="370"/>
      <c r="AX25" s="371"/>
      <c r="AY25" s="327" t="s">
        <v>35</v>
      </c>
      <c r="AZ25" s="328"/>
      <c r="BA25" s="328"/>
      <c r="BB25" s="328"/>
      <c r="BC25" s="328"/>
      <c r="BD25" s="328"/>
      <c r="BE25" s="328"/>
      <c r="BF25" s="328"/>
      <c r="BG25" s="328"/>
      <c r="BH25" s="328"/>
      <c r="BI25" s="328"/>
      <c r="BJ25" s="328"/>
      <c r="BK25" s="328"/>
      <c r="BL25" s="328"/>
      <c r="BM25" s="329"/>
      <c r="BN25" s="330">
        <v>116544</v>
      </c>
      <c r="BO25" s="331"/>
      <c r="BP25" s="331"/>
      <c r="BQ25" s="331"/>
      <c r="BR25" s="331"/>
      <c r="BS25" s="331"/>
      <c r="BT25" s="331"/>
      <c r="BU25" s="332"/>
      <c r="BV25" s="330">
        <v>188304</v>
      </c>
      <c r="BW25" s="331"/>
      <c r="BX25" s="331"/>
      <c r="BY25" s="331"/>
      <c r="BZ25" s="331"/>
      <c r="CA25" s="331"/>
      <c r="CB25" s="331"/>
      <c r="CC25" s="332"/>
      <c r="CD25" s="24"/>
      <c r="CE25" s="510"/>
      <c r="CF25" s="510"/>
      <c r="CG25" s="510"/>
      <c r="CH25" s="510"/>
      <c r="CI25" s="510"/>
      <c r="CJ25" s="510"/>
      <c r="CK25" s="510"/>
      <c r="CL25" s="510"/>
      <c r="CM25" s="510"/>
      <c r="CN25" s="510"/>
      <c r="CO25" s="510"/>
      <c r="CP25" s="510"/>
      <c r="CQ25" s="510"/>
      <c r="CR25" s="510"/>
      <c r="CS25" s="511"/>
      <c r="CT25" s="353"/>
      <c r="CU25" s="354"/>
      <c r="CV25" s="354"/>
      <c r="CW25" s="354"/>
      <c r="CX25" s="354"/>
      <c r="CY25" s="354"/>
      <c r="CZ25" s="354"/>
      <c r="DA25" s="355"/>
      <c r="DB25" s="353"/>
      <c r="DC25" s="354"/>
      <c r="DD25" s="354"/>
      <c r="DE25" s="354"/>
      <c r="DF25" s="354"/>
      <c r="DG25" s="354"/>
      <c r="DH25" s="354"/>
      <c r="DI25" s="355"/>
    </row>
    <row r="26" spans="1:113" ht="18.75" customHeight="1" x14ac:dyDescent="0.15">
      <c r="A26" s="2"/>
      <c r="B26" s="538"/>
      <c r="C26" s="539"/>
      <c r="D26" s="540"/>
      <c r="E26" s="368" t="s">
        <v>262</v>
      </c>
      <c r="F26" s="340"/>
      <c r="G26" s="340"/>
      <c r="H26" s="340"/>
      <c r="I26" s="340"/>
      <c r="J26" s="340"/>
      <c r="K26" s="341"/>
      <c r="L26" s="369">
        <v>1</v>
      </c>
      <c r="M26" s="370"/>
      <c r="N26" s="370"/>
      <c r="O26" s="370"/>
      <c r="P26" s="393"/>
      <c r="Q26" s="369">
        <v>6370</v>
      </c>
      <c r="R26" s="370"/>
      <c r="S26" s="370"/>
      <c r="T26" s="370"/>
      <c r="U26" s="370"/>
      <c r="V26" s="393"/>
      <c r="W26" s="545"/>
      <c r="X26" s="539"/>
      <c r="Y26" s="540"/>
      <c r="Z26" s="368" t="s">
        <v>263</v>
      </c>
      <c r="AA26" s="445"/>
      <c r="AB26" s="445"/>
      <c r="AC26" s="445"/>
      <c r="AD26" s="445"/>
      <c r="AE26" s="445"/>
      <c r="AF26" s="445"/>
      <c r="AG26" s="446"/>
      <c r="AH26" s="369">
        <v>38</v>
      </c>
      <c r="AI26" s="370"/>
      <c r="AJ26" s="370"/>
      <c r="AK26" s="370"/>
      <c r="AL26" s="393"/>
      <c r="AM26" s="369">
        <v>93936</v>
      </c>
      <c r="AN26" s="370"/>
      <c r="AO26" s="370"/>
      <c r="AP26" s="370"/>
      <c r="AQ26" s="370"/>
      <c r="AR26" s="393"/>
      <c r="AS26" s="369">
        <v>2472</v>
      </c>
      <c r="AT26" s="370"/>
      <c r="AU26" s="370"/>
      <c r="AV26" s="370"/>
      <c r="AW26" s="370"/>
      <c r="AX26" s="371"/>
      <c r="AY26" s="350" t="s">
        <v>264</v>
      </c>
      <c r="AZ26" s="351"/>
      <c r="BA26" s="351"/>
      <c r="BB26" s="351"/>
      <c r="BC26" s="351"/>
      <c r="BD26" s="351"/>
      <c r="BE26" s="351"/>
      <c r="BF26" s="351"/>
      <c r="BG26" s="351"/>
      <c r="BH26" s="351"/>
      <c r="BI26" s="351"/>
      <c r="BJ26" s="351"/>
      <c r="BK26" s="351"/>
      <c r="BL26" s="351"/>
      <c r="BM26" s="352"/>
      <c r="BN26" s="347" t="s">
        <v>202</v>
      </c>
      <c r="BO26" s="348"/>
      <c r="BP26" s="348"/>
      <c r="BQ26" s="348"/>
      <c r="BR26" s="348"/>
      <c r="BS26" s="348"/>
      <c r="BT26" s="348"/>
      <c r="BU26" s="349"/>
      <c r="BV26" s="347" t="s">
        <v>202</v>
      </c>
      <c r="BW26" s="348"/>
      <c r="BX26" s="348"/>
      <c r="BY26" s="348"/>
      <c r="BZ26" s="348"/>
      <c r="CA26" s="348"/>
      <c r="CB26" s="348"/>
      <c r="CC26" s="349"/>
      <c r="CD26" s="24"/>
      <c r="CE26" s="510"/>
      <c r="CF26" s="510"/>
      <c r="CG26" s="510"/>
      <c r="CH26" s="510"/>
      <c r="CI26" s="510"/>
      <c r="CJ26" s="510"/>
      <c r="CK26" s="510"/>
      <c r="CL26" s="510"/>
      <c r="CM26" s="510"/>
      <c r="CN26" s="510"/>
      <c r="CO26" s="510"/>
      <c r="CP26" s="510"/>
      <c r="CQ26" s="510"/>
      <c r="CR26" s="510"/>
      <c r="CS26" s="511"/>
      <c r="CT26" s="353"/>
      <c r="CU26" s="354"/>
      <c r="CV26" s="354"/>
      <c r="CW26" s="354"/>
      <c r="CX26" s="354"/>
      <c r="CY26" s="354"/>
      <c r="CZ26" s="354"/>
      <c r="DA26" s="355"/>
      <c r="DB26" s="353"/>
      <c r="DC26" s="354"/>
      <c r="DD26" s="354"/>
      <c r="DE26" s="354"/>
      <c r="DF26" s="354"/>
      <c r="DG26" s="354"/>
      <c r="DH26" s="354"/>
      <c r="DI26" s="355"/>
    </row>
    <row r="27" spans="1:113" ht="18.75" customHeight="1" x14ac:dyDescent="0.15">
      <c r="A27" s="2"/>
      <c r="B27" s="538"/>
      <c r="C27" s="539"/>
      <c r="D27" s="540"/>
      <c r="E27" s="368" t="s">
        <v>265</v>
      </c>
      <c r="F27" s="340"/>
      <c r="G27" s="340"/>
      <c r="H27" s="340"/>
      <c r="I27" s="340"/>
      <c r="J27" s="340"/>
      <c r="K27" s="341"/>
      <c r="L27" s="369">
        <v>1</v>
      </c>
      <c r="M27" s="370"/>
      <c r="N27" s="370"/>
      <c r="O27" s="370"/>
      <c r="P27" s="393"/>
      <c r="Q27" s="369">
        <v>4950</v>
      </c>
      <c r="R27" s="370"/>
      <c r="S27" s="370"/>
      <c r="T27" s="370"/>
      <c r="U27" s="370"/>
      <c r="V27" s="393"/>
      <c r="W27" s="545"/>
      <c r="X27" s="539"/>
      <c r="Y27" s="540"/>
      <c r="Z27" s="368" t="s">
        <v>267</v>
      </c>
      <c r="AA27" s="340"/>
      <c r="AB27" s="340"/>
      <c r="AC27" s="340"/>
      <c r="AD27" s="340"/>
      <c r="AE27" s="340"/>
      <c r="AF27" s="340"/>
      <c r="AG27" s="341"/>
      <c r="AH27" s="369">
        <v>25</v>
      </c>
      <c r="AI27" s="370"/>
      <c r="AJ27" s="370"/>
      <c r="AK27" s="370"/>
      <c r="AL27" s="393"/>
      <c r="AM27" s="369">
        <v>79378</v>
      </c>
      <c r="AN27" s="370"/>
      <c r="AO27" s="370"/>
      <c r="AP27" s="370"/>
      <c r="AQ27" s="370"/>
      <c r="AR27" s="393"/>
      <c r="AS27" s="369">
        <v>3175</v>
      </c>
      <c r="AT27" s="370"/>
      <c r="AU27" s="370"/>
      <c r="AV27" s="370"/>
      <c r="AW27" s="370"/>
      <c r="AX27" s="371"/>
      <c r="AY27" s="401" t="s">
        <v>269</v>
      </c>
      <c r="AZ27" s="402"/>
      <c r="BA27" s="402"/>
      <c r="BB27" s="402"/>
      <c r="BC27" s="402"/>
      <c r="BD27" s="402"/>
      <c r="BE27" s="402"/>
      <c r="BF27" s="402"/>
      <c r="BG27" s="402"/>
      <c r="BH27" s="402"/>
      <c r="BI27" s="402"/>
      <c r="BJ27" s="402"/>
      <c r="BK27" s="402"/>
      <c r="BL27" s="402"/>
      <c r="BM27" s="403"/>
      <c r="BN27" s="442" t="s">
        <v>202</v>
      </c>
      <c r="BO27" s="443"/>
      <c r="BP27" s="443"/>
      <c r="BQ27" s="443"/>
      <c r="BR27" s="443"/>
      <c r="BS27" s="443"/>
      <c r="BT27" s="443"/>
      <c r="BU27" s="444"/>
      <c r="BV27" s="442" t="s">
        <v>202</v>
      </c>
      <c r="BW27" s="443"/>
      <c r="BX27" s="443"/>
      <c r="BY27" s="443"/>
      <c r="BZ27" s="443"/>
      <c r="CA27" s="443"/>
      <c r="CB27" s="443"/>
      <c r="CC27" s="444"/>
      <c r="CD27" s="19"/>
      <c r="CE27" s="510"/>
      <c r="CF27" s="510"/>
      <c r="CG27" s="510"/>
      <c r="CH27" s="510"/>
      <c r="CI27" s="510"/>
      <c r="CJ27" s="510"/>
      <c r="CK27" s="510"/>
      <c r="CL27" s="510"/>
      <c r="CM27" s="510"/>
      <c r="CN27" s="510"/>
      <c r="CO27" s="510"/>
      <c r="CP27" s="510"/>
      <c r="CQ27" s="510"/>
      <c r="CR27" s="510"/>
      <c r="CS27" s="511"/>
      <c r="CT27" s="353"/>
      <c r="CU27" s="354"/>
      <c r="CV27" s="354"/>
      <c r="CW27" s="354"/>
      <c r="CX27" s="354"/>
      <c r="CY27" s="354"/>
      <c r="CZ27" s="354"/>
      <c r="DA27" s="355"/>
      <c r="DB27" s="353"/>
      <c r="DC27" s="354"/>
      <c r="DD27" s="354"/>
      <c r="DE27" s="354"/>
      <c r="DF27" s="354"/>
      <c r="DG27" s="354"/>
      <c r="DH27" s="354"/>
      <c r="DI27" s="355"/>
    </row>
    <row r="28" spans="1:113" ht="18.75" customHeight="1" x14ac:dyDescent="0.15">
      <c r="A28" s="2"/>
      <c r="B28" s="538"/>
      <c r="C28" s="539"/>
      <c r="D28" s="540"/>
      <c r="E28" s="368" t="s">
        <v>270</v>
      </c>
      <c r="F28" s="340"/>
      <c r="G28" s="340"/>
      <c r="H28" s="340"/>
      <c r="I28" s="340"/>
      <c r="J28" s="340"/>
      <c r="K28" s="341"/>
      <c r="L28" s="369">
        <v>1</v>
      </c>
      <c r="M28" s="370"/>
      <c r="N28" s="370"/>
      <c r="O28" s="370"/>
      <c r="P28" s="393"/>
      <c r="Q28" s="369">
        <v>4240</v>
      </c>
      <c r="R28" s="370"/>
      <c r="S28" s="370"/>
      <c r="T28" s="370"/>
      <c r="U28" s="370"/>
      <c r="V28" s="393"/>
      <c r="W28" s="545"/>
      <c r="X28" s="539"/>
      <c r="Y28" s="540"/>
      <c r="Z28" s="368" t="s">
        <v>36</v>
      </c>
      <c r="AA28" s="340"/>
      <c r="AB28" s="340"/>
      <c r="AC28" s="340"/>
      <c r="AD28" s="340"/>
      <c r="AE28" s="340"/>
      <c r="AF28" s="340"/>
      <c r="AG28" s="341"/>
      <c r="AH28" s="369" t="s">
        <v>202</v>
      </c>
      <c r="AI28" s="370"/>
      <c r="AJ28" s="370"/>
      <c r="AK28" s="370"/>
      <c r="AL28" s="393"/>
      <c r="AM28" s="369" t="s">
        <v>202</v>
      </c>
      <c r="AN28" s="370"/>
      <c r="AO28" s="370"/>
      <c r="AP28" s="370"/>
      <c r="AQ28" s="370"/>
      <c r="AR28" s="393"/>
      <c r="AS28" s="369" t="s">
        <v>202</v>
      </c>
      <c r="AT28" s="370"/>
      <c r="AU28" s="370"/>
      <c r="AV28" s="370"/>
      <c r="AW28" s="370"/>
      <c r="AX28" s="371"/>
      <c r="AY28" s="526" t="s">
        <v>274</v>
      </c>
      <c r="AZ28" s="527"/>
      <c r="BA28" s="527"/>
      <c r="BB28" s="528"/>
      <c r="BC28" s="327" t="s">
        <v>100</v>
      </c>
      <c r="BD28" s="328"/>
      <c r="BE28" s="328"/>
      <c r="BF28" s="328"/>
      <c r="BG28" s="328"/>
      <c r="BH28" s="328"/>
      <c r="BI28" s="328"/>
      <c r="BJ28" s="328"/>
      <c r="BK28" s="328"/>
      <c r="BL28" s="328"/>
      <c r="BM28" s="329"/>
      <c r="BN28" s="330">
        <v>1791356</v>
      </c>
      <c r="BO28" s="331"/>
      <c r="BP28" s="331"/>
      <c r="BQ28" s="331"/>
      <c r="BR28" s="331"/>
      <c r="BS28" s="331"/>
      <c r="BT28" s="331"/>
      <c r="BU28" s="332"/>
      <c r="BV28" s="330">
        <v>1837375</v>
      </c>
      <c r="BW28" s="331"/>
      <c r="BX28" s="331"/>
      <c r="BY28" s="331"/>
      <c r="BZ28" s="331"/>
      <c r="CA28" s="331"/>
      <c r="CB28" s="331"/>
      <c r="CC28" s="332"/>
      <c r="CD28" s="24"/>
      <c r="CE28" s="510"/>
      <c r="CF28" s="510"/>
      <c r="CG28" s="510"/>
      <c r="CH28" s="510"/>
      <c r="CI28" s="510"/>
      <c r="CJ28" s="510"/>
      <c r="CK28" s="510"/>
      <c r="CL28" s="510"/>
      <c r="CM28" s="510"/>
      <c r="CN28" s="510"/>
      <c r="CO28" s="510"/>
      <c r="CP28" s="510"/>
      <c r="CQ28" s="510"/>
      <c r="CR28" s="510"/>
      <c r="CS28" s="511"/>
      <c r="CT28" s="353"/>
      <c r="CU28" s="354"/>
      <c r="CV28" s="354"/>
      <c r="CW28" s="354"/>
      <c r="CX28" s="354"/>
      <c r="CY28" s="354"/>
      <c r="CZ28" s="354"/>
      <c r="DA28" s="355"/>
      <c r="DB28" s="353"/>
      <c r="DC28" s="354"/>
      <c r="DD28" s="354"/>
      <c r="DE28" s="354"/>
      <c r="DF28" s="354"/>
      <c r="DG28" s="354"/>
      <c r="DH28" s="354"/>
      <c r="DI28" s="355"/>
    </row>
    <row r="29" spans="1:113" ht="18.75" customHeight="1" x14ac:dyDescent="0.15">
      <c r="A29" s="2"/>
      <c r="B29" s="538"/>
      <c r="C29" s="539"/>
      <c r="D29" s="540"/>
      <c r="E29" s="368" t="s">
        <v>275</v>
      </c>
      <c r="F29" s="340"/>
      <c r="G29" s="340"/>
      <c r="H29" s="340"/>
      <c r="I29" s="340"/>
      <c r="J29" s="340"/>
      <c r="K29" s="341"/>
      <c r="L29" s="369">
        <v>12</v>
      </c>
      <c r="M29" s="370"/>
      <c r="N29" s="370"/>
      <c r="O29" s="370"/>
      <c r="P29" s="393"/>
      <c r="Q29" s="369">
        <v>3860</v>
      </c>
      <c r="R29" s="370"/>
      <c r="S29" s="370"/>
      <c r="T29" s="370"/>
      <c r="U29" s="370"/>
      <c r="V29" s="393"/>
      <c r="W29" s="546"/>
      <c r="X29" s="547"/>
      <c r="Y29" s="548"/>
      <c r="Z29" s="368" t="s">
        <v>277</v>
      </c>
      <c r="AA29" s="340"/>
      <c r="AB29" s="340"/>
      <c r="AC29" s="340"/>
      <c r="AD29" s="340"/>
      <c r="AE29" s="340"/>
      <c r="AF29" s="340"/>
      <c r="AG29" s="341"/>
      <c r="AH29" s="369">
        <v>224</v>
      </c>
      <c r="AI29" s="370"/>
      <c r="AJ29" s="370"/>
      <c r="AK29" s="370"/>
      <c r="AL29" s="393"/>
      <c r="AM29" s="369">
        <v>673791</v>
      </c>
      <c r="AN29" s="370"/>
      <c r="AO29" s="370"/>
      <c r="AP29" s="370"/>
      <c r="AQ29" s="370"/>
      <c r="AR29" s="393"/>
      <c r="AS29" s="369">
        <v>3008</v>
      </c>
      <c r="AT29" s="370"/>
      <c r="AU29" s="370"/>
      <c r="AV29" s="370"/>
      <c r="AW29" s="370"/>
      <c r="AX29" s="371"/>
      <c r="AY29" s="529"/>
      <c r="AZ29" s="530"/>
      <c r="BA29" s="530"/>
      <c r="BB29" s="531"/>
      <c r="BC29" s="344" t="s">
        <v>278</v>
      </c>
      <c r="BD29" s="345"/>
      <c r="BE29" s="345"/>
      <c r="BF29" s="345"/>
      <c r="BG29" s="345"/>
      <c r="BH29" s="345"/>
      <c r="BI29" s="345"/>
      <c r="BJ29" s="345"/>
      <c r="BK29" s="345"/>
      <c r="BL29" s="345"/>
      <c r="BM29" s="346"/>
      <c r="BN29" s="347">
        <v>4683</v>
      </c>
      <c r="BO29" s="348"/>
      <c r="BP29" s="348"/>
      <c r="BQ29" s="348"/>
      <c r="BR29" s="348"/>
      <c r="BS29" s="348"/>
      <c r="BT29" s="348"/>
      <c r="BU29" s="349"/>
      <c r="BV29" s="347">
        <v>24594</v>
      </c>
      <c r="BW29" s="348"/>
      <c r="BX29" s="348"/>
      <c r="BY29" s="348"/>
      <c r="BZ29" s="348"/>
      <c r="CA29" s="348"/>
      <c r="CB29" s="348"/>
      <c r="CC29" s="349"/>
      <c r="CD29" s="19"/>
      <c r="CE29" s="510"/>
      <c r="CF29" s="510"/>
      <c r="CG29" s="510"/>
      <c r="CH29" s="510"/>
      <c r="CI29" s="510"/>
      <c r="CJ29" s="510"/>
      <c r="CK29" s="510"/>
      <c r="CL29" s="510"/>
      <c r="CM29" s="510"/>
      <c r="CN29" s="510"/>
      <c r="CO29" s="510"/>
      <c r="CP29" s="510"/>
      <c r="CQ29" s="510"/>
      <c r="CR29" s="510"/>
      <c r="CS29" s="511"/>
      <c r="CT29" s="353"/>
      <c r="CU29" s="354"/>
      <c r="CV29" s="354"/>
      <c r="CW29" s="354"/>
      <c r="CX29" s="354"/>
      <c r="CY29" s="354"/>
      <c r="CZ29" s="354"/>
      <c r="DA29" s="355"/>
      <c r="DB29" s="353"/>
      <c r="DC29" s="354"/>
      <c r="DD29" s="354"/>
      <c r="DE29" s="354"/>
      <c r="DF29" s="354"/>
      <c r="DG29" s="354"/>
      <c r="DH29" s="354"/>
      <c r="DI29" s="355"/>
    </row>
    <row r="30" spans="1:113" ht="18.75" customHeight="1" x14ac:dyDescent="0.15">
      <c r="A30" s="2"/>
      <c r="B30" s="541"/>
      <c r="C30" s="542"/>
      <c r="D30" s="543"/>
      <c r="E30" s="372"/>
      <c r="F30" s="373"/>
      <c r="G30" s="373"/>
      <c r="H30" s="373"/>
      <c r="I30" s="373"/>
      <c r="J30" s="373"/>
      <c r="K30" s="374"/>
      <c r="L30" s="447"/>
      <c r="M30" s="448"/>
      <c r="N30" s="448"/>
      <c r="O30" s="448"/>
      <c r="P30" s="449"/>
      <c r="Q30" s="447"/>
      <c r="R30" s="448"/>
      <c r="S30" s="448"/>
      <c r="T30" s="448"/>
      <c r="U30" s="448"/>
      <c r="V30" s="449"/>
      <c r="W30" s="450" t="s">
        <v>280</v>
      </c>
      <c r="X30" s="451"/>
      <c r="Y30" s="451"/>
      <c r="Z30" s="451"/>
      <c r="AA30" s="451"/>
      <c r="AB30" s="451"/>
      <c r="AC30" s="451"/>
      <c r="AD30" s="451"/>
      <c r="AE30" s="451"/>
      <c r="AF30" s="451"/>
      <c r="AG30" s="452"/>
      <c r="AH30" s="421">
        <v>99</v>
      </c>
      <c r="AI30" s="422"/>
      <c r="AJ30" s="422"/>
      <c r="AK30" s="422"/>
      <c r="AL30" s="422"/>
      <c r="AM30" s="422"/>
      <c r="AN30" s="422"/>
      <c r="AO30" s="422"/>
      <c r="AP30" s="422"/>
      <c r="AQ30" s="422"/>
      <c r="AR30" s="422"/>
      <c r="AS30" s="422"/>
      <c r="AT30" s="422"/>
      <c r="AU30" s="422"/>
      <c r="AV30" s="422"/>
      <c r="AW30" s="422"/>
      <c r="AX30" s="424"/>
      <c r="AY30" s="532"/>
      <c r="AZ30" s="533"/>
      <c r="BA30" s="533"/>
      <c r="BB30" s="534"/>
      <c r="BC30" s="439" t="s">
        <v>64</v>
      </c>
      <c r="BD30" s="440"/>
      <c r="BE30" s="440"/>
      <c r="BF30" s="440"/>
      <c r="BG30" s="440"/>
      <c r="BH30" s="440"/>
      <c r="BI30" s="440"/>
      <c r="BJ30" s="440"/>
      <c r="BK30" s="440"/>
      <c r="BL30" s="440"/>
      <c r="BM30" s="441"/>
      <c r="BN30" s="442">
        <v>1185733</v>
      </c>
      <c r="BO30" s="443"/>
      <c r="BP30" s="443"/>
      <c r="BQ30" s="443"/>
      <c r="BR30" s="443"/>
      <c r="BS30" s="443"/>
      <c r="BT30" s="443"/>
      <c r="BU30" s="444"/>
      <c r="BV30" s="442">
        <v>1196289</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3" t="s">
        <v>117</v>
      </c>
      <c r="D33" s="453"/>
      <c r="E33" s="454" t="s">
        <v>287</v>
      </c>
      <c r="F33" s="454"/>
      <c r="G33" s="454"/>
      <c r="H33" s="454"/>
      <c r="I33" s="454"/>
      <c r="J33" s="454"/>
      <c r="K33" s="454"/>
      <c r="L33" s="454"/>
      <c r="M33" s="454"/>
      <c r="N33" s="454"/>
      <c r="O33" s="454"/>
      <c r="P33" s="454"/>
      <c r="Q33" s="454"/>
      <c r="R33" s="454"/>
      <c r="S33" s="454"/>
      <c r="T33" s="14"/>
      <c r="U33" s="453" t="s">
        <v>117</v>
      </c>
      <c r="V33" s="453"/>
      <c r="W33" s="454" t="s">
        <v>287</v>
      </c>
      <c r="X33" s="454"/>
      <c r="Y33" s="454"/>
      <c r="Z33" s="454"/>
      <c r="AA33" s="454"/>
      <c r="AB33" s="454"/>
      <c r="AC33" s="454"/>
      <c r="AD33" s="454"/>
      <c r="AE33" s="454"/>
      <c r="AF33" s="454"/>
      <c r="AG33" s="454"/>
      <c r="AH33" s="454"/>
      <c r="AI33" s="454"/>
      <c r="AJ33" s="454"/>
      <c r="AK33" s="454"/>
      <c r="AL33" s="14"/>
      <c r="AM33" s="453" t="s">
        <v>117</v>
      </c>
      <c r="AN33" s="453"/>
      <c r="AO33" s="454" t="s">
        <v>287</v>
      </c>
      <c r="AP33" s="454"/>
      <c r="AQ33" s="454"/>
      <c r="AR33" s="454"/>
      <c r="AS33" s="454"/>
      <c r="AT33" s="454"/>
      <c r="AU33" s="454"/>
      <c r="AV33" s="454"/>
      <c r="AW33" s="454"/>
      <c r="AX33" s="454"/>
      <c r="AY33" s="454"/>
      <c r="AZ33" s="454"/>
      <c r="BA33" s="454"/>
      <c r="BB33" s="454"/>
      <c r="BC33" s="454"/>
      <c r="BD33" s="10"/>
      <c r="BE33" s="454" t="s">
        <v>289</v>
      </c>
      <c r="BF33" s="454"/>
      <c r="BG33" s="454" t="s">
        <v>166</v>
      </c>
      <c r="BH33" s="454"/>
      <c r="BI33" s="454"/>
      <c r="BJ33" s="454"/>
      <c r="BK33" s="454"/>
      <c r="BL33" s="454"/>
      <c r="BM33" s="454"/>
      <c r="BN33" s="454"/>
      <c r="BO33" s="454"/>
      <c r="BP33" s="454"/>
      <c r="BQ33" s="454"/>
      <c r="BR33" s="454"/>
      <c r="BS33" s="454"/>
      <c r="BT33" s="454"/>
      <c r="BU33" s="454"/>
      <c r="BV33" s="10"/>
      <c r="BW33" s="453" t="s">
        <v>289</v>
      </c>
      <c r="BX33" s="453"/>
      <c r="BY33" s="454" t="s">
        <v>107</v>
      </c>
      <c r="BZ33" s="454"/>
      <c r="CA33" s="454"/>
      <c r="CB33" s="454"/>
      <c r="CC33" s="454"/>
      <c r="CD33" s="454"/>
      <c r="CE33" s="454"/>
      <c r="CF33" s="454"/>
      <c r="CG33" s="454"/>
      <c r="CH33" s="454"/>
      <c r="CI33" s="454"/>
      <c r="CJ33" s="454"/>
      <c r="CK33" s="454"/>
      <c r="CL33" s="454"/>
      <c r="CM33" s="454"/>
      <c r="CN33" s="14"/>
      <c r="CO33" s="453" t="s">
        <v>117</v>
      </c>
      <c r="CP33" s="453"/>
      <c r="CQ33" s="454" t="s">
        <v>290</v>
      </c>
      <c r="CR33" s="454"/>
      <c r="CS33" s="454"/>
      <c r="CT33" s="454"/>
      <c r="CU33" s="454"/>
      <c r="CV33" s="454"/>
      <c r="CW33" s="454"/>
      <c r="CX33" s="454"/>
      <c r="CY33" s="454"/>
      <c r="CZ33" s="454"/>
      <c r="DA33" s="454"/>
      <c r="DB33" s="454"/>
      <c r="DC33" s="454"/>
      <c r="DD33" s="454"/>
      <c r="DE33" s="454"/>
      <c r="DF33" s="14"/>
      <c r="DG33" s="455" t="s">
        <v>76</v>
      </c>
      <c r="DH33" s="455"/>
      <c r="DI33" s="21"/>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9"/>
      <c r="U34" s="456">
        <f>IF(W34="","",MAX(C34:D43)+1)</f>
        <v>3</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9"/>
      <c r="AM34" s="456">
        <f>IF(AO34="","",MAX(C34:D43,U34:V43)+1)</f>
        <v>6</v>
      </c>
      <c r="AN34" s="456"/>
      <c r="AO34" s="457" t="str">
        <f>IF('各会計、関係団体の財政状況及び健全化判断比率'!B31="","",'各会計、関係団体の財政状況及び健全化判断比率'!B31)</f>
        <v>病院事業会計</v>
      </c>
      <c r="AP34" s="457"/>
      <c r="AQ34" s="457"/>
      <c r="AR34" s="457"/>
      <c r="AS34" s="457"/>
      <c r="AT34" s="457"/>
      <c r="AU34" s="457"/>
      <c r="AV34" s="457"/>
      <c r="AW34" s="457"/>
      <c r="AX34" s="457"/>
      <c r="AY34" s="457"/>
      <c r="AZ34" s="457"/>
      <c r="BA34" s="457"/>
      <c r="BB34" s="457"/>
      <c r="BC34" s="457"/>
      <c r="BD34" s="9"/>
      <c r="BE34" s="456">
        <f>IF(BG34="","",MAX(C34:D43,U34:V43,AM34:AN43)+1)</f>
        <v>7</v>
      </c>
      <c r="BF34" s="456"/>
      <c r="BG34" s="457" t="str">
        <f>IF('各会計、関係団体の財政状況及び健全化判断比率'!B32="","",'各会計、関係団体の財政状況及び健全化判断比率'!B32)</f>
        <v>公共下水道事業特別会計</v>
      </c>
      <c r="BH34" s="457"/>
      <c r="BI34" s="457"/>
      <c r="BJ34" s="457"/>
      <c r="BK34" s="457"/>
      <c r="BL34" s="457"/>
      <c r="BM34" s="457"/>
      <c r="BN34" s="457"/>
      <c r="BO34" s="457"/>
      <c r="BP34" s="457"/>
      <c r="BQ34" s="457"/>
      <c r="BR34" s="457"/>
      <c r="BS34" s="457"/>
      <c r="BT34" s="457"/>
      <c r="BU34" s="457"/>
      <c r="BV34" s="9"/>
      <c r="BW34" s="456">
        <f>IF(BY34="","",MAX(C34:D43,U34:V43,AM34:AN43,BE34:BF43)+1)</f>
        <v>9</v>
      </c>
      <c r="BX34" s="456"/>
      <c r="BY34" s="457" t="str">
        <f>IF('各会計、関係団体の財政状況及び健全化判断比率'!B68="","",'各会計、関係団体の財政状況及び健全化判断比率'!B68)</f>
        <v>安室ダム水道用水供給事業団</v>
      </c>
      <c r="BZ34" s="457"/>
      <c r="CA34" s="457"/>
      <c r="CB34" s="457"/>
      <c r="CC34" s="457"/>
      <c r="CD34" s="457"/>
      <c r="CE34" s="457"/>
      <c r="CF34" s="457"/>
      <c r="CG34" s="457"/>
      <c r="CH34" s="457"/>
      <c r="CI34" s="457"/>
      <c r="CJ34" s="457"/>
      <c r="CK34" s="457"/>
      <c r="CL34" s="457"/>
      <c r="CM34" s="457"/>
      <c r="CN34" s="9"/>
      <c r="CO34" s="456">
        <f>IF(CQ34="","",MAX(C34:D43,U34:V43,AM34:AN43,BE34:BF43,BW34:BX43)+1)</f>
        <v>14</v>
      </c>
      <c r="CP34" s="456"/>
      <c r="CQ34" s="457" t="str">
        <f>IF('各会計、関係団体の財政状況及び健全化判断比率'!BS7="","",'各会計、関係団体の財政状況及び健全化判断比率'!BS7)</f>
        <v>あいおいアクアポリス</v>
      </c>
      <c r="CR34" s="457"/>
      <c r="CS34" s="457"/>
      <c r="CT34" s="457"/>
      <c r="CU34" s="457"/>
      <c r="CV34" s="457"/>
      <c r="CW34" s="457"/>
      <c r="CX34" s="457"/>
      <c r="CY34" s="457"/>
      <c r="CZ34" s="457"/>
      <c r="DA34" s="457"/>
      <c r="DB34" s="457"/>
      <c r="DC34" s="457"/>
      <c r="DD34" s="457"/>
      <c r="DE34" s="457"/>
      <c r="DF34" s="8"/>
      <c r="DG34" s="458" t="str">
        <f>IF('各会計、関係団体の財政状況及び健全化判断比率'!BR7="","",'各会計、関係団体の財政状況及び健全化判断比率'!BR7)</f>
        <v/>
      </c>
      <c r="DH34" s="458"/>
      <c r="DI34" s="21"/>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看護専門学校特別会計</v>
      </c>
      <c r="F35" s="457"/>
      <c r="G35" s="457"/>
      <c r="H35" s="457"/>
      <c r="I35" s="457"/>
      <c r="J35" s="457"/>
      <c r="K35" s="457"/>
      <c r="L35" s="457"/>
      <c r="M35" s="457"/>
      <c r="N35" s="457"/>
      <c r="O35" s="457"/>
      <c r="P35" s="457"/>
      <c r="Q35" s="457"/>
      <c r="R35" s="457"/>
      <c r="S35" s="457"/>
      <c r="T35" s="9"/>
      <c r="U35" s="456">
        <f t="shared" ref="U35:U43" si="1">IF(W35="","",U34+1)</f>
        <v>4</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9"/>
      <c r="AM35" s="456" t="str">
        <f t="shared" ref="AM35:AM43" si="2">IF(AO35="","",AM34+1)</f>
        <v/>
      </c>
      <c r="AN35" s="456"/>
      <c r="AO35" s="457"/>
      <c r="AP35" s="457"/>
      <c r="AQ35" s="457"/>
      <c r="AR35" s="457"/>
      <c r="AS35" s="457"/>
      <c r="AT35" s="457"/>
      <c r="AU35" s="457"/>
      <c r="AV35" s="457"/>
      <c r="AW35" s="457"/>
      <c r="AX35" s="457"/>
      <c r="AY35" s="457"/>
      <c r="AZ35" s="457"/>
      <c r="BA35" s="457"/>
      <c r="BB35" s="457"/>
      <c r="BC35" s="457"/>
      <c r="BD35" s="9"/>
      <c r="BE35" s="456">
        <f t="shared" ref="BE35:BE43" si="3">IF(BG35="","",BE34+1)</f>
        <v>8</v>
      </c>
      <c r="BF35" s="456"/>
      <c r="BG35" s="457" t="str">
        <f>IF('各会計、関係団体の財政状況及び健全化判断比率'!B33="","",'各会計、関係団体の財政状況及び健全化判断比率'!B33)</f>
        <v>農業集落排水事業特別会計</v>
      </c>
      <c r="BH35" s="457"/>
      <c r="BI35" s="457"/>
      <c r="BJ35" s="457"/>
      <c r="BK35" s="457"/>
      <c r="BL35" s="457"/>
      <c r="BM35" s="457"/>
      <c r="BN35" s="457"/>
      <c r="BO35" s="457"/>
      <c r="BP35" s="457"/>
      <c r="BQ35" s="457"/>
      <c r="BR35" s="457"/>
      <c r="BS35" s="457"/>
      <c r="BT35" s="457"/>
      <c r="BU35" s="457"/>
      <c r="BV35" s="9"/>
      <c r="BW35" s="456">
        <f t="shared" ref="BW35:BW43" si="4">IF(BY35="","",BW34+1)</f>
        <v>10</v>
      </c>
      <c r="BX35" s="456"/>
      <c r="BY35" s="457" t="str">
        <f>IF('各会計、関係団体の財政状況及び健全化判断比率'!B69="","",'各会計、関係団体の財政状況及び健全化判断比率'!B69)</f>
        <v>西播磨水道企業団</v>
      </c>
      <c r="BZ35" s="457"/>
      <c r="CA35" s="457"/>
      <c r="CB35" s="457"/>
      <c r="CC35" s="457"/>
      <c r="CD35" s="457"/>
      <c r="CE35" s="457"/>
      <c r="CF35" s="457"/>
      <c r="CG35" s="457"/>
      <c r="CH35" s="457"/>
      <c r="CI35" s="457"/>
      <c r="CJ35" s="457"/>
      <c r="CK35" s="457"/>
      <c r="CL35" s="457"/>
      <c r="CM35" s="457"/>
      <c r="CN35" s="9"/>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F35" s="8"/>
      <c r="DG35" s="458" t="str">
        <f>IF('各会計、関係団体の財政状況及び健全化判断比率'!BR8="","",'各会計、関係団体の財政状況及び健全化判断比率'!BR8)</f>
        <v/>
      </c>
      <c r="DH35" s="458"/>
      <c r="DI35" s="21"/>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9"/>
      <c r="U36" s="456">
        <f t="shared" si="1"/>
        <v>5</v>
      </c>
      <c r="V36" s="456"/>
      <c r="W36" s="457" t="str">
        <f>IF('各会計、関係団体の財政状況及び健全化判断比率'!B30="","",'各会計、関係団体の財政状況及び健全化判断比率'!B30)</f>
        <v>後期高齢者医療保険特別会計</v>
      </c>
      <c r="X36" s="457"/>
      <c r="Y36" s="457"/>
      <c r="Z36" s="457"/>
      <c r="AA36" s="457"/>
      <c r="AB36" s="457"/>
      <c r="AC36" s="457"/>
      <c r="AD36" s="457"/>
      <c r="AE36" s="457"/>
      <c r="AF36" s="457"/>
      <c r="AG36" s="457"/>
      <c r="AH36" s="457"/>
      <c r="AI36" s="457"/>
      <c r="AJ36" s="457"/>
      <c r="AK36" s="457"/>
      <c r="AL36" s="9"/>
      <c r="AM36" s="456" t="str">
        <f t="shared" si="2"/>
        <v/>
      </c>
      <c r="AN36" s="456"/>
      <c r="AO36" s="457"/>
      <c r="AP36" s="457"/>
      <c r="AQ36" s="457"/>
      <c r="AR36" s="457"/>
      <c r="AS36" s="457"/>
      <c r="AT36" s="457"/>
      <c r="AU36" s="457"/>
      <c r="AV36" s="457"/>
      <c r="AW36" s="457"/>
      <c r="AX36" s="457"/>
      <c r="AY36" s="457"/>
      <c r="AZ36" s="457"/>
      <c r="BA36" s="457"/>
      <c r="BB36" s="457"/>
      <c r="BC36" s="457"/>
      <c r="BD36" s="9"/>
      <c r="BE36" s="456" t="str">
        <f t="shared" si="3"/>
        <v/>
      </c>
      <c r="BF36" s="456"/>
      <c r="BG36" s="457"/>
      <c r="BH36" s="457"/>
      <c r="BI36" s="457"/>
      <c r="BJ36" s="457"/>
      <c r="BK36" s="457"/>
      <c r="BL36" s="457"/>
      <c r="BM36" s="457"/>
      <c r="BN36" s="457"/>
      <c r="BO36" s="457"/>
      <c r="BP36" s="457"/>
      <c r="BQ36" s="457"/>
      <c r="BR36" s="457"/>
      <c r="BS36" s="457"/>
      <c r="BT36" s="457"/>
      <c r="BU36" s="457"/>
      <c r="BV36" s="9"/>
      <c r="BW36" s="456">
        <f t="shared" si="4"/>
        <v>11</v>
      </c>
      <c r="BX36" s="456"/>
      <c r="BY36" s="457" t="str">
        <f>IF('各会計、関係団体の財政状況及び健全化判断比率'!B70="","",'各会計、関係団体の財政状況及び健全化判断比率'!B70)</f>
        <v>西はりま消防組合</v>
      </c>
      <c r="BZ36" s="457"/>
      <c r="CA36" s="457"/>
      <c r="CB36" s="457"/>
      <c r="CC36" s="457"/>
      <c r="CD36" s="457"/>
      <c r="CE36" s="457"/>
      <c r="CF36" s="457"/>
      <c r="CG36" s="457"/>
      <c r="CH36" s="457"/>
      <c r="CI36" s="457"/>
      <c r="CJ36" s="457"/>
      <c r="CK36" s="457"/>
      <c r="CL36" s="457"/>
      <c r="CM36" s="457"/>
      <c r="CN36" s="9"/>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F36" s="8"/>
      <c r="DG36" s="458" t="str">
        <f>IF('各会計、関係団体の財政状況及び健全化判断比率'!BR9="","",'各会計、関係団体の財政状況及び健全化判断比率'!BR9)</f>
        <v/>
      </c>
      <c r="DH36" s="458"/>
      <c r="DI36" s="21"/>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9"/>
      <c r="U37" s="456" t="str">
        <f t="shared" si="1"/>
        <v/>
      </c>
      <c r="V37" s="456"/>
      <c r="W37" s="457"/>
      <c r="X37" s="457"/>
      <c r="Y37" s="457"/>
      <c r="Z37" s="457"/>
      <c r="AA37" s="457"/>
      <c r="AB37" s="457"/>
      <c r="AC37" s="457"/>
      <c r="AD37" s="457"/>
      <c r="AE37" s="457"/>
      <c r="AF37" s="457"/>
      <c r="AG37" s="457"/>
      <c r="AH37" s="457"/>
      <c r="AI37" s="457"/>
      <c r="AJ37" s="457"/>
      <c r="AK37" s="457"/>
      <c r="AL37" s="9"/>
      <c r="AM37" s="456" t="str">
        <f t="shared" si="2"/>
        <v/>
      </c>
      <c r="AN37" s="456"/>
      <c r="AO37" s="457"/>
      <c r="AP37" s="457"/>
      <c r="AQ37" s="457"/>
      <c r="AR37" s="457"/>
      <c r="AS37" s="457"/>
      <c r="AT37" s="457"/>
      <c r="AU37" s="457"/>
      <c r="AV37" s="457"/>
      <c r="AW37" s="457"/>
      <c r="AX37" s="457"/>
      <c r="AY37" s="457"/>
      <c r="AZ37" s="457"/>
      <c r="BA37" s="457"/>
      <c r="BB37" s="457"/>
      <c r="BC37" s="457"/>
      <c r="BD37" s="9"/>
      <c r="BE37" s="456" t="str">
        <f t="shared" si="3"/>
        <v/>
      </c>
      <c r="BF37" s="456"/>
      <c r="BG37" s="457"/>
      <c r="BH37" s="457"/>
      <c r="BI37" s="457"/>
      <c r="BJ37" s="457"/>
      <c r="BK37" s="457"/>
      <c r="BL37" s="457"/>
      <c r="BM37" s="457"/>
      <c r="BN37" s="457"/>
      <c r="BO37" s="457"/>
      <c r="BP37" s="457"/>
      <c r="BQ37" s="457"/>
      <c r="BR37" s="457"/>
      <c r="BS37" s="457"/>
      <c r="BT37" s="457"/>
      <c r="BU37" s="457"/>
      <c r="BV37" s="9"/>
      <c r="BW37" s="456">
        <f t="shared" si="4"/>
        <v>12</v>
      </c>
      <c r="BX37" s="456"/>
      <c r="BY37" s="457" t="str">
        <f>IF('各会計、関係団体の財政状況及び健全化判断比率'!B71="","",'各会計、関係団体の財政状況及び健全化判断比率'!B71)</f>
        <v>兵庫県後期高齢者医療広域連合（一般会計）</v>
      </c>
      <c r="BZ37" s="457"/>
      <c r="CA37" s="457"/>
      <c r="CB37" s="457"/>
      <c r="CC37" s="457"/>
      <c r="CD37" s="457"/>
      <c r="CE37" s="457"/>
      <c r="CF37" s="457"/>
      <c r="CG37" s="457"/>
      <c r="CH37" s="457"/>
      <c r="CI37" s="457"/>
      <c r="CJ37" s="457"/>
      <c r="CK37" s="457"/>
      <c r="CL37" s="457"/>
      <c r="CM37" s="457"/>
      <c r="CN37" s="9"/>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F37" s="8"/>
      <c r="DG37" s="458" t="str">
        <f>IF('各会計、関係団体の財政状況及び健全化判断比率'!BR10="","",'各会計、関係団体の財政状況及び健全化判断比率'!BR10)</f>
        <v/>
      </c>
      <c r="DH37" s="458"/>
      <c r="DI37" s="21"/>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9"/>
      <c r="U38" s="456" t="str">
        <f t="shared" si="1"/>
        <v/>
      </c>
      <c r="V38" s="456"/>
      <c r="W38" s="457"/>
      <c r="X38" s="457"/>
      <c r="Y38" s="457"/>
      <c r="Z38" s="457"/>
      <c r="AA38" s="457"/>
      <c r="AB38" s="457"/>
      <c r="AC38" s="457"/>
      <c r="AD38" s="457"/>
      <c r="AE38" s="457"/>
      <c r="AF38" s="457"/>
      <c r="AG38" s="457"/>
      <c r="AH38" s="457"/>
      <c r="AI38" s="457"/>
      <c r="AJ38" s="457"/>
      <c r="AK38" s="457"/>
      <c r="AL38" s="9"/>
      <c r="AM38" s="456" t="str">
        <f t="shared" si="2"/>
        <v/>
      </c>
      <c r="AN38" s="456"/>
      <c r="AO38" s="457"/>
      <c r="AP38" s="457"/>
      <c r="AQ38" s="457"/>
      <c r="AR38" s="457"/>
      <c r="AS38" s="457"/>
      <c r="AT38" s="457"/>
      <c r="AU38" s="457"/>
      <c r="AV38" s="457"/>
      <c r="AW38" s="457"/>
      <c r="AX38" s="457"/>
      <c r="AY38" s="457"/>
      <c r="AZ38" s="457"/>
      <c r="BA38" s="457"/>
      <c r="BB38" s="457"/>
      <c r="BC38" s="457"/>
      <c r="BD38" s="9"/>
      <c r="BE38" s="456" t="str">
        <f t="shared" si="3"/>
        <v/>
      </c>
      <c r="BF38" s="456"/>
      <c r="BG38" s="457"/>
      <c r="BH38" s="457"/>
      <c r="BI38" s="457"/>
      <c r="BJ38" s="457"/>
      <c r="BK38" s="457"/>
      <c r="BL38" s="457"/>
      <c r="BM38" s="457"/>
      <c r="BN38" s="457"/>
      <c r="BO38" s="457"/>
      <c r="BP38" s="457"/>
      <c r="BQ38" s="457"/>
      <c r="BR38" s="457"/>
      <c r="BS38" s="457"/>
      <c r="BT38" s="457"/>
      <c r="BU38" s="457"/>
      <c r="BV38" s="9"/>
      <c r="BW38" s="456">
        <f t="shared" si="4"/>
        <v>13</v>
      </c>
      <c r="BX38" s="456"/>
      <c r="BY38" s="457" t="str">
        <f>IF('各会計、関係団体の財政状況及び健全化判断比率'!B72="","",'各会計、関係団体の財政状況及び健全化判断比率'!B72)</f>
        <v>兵庫県後期高齢者医療広域連合（特別会計）</v>
      </c>
      <c r="BZ38" s="457"/>
      <c r="CA38" s="457"/>
      <c r="CB38" s="457"/>
      <c r="CC38" s="457"/>
      <c r="CD38" s="457"/>
      <c r="CE38" s="457"/>
      <c r="CF38" s="457"/>
      <c r="CG38" s="457"/>
      <c r="CH38" s="457"/>
      <c r="CI38" s="457"/>
      <c r="CJ38" s="457"/>
      <c r="CK38" s="457"/>
      <c r="CL38" s="457"/>
      <c r="CM38" s="457"/>
      <c r="CN38" s="9"/>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F38" s="8"/>
      <c r="DG38" s="458" t="str">
        <f>IF('各会計、関係団体の財政状況及び健全化判断比率'!BR11="","",'各会計、関係団体の財政状況及び健全化判断比率'!BR11)</f>
        <v/>
      </c>
      <c r="DH38" s="458"/>
      <c r="DI38" s="21"/>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9"/>
      <c r="U39" s="456" t="str">
        <f t="shared" si="1"/>
        <v/>
      </c>
      <c r="V39" s="456"/>
      <c r="W39" s="457"/>
      <c r="X39" s="457"/>
      <c r="Y39" s="457"/>
      <c r="Z39" s="457"/>
      <c r="AA39" s="457"/>
      <c r="AB39" s="457"/>
      <c r="AC39" s="457"/>
      <c r="AD39" s="457"/>
      <c r="AE39" s="457"/>
      <c r="AF39" s="457"/>
      <c r="AG39" s="457"/>
      <c r="AH39" s="457"/>
      <c r="AI39" s="457"/>
      <c r="AJ39" s="457"/>
      <c r="AK39" s="457"/>
      <c r="AL39" s="9"/>
      <c r="AM39" s="456" t="str">
        <f t="shared" si="2"/>
        <v/>
      </c>
      <c r="AN39" s="456"/>
      <c r="AO39" s="457"/>
      <c r="AP39" s="457"/>
      <c r="AQ39" s="457"/>
      <c r="AR39" s="457"/>
      <c r="AS39" s="457"/>
      <c r="AT39" s="457"/>
      <c r="AU39" s="457"/>
      <c r="AV39" s="457"/>
      <c r="AW39" s="457"/>
      <c r="AX39" s="457"/>
      <c r="AY39" s="457"/>
      <c r="AZ39" s="457"/>
      <c r="BA39" s="457"/>
      <c r="BB39" s="457"/>
      <c r="BC39" s="457"/>
      <c r="BD39" s="9"/>
      <c r="BE39" s="456" t="str">
        <f t="shared" si="3"/>
        <v/>
      </c>
      <c r="BF39" s="456"/>
      <c r="BG39" s="457"/>
      <c r="BH39" s="457"/>
      <c r="BI39" s="457"/>
      <c r="BJ39" s="457"/>
      <c r="BK39" s="457"/>
      <c r="BL39" s="457"/>
      <c r="BM39" s="457"/>
      <c r="BN39" s="457"/>
      <c r="BO39" s="457"/>
      <c r="BP39" s="457"/>
      <c r="BQ39" s="457"/>
      <c r="BR39" s="457"/>
      <c r="BS39" s="457"/>
      <c r="BT39" s="457"/>
      <c r="BU39" s="457"/>
      <c r="BV39" s="9"/>
      <c r="BW39" s="456" t="str">
        <f t="shared" si="4"/>
        <v/>
      </c>
      <c r="BX39" s="456"/>
      <c r="BY39" s="457" t="str">
        <f>IF('各会計、関係団体の財政状況及び健全化判断比率'!B73="","",'各会計、関係団体の財政状況及び健全化判断比率'!B73)</f>
        <v/>
      </c>
      <c r="BZ39" s="457"/>
      <c r="CA39" s="457"/>
      <c r="CB39" s="457"/>
      <c r="CC39" s="457"/>
      <c r="CD39" s="457"/>
      <c r="CE39" s="457"/>
      <c r="CF39" s="457"/>
      <c r="CG39" s="457"/>
      <c r="CH39" s="457"/>
      <c r="CI39" s="457"/>
      <c r="CJ39" s="457"/>
      <c r="CK39" s="457"/>
      <c r="CL39" s="457"/>
      <c r="CM39" s="457"/>
      <c r="CN39" s="9"/>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F39" s="8"/>
      <c r="DG39" s="458" t="str">
        <f>IF('各会計、関係団体の財政状況及び健全化判断比率'!BR12="","",'各会計、関係団体の財政状況及び健全化判断比率'!BR12)</f>
        <v/>
      </c>
      <c r="DH39" s="458"/>
      <c r="DI39" s="21"/>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9"/>
      <c r="U40" s="456" t="str">
        <f t="shared" si="1"/>
        <v/>
      </c>
      <c r="V40" s="456"/>
      <c r="W40" s="457"/>
      <c r="X40" s="457"/>
      <c r="Y40" s="457"/>
      <c r="Z40" s="457"/>
      <c r="AA40" s="457"/>
      <c r="AB40" s="457"/>
      <c r="AC40" s="457"/>
      <c r="AD40" s="457"/>
      <c r="AE40" s="457"/>
      <c r="AF40" s="457"/>
      <c r="AG40" s="457"/>
      <c r="AH40" s="457"/>
      <c r="AI40" s="457"/>
      <c r="AJ40" s="457"/>
      <c r="AK40" s="457"/>
      <c r="AL40" s="9"/>
      <c r="AM40" s="456" t="str">
        <f t="shared" si="2"/>
        <v/>
      </c>
      <c r="AN40" s="456"/>
      <c r="AO40" s="457"/>
      <c r="AP40" s="457"/>
      <c r="AQ40" s="457"/>
      <c r="AR40" s="457"/>
      <c r="AS40" s="457"/>
      <c r="AT40" s="457"/>
      <c r="AU40" s="457"/>
      <c r="AV40" s="457"/>
      <c r="AW40" s="457"/>
      <c r="AX40" s="457"/>
      <c r="AY40" s="457"/>
      <c r="AZ40" s="457"/>
      <c r="BA40" s="457"/>
      <c r="BB40" s="457"/>
      <c r="BC40" s="457"/>
      <c r="BD40" s="9"/>
      <c r="BE40" s="456" t="str">
        <f t="shared" si="3"/>
        <v/>
      </c>
      <c r="BF40" s="456"/>
      <c r="BG40" s="457"/>
      <c r="BH40" s="457"/>
      <c r="BI40" s="457"/>
      <c r="BJ40" s="457"/>
      <c r="BK40" s="457"/>
      <c r="BL40" s="457"/>
      <c r="BM40" s="457"/>
      <c r="BN40" s="457"/>
      <c r="BO40" s="457"/>
      <c r="BP40" s="457"/>
      <c r="BQ40" s="457"/>
      <c r="BR40" s="457"/>
      <c r="BS40" s="457"/>
      <c r="BT40" s="457"/>
      <c r="BU40" s="457"/>
      <c r="BV40" s="9"/>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9"/>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F40" s="8"/>
      <c r="DG40" s="458" t="str">
        <f>IF('各会計、関係団体の財政状況及び健全化判断比率'!BR13="","",'各会計、関係団体の財政状況及び健全化判断比率'!BR13)</f>
        <v/>
      </c>
      <c r="DH40" s="458"/>
      <c r="DI40" s="21"/>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9"/>
      <c r="U41" s="456" t="str">
        <f t="shared" si="1"/>
        <v/>
      </c>
      <c r="V41" s="456"/>
      <c r="W41" s="457"/>
      <c r="X41" s="457"/>
      <c r="Y41" s="457"/>
      <c r="Z41" s="457"/>
      <c r="AA41" s="457"/>
      <c r="AB41" s="457"/>
      <c r="AC41" s="457"/>
      <c r="AD41" s="457"/>
      <c r="AE41" s="457"/>
      <c r="AF41" s="457"/>
      <c r="AG41" s="457"/>
      <c r="AH41" s="457"/>
      <c r="AI41" s="457"/>
      <c r="AJ41" s="457"/>
      <c r="AK41" s="457"/>
      <c r="AL41" s="9"/>
      <c r="AM41" s="456" t="str">
        <f t="shared" si="2"/>
        <v/>
      </c>
      <c r="AN41" s="456"/>
      <c r="AO41" s="457"/>
      <c r="AP41" s="457"/>
      <c r="AQ41" s="457"/>
      <c r="AR41" s="457"/>
      <c r="AS41" s="457"/>
      <c r="AT41" s="457"/>
      <c r="AU41" s="457"/>
      <c r="AV41" s="457"/>
      <c r="AW41" s="457"/>
      <c r="AX41" s="457"/>
      <c r="AY41" s="457"/>
      <c r="AZ41" s="457"/>
      <c r="BA41" s="457"/>
      <c r="BB41" s="457"/>
      <c r="BC41" s="457"/>
      <c r="BD41" s="9"/>
      <c r="BE41" s="456" t="str">
        <f t="shared" si="3"/>
        <v/>
      </c>
      <c r="BF41" s="456"/>
      <c r="BG41" s="457"/>
      <c r="BH41" s="457"/>
      <c r="BI41" s="457"/>
      <c r="BJ41" s="457"/>
      <c r="BK41" s="457"/>
      <c r="BL41" s="457"/>
      <c r="BM41" s="457"/>
      <c r="BN41" s="457"/>
      <c r="BO41" s="457"/>
      <c r="BP41" s="457"/>
      <c r="BQ41" s="457"/>
      <c r="BR41" s="457"/>
      <c r="BS41" s="457"/>
      <c r="BT41" s="457"/>
      <c r="BU41" s="457"/>
      <c r="BV41" s="9"/>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9"/>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F41" s="8"/>
      <c r="DG41" s="458" t="str">
        <f>IF('各会計、関係団体の財政状況及び健全化判断比率'!BR14="","",'各会計、関係団体の財政状況及び健全化判断比率'!BR14)</f>
        <v/>
      </c>
      <c r="DH41" s="458"/>
      <c r="DI41" s="21"/>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9"/>
      <c r="U42" s="456" t="str">
        <f t="shared" si="1"/>
        <v/>
      </c>
      <c r="V42" s="456"/>
      <c r="W42" s="457"/>
      <c r="X42" s="457"/>
      <c r="Y42" s="457"/>
      <c r="Z42" s="457"/>
      <c r="AA42" s="457"/>
      <c r="AB42" s="457"/>
      <c r="AC42" s="457"/>
      <c r="AD42" s="457"/>
      <c r="AE42" s="457"/>
      <c r="AF42" s="457"/>
      <c r="AG42" s="457"/>
      <c r="AH42" s="457"/>
      <c r="AI42" s="457"/>
      <c r="AJ42" s="457"/>
      <c r="AK42" s="457"/>
      <c r="AL42" s="9"/>
      <c r="AM42" s="456" t="str">
        <f t="shared" si="2"/>
        <v/>
      </c>
      <c r="AN42" s="456"/>
      <c r="AO42" s="457"/>
      <c r="AP42" s="457"/>
      <c r="AQ42" s="457"/>
      <c r="AR42" s="457"/>
      <c r="AS42" s="457"/>
      <c r="AT42" s="457"/>
      <c r="AU42" s="457"/>
      <c r="AV42" s="457"/>
      <c r="AW42" s="457"/>
      <c r="AX42" s="457"/>
      <c r="AY42" s="457"/>
      <c r="AZ42" s="457"/>
      <c r="BA42" s="457"/>
      <c r="BB42" s="457"/>
      <c r="BC42" s="457"/>
      <c r="BD42" s="9"/>
      <c r="BE42" s="456" t="str">
        <f t="shared" si="3"/>
        <v/>
      </c>
      <c r="BF42" s="456"/>
      <c r="BG42" s="457"/>
      <c r="BH42" s="457"/>
      <c r="BI42" s="457"/>
      <c r="BJ42" s="457"/>
      <c r="BK42" s="457"/>
      <c r="BL42" s="457"/>
      <c r="BM42" s="457"/>
      <c r="BN42" s="457"/>
      <c r="BO42" s="457"/>
      <c r="BP42" s="457"/>
      <c r="BQ42" s="457"/>
      <c r="BR42" s="457"/>
      <c r="BS42" s="457"/>
      <c r="BT42" s="457"/>
      <c r="BU42" s="457"/>
      <c r="BV42" s="9"/>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9"/>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F42" s="8"/>
      <c r="DG42" s="458" t="str">
        <f>IF('各会計、関係団体の財政状況及び健全化判断比率'!BR15="","",'各会計、関係団体の財政状況及び健全化判断比率'!BR15)</f>
        <v/>
      </c>
      <c r="DH42" s="458"/>
      <c r="DI42" s="21"/>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9"/>
      <c r="U43" s="456" t="str">
        <f t="shared" si="1"/>
        <v/>
      </c>
      <c r="V43" s="456"/>
      <c r="W43" s="457"/>
      <c r="X43" s="457"/>
      <c r="Y43" s="457"/>
      <c r="Z43" s="457"/>
      <c r="AA43" s="457"/>
      <c r="AB43" s="457"/>
      <c r="AC43" s="457"/>
      <c r="AD43" s="457"/>
      <c r="AE43" s="457"/>
      <c r="AF43" s="457"/>
      <c r="AG43" s="457"/>
      <c r="AH43" s="457"/>
      <c r="AI43" s="457"/>
      <c r="AJ43" s="457"/>
      <c r="AK43" s="457"/>
      <c r="AL43" s="9"/>
      <c r="AM43" s="456" t="str">
        <f t="shared" si="2"/>
        <v/>
      </c>
      <c r="AN43" s="456"/>
      <c r="AO43" s="457"/>
      <c r="AP43" s="457"/>
      <c r="AQ43" s="457"/>
      <c r="AR43" s="457"/>
      <c r="AS43" s="457"/>
      <c r="AT43" s="457"/>
      <c r="AU43" s="457"/>
      <c r="AV43" s="457"/>
      <c r="AW43" s="457"/>
      <c r="AX43" s="457"/>
      <c r="AY43" s="457"/>
      <c r="AZ43" s="457"/>
      <c r="BA43" s="457"/>
      <c r="BB43" s="457"/>
      <c r="BC43" s="457"/>
      <c r="BD43" s="9"/>
      <c r="BE43" s="456" t="str">
        <f t="shared" si="3"/>
        <v/>
      </c>
      <c r="BF43" s="456"/>
      <c r="BG43" s="457"/>
      <c r="BH43" s="457"/>
      <c r="BI43" s="457"/>
      <c r="BJ43" s="457"/>
      <c r="BK43" s="457"/>
      <c r="BL43" s="457"/>
      <c r="BM43" s="457"/>
      <c r="BN43" s="457"/>
      <c r="BO43" s="457"/>
      <c r="BP43" s="457"/>
      <c r="BQ43" s="457"/>
      <c r="BR43" s="457"/>
      <c r="BS43" s="457"/>
      <c r="BT43" s="457"/>
      <c r="BU43" s="457"/>
      <c r="BV43" s="9"/>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9"/>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F43" s="8"/>
      <c r="DG43" s="458" t="str">
        <f>IF('各会計、関係団体の財政状況及び健全化判断比率'!BR16="","",'各会計、関係団体の財政状況及び健全化判断比率'!BR16)</f>
        <v/>
      </c>
      <c r="DH43" s="45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295</v>
      </c>
    </row>
    <row r="48" spans="1:113" x14ac:dyDescent="0.15">
      <c r="E48" s="1" t="s">
        <v>297</v>
      </c>
    </row>
    <row r="49" spans="5:5" x14ac:dyDescent="0.15">
      <c r="E49" s="1" t="s">
        <v>298</v>
      </c>
    </row>
    <row r="50" spans="5:5" x14ac:dyDescent="0.15">
      <c r="E50" s="1" t="s">
        <v>199</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ZL/tIlmLZs3gdigXwF34Pg/XK3n0IBJhufirU4TXF+Lyy8pUlDU0DFUOawC1/E1hTxrWXDICcKe97MCuoXXKVA==" saltValue="B7I231vsYpstUYTYe4i2b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74</v>
      </c>
      <c r="DI1" s="550"/>
      <c r="DJ1" s="550"/>
      <c r="DK1" s="550"/>
      <c r="DL1" s="550"/>
      <c r="DM1" s="550"/>
      <c r="DN1" s="551"/>
      <c r="DO1" s="1"/>
      <c r="DP1" s="549" t="s">
        <v>108</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2" t="s">
        <v>112</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306</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85"/>
      <c r="CD3" s="342" t="s">
        <v>307</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85"/>
    </row>
    <row r="4" spans="2:143" ht="11.25" customHeight="1" x14ac:dyDescent="0.15">
      <c r="B4" s="342" t="s">
        <v>5</v>
      </c>
      <c r="C4" s="343"/>
      <c r="D4" s="343"/>
      <c r="E4" s="343"/>
      <c r="F4" s="343"/>
      <c r="G4" s="343"/>
      <c r="H4" s="343"/>
      <c r="I4" s="343"/>
      <c r="J4" s="343"/>
      <c r="K4" s="343"/>
      <c r="L4" s="343"/>
      <c r="M4" s="343"/>
      <c r="N4" s="343"/>
      <c r="O4" s="343"/>
      <c r="P4" s="343"/>
      <c r="Q4" s="385"/>
      <c r="R4" s="342" t="s">
        <v>310</v>
      </c>
      <c r="S4" s="343"/>
      <c r="T4" s="343"/>
      <c r="U4" s="343"/>
      <c r="V4" s="343"/>
      <c r="W4" s="343"/>
      <c r="X4" s="343"/>
      <c r="Y4" s="385"/>
      <c r="Z4" s="342" t="s">
        <v>313</v>
      </c>
      <c r="AA4" s="343"/>
      <c r="AB4" s="343"/>
      <c r="AC4" s="385"/>
      <c r="AD4" s="342" t="s">
        <v>258</v>
      </c>
      <c r="AE4" s="343"/>
      <c r="AF4" s="343"/>
      <c r="AG4" s="343"/>
      <c r="AH4" s="343"/>
      <c r="AI4" s="343"/>
      <c r="AJ4" s="343"/>
      <c r="AK4" s="385"/>
      <c r="AL4" s="342" t="s">
        <v>313</v>
      </c>
      <c r="AM4" s="343"/>
      <c r="AN4" s="343"/>
      <c r="AO4" s="385"/>
      <c r="AP4" s="552" t="s">
        <v>136</v>
      </c>
      <c r="AQ4" s="552"/>
      <c r="AR4" s="552"/>
      <c r="AS4" s="552"/>
      <c r="AT4" s="552"/>
      <c r="AU4" s="552"/>
      <c r="AV4" s="552"/>
      <c r="AW4" s="552"/>
      <c r="AX4" s="552"/>
      <c r="AY4" s="552"/>
      <c r="AZ4" s="552"/>
      <c r="BA4" s="552"/>
      <c r="BB4" s="552"/>
      <c r="BC4" s="552"/>
      <c r="BD4" s="552"/>
      <c r="BE4" s="552"/>
      <c r="BF4" s="552"/>
      <c r="BG4" s="552" t="s">
        <v>294</v>
      </c>
      <c r="BH4" s="552"/>
      <c r="BI4" s="552"/>
      <c r="BJ4" s="552"/>
      <c r="BK4" s="552"/>
      <c r="BL4" s="552"/>
      <c r="BM4" s="552"/>
      <c r="BN4" s="552"/>
      <c r="BO4" s="552" t="s">
        <v>313</v>
      </c>
      <c r="BP4" s="552"/>
      <c r="BQ4" s="552"/>
      <c r="BR4" s="552"/>
      <c r="BS4" s="552" t="s">
        <v>315</v>
      </c>
      <c r="BT4" s="552"/>
      <c r="BU4" s="552"/>
      <c r="BV4" s="552"/>
      <c r="BW4" s="552"/>
      <c r="BX4" s="552"/>
      <c r="BY4" s="552"/>
      <c r="BZ4" s="552"/>
      <c r="CA4" s="552"/>
      <c r="CB4" s="552"/>
      <c r="CD4" s="342" t="s">
        <v>145</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85"/>
    </row>
    <row r="5" spans="2:143" s="8" customFormat="1" ht="11.25" customHeight="1" x14ac:dyDescent="0.15">
      <c r="B5" s="553" t="s">
        <v>312</v>
      </c>
      <c r="C5" s="554"/>
      <c r="D5" s="554"/>
      <c r="E5" s="554"/>
      <c r="F5" s="554"/>
      <c r="G5" s="554"/>
      <c r="H5" s="554"/>
      <c r="I5" s="554"/>
      <c r="J5" s="554"/>
      <c r="K5" s="554"/>
      <c r="L5" s="554"/>
      <c r="M5" s="554"/>
      <c r="N5" s="554"/>
      <c r="O5" s="554"/>
      <c r="P5" s="554"/>
      <c r="Q5" s="555"/>
      <c r="R5" s="556">
        <v>4388622</v>
      </c>
      <c r="S5" s="557"/>
      <c r="T5" s="557"/>
      <c r="U5" s="557"/>
      <c r="V5" s="557"/>
      <c r="W5" s="557"/>
      <c r="X5" s="557"/>
      <c r="Y5" s="558"/>
      <c r="Z5" s="559">
        <v>34.6</v>
      </c>
      <c r="AA5" s="559"/>
      <c r="AB5" s="559"/>
      <c r="AC5" s="559"/>
      <c r="AD5" s="560">
        <v>4110773</v>
      </c>
      <c r="AE5" s="560"/>
      <c r="AF5" s="560"/>
      <c r="AG5" s="560"/>
      <c r="AH5" s="560"/>
      <c r="AI5" s="560"/>
      <c r="AJ5" s="560"/>
      <c r="AK5" s="560"/>
      <c r="AL5" s="561">
        <v>53.6</v>
      </c>
      <c r="AM5" s="562"/>
      <c r="AN5" s="562"/>
      <c r="AO5" s="563"/>
      <c r="AP5" s="553" t="s">
        <v>316</v>
      </c>
      <c r="AQ5" s="554"/>
      <c r="AR5" s="554"/>
      <c r="AS5" s="554"/>
      <c r="AT5" s="554"/>
      <c r="AU5" s="554"/>
      <c r="AV5" s="554"/>
      <c r="AW5" s="554"/>
      <c r="AX5" s="554"/>
      <c r="AY5" s="554"/>
      <c r="AZ5" s="554"/>
      <c r="BA5" s="554"/>
      <c r="BB5" s="554"/>
      <c r="BC5" s="554"/>
      <c r="BD5" s="554"/>
      <c r="BE5" s="554"/>
      <c r="BF5" s="555"/>
      <c r="BG5" s="564">
        <v>4110773</v>
      </c>
      <c r="BH5" s="348"/>
      <c r="BI5" s="348"/>
      <c r="BJ5" s="348"/>
      <c r="BK5" s="348"/>
      <c r="BL5" s="348"/>
      <c r="BM5" s="348"/>
      <c r="BN5" s="565"/>
      <c r="BO5" s="566">
        <v>93.7</v>
      </c>
      <c r="BP5" s="566"/>
      <c r="BQ5" s="566"/>
      <c r="BR5" s="566"/>
      <c r="BS5" s="567">
        <v>17325</v>
      </c>
      <c r="BT5" s="567"/>
      <c r="BU5" s="567"/>
      <c r="BV5" s="567"/>
      <c r="BW5" s="567"/>
      <c r="BX5" s="567"/>
      <c r="BY5" s="567"/>
      <c r="BZ5" s="567"/>
      <c r="CA5" s="567"/>
      <c r="CB5" s="568"/>
      <c r="CD5" s="342" t="s">
        <v>136</v>
      </c>
      <c r="CE5" s="343"/>
      <c r="CF5" s="343"/>
      <c r="CG5" s="343"/>
      <c r="CH5" s="343"/>
      <c r="CI5" s="343"/>
      <c r="CJ5" s="343"/>
      <c r="CK5" s="343"/>
      <c r="CL5" s="343"/>
      <c r="CM5" s="343"/>
      <c r="CN5" s="343"/>
      <c r="CO5" s="343"/>
      <c r="CP5" s="343"/>
      <c r="CQ5" s="385"/>
      <c r="CR5" s="342" t="s">
        <v>319</v>
      </c>
      <c r="CS5" s="343"/>
      <c r="CT5" s="343"/>
      <c r="CU5" s="343"/>
      <c r="CV5" s="343"/>
      <c r="CW5" s="343"/>
      <c r="CX5" s="343"/>
      <c r="CY5" s="385"/>
      <c r="CZ5" s="342" t="s">
        <v>313</v>
      </c>
      <c r="DA5" s="343"/>
      <c r="DB5" s="343"/>
      <c r="DC5" s="385"/>
      <c r="DD5" s="342" t="s">
        <v>320</v>
      </c>
      <c r="DE5" s="343"/>
      <c r="DF5" s="343"/>
      <c r="DG5" s="343"/>
      <c r="DH5" s="343"/>
      <c r="DI5" s="343"/>
      <c r="DJ5" s="343"/>
      <c r="DK5" s="343"/>
      <c r="DL5" s="343"/>
      <c r="DM5" s="343"/>
      <c r="DN5" s="343"/>
      <c r="DO5" s="343"/>
      <c r="DP5" s="385"/>
      <c r="DQ5" s="342" t="s">
        <v>322</v>
      </c>
      <c r="DR5" s="343"/>
      <c r="DS5" s="343"/>
      <c r="DT5" s="343"/>
      <c r="DU5" s="343"/>
      <c r="DV5" s="343"/>
      <c r="DW5" s="343"/>
      <c r="DX5" s="343"/>
      <c r="DY5" s="343"/>
      <c r="DZ5" s="343"/>
      <c r="EA5" s="343"/>
      <c r="EB5" s="343"/>
      <c r="EC5" s="385"/>
    </row>
    <row r="6" spans="2:143" ht="11.25" customHeight="1" x14ac:dyDescent="0.15">
      <c r="B6" s="569" t="s">
        <v>323</v>
      </c>
      <c r="C6" s="570"/>
      <c r="D6" s="570"/>
      <c r="E6" s="570"/>
      <c r="F6" s="570"/>
      <c r="G6" s="570"/>
      <c r="H6" s="570"/>
      <c r="I6" s="570"/>
      <c r="J6" s="570"/>
      <c r="K6" s="570"/>
      <c r="L6" s="570"/>
      <c r="M6" s="570"/>
      <c r="N6" s="570"/>
      <c r="O6" s="570"/>
      <c r="P6" s="570"/>
      <c r="Q6" s="571"/>
      <c r="R6" s="564">
        <v>103780</v>
      </c>
      <c r="S6" s="348"/>
      <c r="T6" s="348"/>
      <c r="U6" s="348"/>
      <c r="V6" s="348"/>
      <c r="W6" s="348"/>
      <c r="X6" s="348"/>
      <c r="Y6" s="565"/>
      <c r="Z6" s="566">
        <v>0.8</v>
      </c>
      <c r="AA6" s="566"/>
      <c r="AB6" s="566"/>
      <c r="AC6" s="566"/>
      <c r="AD6" s="567">
        <v>103780</v>
      </c>
      <c r="AE6" s="567"/>
      <c r="AF6" s="567"/>
      <c r="AG6" s="567"/>
      <c r="AH6" s="567"/>
      <c r="AI6" s="567"/>
      <c r="AJ6" s="567"/>
      <c r="AK6" s="567"/>
      <c r="AL6" s="572">
        <v>1.4</v>
      </c>
      <c r="AM6" s="354"/>
      <c r="AN6" s="354"/>
      <c r="AO6" s="573"/>
      <c r="AP6" s="569" t="s">
        <v>104</v>
      </c>
      <c r="AQ6" s="570"/>
      <c r="AR6" s="570"/>
      <c r="AS6" s="570"/>
      <c r="AT6" s="570"/>
      <c r="AU6" s="570"/>
      <c r="AV6" s="570"/>
      <c r="AW6" s="570"/>
      <c r="AX6" s="570"/>
      <c r="AY6" s="570"/>
      <c r="AZ6" s="570"/>
      <c r="BA6" s="570"/>
      <c r="BB6" s="570"/>
      <c r="BC6" s="570"/>
      <c r="BD6" s="570"/>
      <c r="BE6" s="570"/>
      <c r="BF6" s="571"/>
      <c r="BG6" s="564">
        <v>4110773</v>
      </c>
      <c r="BH6" s="348"/>
      <c r="BI6" s="348"/>
      <c r="BJ6" s="348"/>
      <c r="BK6" s="348"/>
      <c r="BL6" s="348"/>
      <c r="BM6" s="348"/>
      <c r="BN6" s="565"/>
      <c r="BO6" s="566">
        <v>93.7</v>
      </c>
      <c r="BP6" s="566"/>
      <c r="BQ6" s="566"/>
      <c r="BR6" s="566"/>
      <c r="BS6" s="567">
        <v>17325</v>
      </c>
      <c r="BT6" s="567"/>
      <c r="BU6" s="567"/>
      <c r="BV6" s="567"/>
      <c r="BW6" s="567"/>
      <c r="BX6" s="567"/>
      <c r="BY6" s="567"/>
      <c r="BZ6" s="567"/>
      <c r="CA6" s="567"/>
      <c r="CB6" s="568"/>
      <c r="CD6" s="553" t="s">
        <v>324</v>
      </c>
      <c r="CE6" s="554"/>
      <c r="CF6" s="554"/>
      <c r="CG6" s="554"/>
      <c r="CH6" s="554"/>
      <c r="CI6" s="554"/>
      <c r="CJ6" s="554"/>
      <c r="CK6" s="554"/>
      <c r="CL6" s="554"/>
      <c r="CM6" s="554"/>
      <c r="CN6" s="554"/>
      <c r="CO6" s="554"/>
      <c r="CP6" s="554"/>
      <c r="CQ6" s="555"/>
      <c r="CR6" s="564">
        <v>158343</v>
      </c>
      <c r="CS6" s="348"/>
      <c r="CT6" s="348"/>
      <c r="CU6" s="348"/>
      <c r="CV6" s="348"/>
      <c r="CW6" s="348"/>
      <c r="CX6" s="348"/>
      <c r="CY6" s="565"/>
      <c r="CZ6" s="561">
        <v>1.3</v>
      </c>
      <c r="DA6" s="562"/>
      <c r="DB6" s="562"/>
      <c r="DC6" s="574"/>
      <c r="DD6" s="575" t="s">
        <v>202</v>
      </c>
      <c r="DE6" s="348"/>
      <c r="DF6" s="348"/>
      <c r="DG6" s="348"/>
      <c r="DH6" s="348"/>
      <c r="DI6" s="348"/>
      <c r="DJ6" s="348"/>
      <c r="DK6" s="348"/>
      <c r="DL6" s="348"/>
      <c r="DM6" s="348"/>
      <c r="DN6" s="348"/>
      <c r="DO6" s="348"/>
      <c r="DP6" s="565"/>
      <c r="DQ6" s="575">
        <v>158343</v>
      </c>
      <c r="DR6" s="348"/>
      <c r="DS6" s="348"/>
      <c r="DT6" s="348"/>
      <c r="DU6" s="348"/>
      <c r="DV6" s="348"/>
      <c r="DW6" s="348"/>
      <c r="DX6" s="348"/>
      <c r="DY6" s="348"/>
      <c r="DZ6" s="348"/>
      <c r="EA6" s="348"/>
      <c r="EB6" s="348"/>
      <c r="EC6" s="576"/>
    </row>
    <row r="7" spans="2:143" ht="11.25" customHeight="1" x14ac:dyDescent="0.15">
      <c r="B7" s="569" t="s">
        <v>43</v>
      </c>
      <c r="C7" s="570"/>
      <c r="D7" s="570"/>
      <c r="E7" s="570"/>
      <c r="F7" s="570"/>
      <c r="G7" s="570"/>
      <c r="H7" s="570"/>
      <c r="I7" s="570"/>
      <c r="J7" s="570"/>
      <c r="K7" s="570"/>
      <c r="L7" s="570"/>
      <c r="M7" s="570"/>
      <c r="N7" s="570"/>
      <c r="O7" s="570"/>
      <c r="P7" s="570"/>
      <c r="Q7" s="571"/>
      <c r="R7" s="564">
        <v>7469</v>
      </c>
      <c r="S7" s="348"/>
      <c r="T7" s="348"/>
      <c r="U7" s="348"/>
      <c r="V7" s="348"/>
      <c r="W7" s="348"/>
      <c r="X7" s="348"/>
      <c r="Y7" s="565"/>
      <c r="Z7" s="566">
        <v>0.1</v>
      </c>
      <c r="AA7" s="566"/>
      <c r="AB7" s="566"/>
      <c r="AC7" s="566"/>
      <c r="AD7" s="567">
        <v>7469</v>
      </c>
      <c r="AE7" s="567"/>
      <c r="AF7" s="567"/>
      <c r="AG7" s="567"/>
      <c r="AH7" s="567"/>
      <c r="AI7" s="567"/>
      <c r="AJ7" s="567"/>
      <c r="AK7" s="567"/>
      <c r="AL7" s="572">
        <v>0.1</v>
      </c>
      <c r="AM7" s="354"/>
      <c r="AN7" s="354"/>
      <c r="AO7" s="573"/>
      <c r="AP7" s="569" t="s">
        <v>325</v>
      </c>
      <c r="AQ7" s="570"/>
      <c r="AR7" s="570"/>
      <c r="AS7" s="570"/>
      <c r="AT7" s="570"/>
      <c r="AU7" s="570"/>
      <c r="AV7" s="570"/>
      <c r="AW7" s="570"/>
      <c r="AX7" s="570"/>
      <c r="AY7" s="570"/>
      <c r="AZ7" s="570"/>
      <c r="BA7" s="570"/>
      <c r="BB7" s="570"/>
      <c r="BC7" s="570"/>
      <c r="BD7" s="570"/>
      <c r="BE7" s="570"/>
      <c r="BF7" s="571"/>
      <c r="BG7" s="564">
        <v>1596217</v>
      </c>
      <c r="BH7" s="348"/>
      <c r="BI7" s="348"/>
      <c r="BJ7" s="348"/>
      <c r="BK7" s="348"/>
      <c r="BL7" s="348"/>
      <c r="BM7" s="348"/>
      <c r="BN7" s="565"/>
      <c r="BO7" s="566">
        <v>36.4</v>
      </c>
      <c r="BP7" s="566"/>
      <c r="BQ7" s="566"/>
      <c r="BR7" s="566"/>
      <c r="BS7" s="567">
        <v>17325</v>
      </c>
      <c r="BT7" s="567"/>
      <c r="BU7" s="567"/>
      <c r="BV7" s="567"/>
      <c r="BW7" s="567"/>
      <c r="BX7" s="567"/>
      <c r="BY7" s="567"/>
      <c r="BZ7" s="567"/>
      <c r="CA7" s="567"/>
      <c r="CB7" s="568"/>
      <c r="CD7" s="569" t="s">
        <v>327</v>
      </c>
      <c r="CE7" s="570"/>
      <c r="CF7" s="570"/>
      <c r="CG7" s="570"/>
      <c r="CH7" s="570"/>
      <c r="CI7" s="570"/>
      <c r="CJ7" s="570"/>
      <c r="CK7" s="570"/>
      <c r="CL7" s="570"/>
      <c r="CM7" s="570"/>
      <c r="CN7" s="570"/>
      <c r="CO7" s="570"/>
      <c r="CP7" s="570"/>
      <c r="CQ7" s="571"/>
      <c r="CR7" s="564">
        <v>1551164</v>
      </c>
      <c r="CS7" s="348"/>
      <c r="CT7" s="348"/>
      <c r="CU7" s="348"/>
      <c r="CV7" s="348"/>
      <c r="CW7" s="348"/>
      <c r="CX7" s="348"/>
      <c r="CY7" s="565"/>
      <c r="CZ7" s="566">
        <v>12.7</v>
      </c>
      <c r="DA7" s="566"/>
      <c r="DB7" s="566"/>
      <c r="DC7" s="566"/>
      <c r="DD7" s="575">
        <v>31507</v>
      </c>
      <c r="DE7" s="348"/>
      <c r="DF7" s="348"/>
      <c r="DG7" s="348"/>
      <c r="DH7" s="348"/>
      <c r="DI7" s="348"/>
      <c r="DJ7" s="348"/>
      <c r="DK7" s="348"/>
      <c r="DL7" s="348"/>
      <c r="DM7" s="348"/>
      <c r="DN7" s="348"/>
      <c r="DO7" s="348"/>
      <c r="DP7" s="565"/>
      <c r="DQ7" s="575">
        <v>1332676</v>
      </c>
      <c r="DR7" s="348"/>
      <c r="DS7" s="348"/>
      <c r="DT7" s="348"/>
      <c r="DU7" s="348"/>
      <c r="DV7" s="348"/>
      <c r="DW7" s="348"/>
      <c r="DX7" s="348"/>
      <c r="DY7" s="348"/>
      <c r="DZ7" s="348"/>
      <c r="EA7" s="348"/>
      <c r="EB7" s="348"/>
      <c r="EC7" s="576"/>
    </row>
    <row r="8" spans="2:143" ht="11.25" customHeight="1" x14ac:dyDescent="0.15">
      <c r="B8" s="569" t="s">
        <v>223</v>
      </c>
      <c r="C8" s="570"/>
      <c r="D8" s="570"/>
      <c r="E8" s="570"/>
      <c r="F8" s="570"/>
      <c r="G8" s="570"/>
      <c r="H8" s="570"/>
      <c r="I8" s="570"/>
      <c r="J8" s="570"/>
      <c r="K8" s="570"/>
      <c r="L8" s="570"/>
      <c r="M8" s="570"/>
      <c r="N8" s="570"/>
      <c r="O8" s="570"/>
      <c r="P8" s="570"/>
      <c r="Q8" s="571"/>
      <c r="R8" s="564">
        <v>22359</v>
      </c>
      <c r="S8" s="348"/>
      <c r="T8" s="348"/>
      <c r="U8" s="348"/>
      <c r="V8" s="348"/>
      <c r="W8" s="348"/>
      <c r="X8" s="348"/>
      <c r="Y8" s="565"/>
      <c r="Z8" s="566">
        <v>0.2</v>
      </c>
      <c r="AA8" s="566"/>
      <c r="AB8" s="566"/>
      <c r="AC8" s="566"/>
      <c r="AD8" s="567">
        <v>22359</v>
      </c>
      <c r="AE8" s="567"/>
      <c r="AF8" s="567"/>
      <c r="AG8" s="567"/>
      <c r="AH8" s="567"/>
      <c r="AI8" s="567"/>
      <c r="AJ8" s="567"/>
      <c r="AK8" s="567"/>
      <c r="AL8" s="572">
        <v>0.3</v>
      </c>
      <c r="AM8" s="354"/>
      <c r="AN8" s="354"/>
      <c r="AO8" s="573"/>
      <c r="AP8" s="569" t="s">
        <v>121</v>
      </c>
      <c r="AQ8" s="570"/>
      <c r="AR8" s="570"/>
      <c r="AS8" s="570"/>
      <c r="AT8" s="570"/>
      <c r="AU8" s="570"/>
      <c r="AV8" s="570"/>
      <c r="AW8" s="570"/>
      <c r="AX8" s="570"/>
      <c r="AY8" s="570"/>
      <c r="AZ8" s="570"/>
      <c r="BA8" s="570"/>
      <c r="BB8" s="570"/>
      <c r="BC8" s="570"/>
      <c r="BD8" s="570"/>
      <c r="BE8" s="570"/>
      <c r="BF8" s="571"/>
      <c r="BG8" s="564">
        <v>49899</v>
      </c>
      <c r="BH8" s="348"/>
      <c r="BI8" s="348"/>
      <c r="BJ8" s="348"/>
      <c r="BK8" s="348"/>
      <c r="BL8" s="348"/>
      <c r="BM8" s="348"/>
      <c r="BN8" s="565"/>
      <c r="BO8" s="566">
        <v>1.1000000000000001</v>
      </c>
      <c r="BP8" s="566"/>
      <c r="BQ8" s="566"/>
      <c r="BR8" s="566"/>
      <c r="BS8" s="575" t="s">
        <v>202</v>
      </c>
      <c r="BT8" s="348"/>
      <c r="BU8" s="348"/>
      <c r="BV8" s="348"/>
      <c r="BW8" s="348"/>
      <c r="BX8" s="348"/>
      <c r="BY8" s="348"/>
      <c r="BZ8" s="348"/>
      <c r="CA8" s="348"/>
      <c r="CB8" s="576"/>
      <c r="CD8" s="569" t="s">
        <v>329</v>
      </c>
      <c r="CE8" s="570"/>
      <c r="CF8" s="570"/>
      <c r="CG8" s="570"/>
      <c r="CH8" s="570"/>
      <c r="CI8" s="570"/>
      <c r="CJ8" s="570"/>
      <c r="CK8" s="570"/>
      <c r="CL8" s="570"/>
      <c r="CM8" s="570"/>
      <c r="CN8" s="570"/>
      <c r="CO8" s="570"/>
      <c r="CP8" s="570"/>
      <c r="CQ8" s="571"/>
      <c r="CR8" s="564">
        <v>4195509</v>
      </c>
      <c r="CS8" s="348"/>
      <c r="CT8" s="348"/>
      <c r="CU8" s="348"/>
      <c r="CV8" s="348"/>
      <c r="CW8" s="348"/>
      <c r="CX8" s="348"/>
      <c r="CY8" s="565"/>
      <c r="CZ8" s="566">
        <v>34.200000000000003</v>
      </c>
      <c r="DA8" s="566"/>
      <c r="DB8" s="566"/>
      <c r="DC8" s="566"/>
      <c r="DD8" s="575">
        <v>130657</v>
      </c>
      <c r="DE8" s="348"/>
      <c r="DF8" s="348"/>
      <c r="DG8" s="348"/>
      <c r="DH8" s="348"/>
      <c r="DI8" s="348"/>
      <c r="DJ8" s="348"/>
      <c r="DK8" s="348"/>
      <c r="DL8" s="348"/>
      <c r="DM8" s="348"/>
      <c r="DN8" s="348"/>
      <c r="DO8" s="348"/>
      <c r="DP8" s="565"/>
      <c r="DQ8" s="575">
        <v>2129167</v>
      </c>
      <c r="DR8" s="348"/>
      <c r="DS8" s="348"/>
      <c r="DT8" s="348"/>
      <c r="DU8" s="348"/>
      <c r="DV8" s="348"/>
      <c r="DW8" s="348"/>
      <c r="DX8" s="348"/>
      <c r="DY8" s="348"/>
      <c r="DZ8" s="348"/>
      <c r="EA8" s="348"/>
      <c r="EB8" s="348"/>
      <c r="EC8" s="576"/>
    </row>
    <row r="9" spans="2:143" ht="11.25" customHeight="1" x14ac:dyDescent="0.15">
      <c r="B9" s="569" t="s">
        <v>328</v>
      </c>
      <c r="C9" s="570"/>
      <c r="D9" s="570"/>
      <c r="E9" s="570"/>
      <c r="F9" s="570"/>
      <c r="G9" s="570"/>
      <c r="H9" s="570"/>
      <c r="I9" s="570"/>
      <c r="J9" s="570"/>
      <c r="K9" s="570"/>
      <c r="L9" s="570"/>
      <c r="M9" s="570"/>
      <c r="N9" s="570"/>
      <c r="O9" s="570"/>
      <c r="P9" s="570"/>
      <c r="Q9" s="571"/>
      <c r="R9" s="564">
        <v>17659</v>
      </c>
      <c r="S9" s="348"/>
      <c r="T9" s="348"/>
      <c r="U9" s="348"/>
      <c r="V9" s="348"/>
      <c r="W9" s="348"/>
      <c r="X9" s="348"/>
      <c r="Y9" s="565"/>
      <c r="Z9" s="566">
        <v>0.1</v>
      </c>
      <c r="AA9" s="566"/>
      <c r="AB9" s="566"/>
      <c r="AC9" s="566"/>
      <c r="AD9" s="567">
        <v>17659</v>
      </c>
      <c r="AE9" s="567"/>
      <c r="AF9" s="567"/>
      <c r="AG9" s="567"/>
      <c r="AH9" s="567"/>
      <c r="AI9" s="567"/>
      <c r="AJ9" s="567"/>
      <c r="AK9" s="567"/>
      <c r="AL9" s="572">
        <v>0.2</v>
      </c>
      <c r="AM9" s="354"/>
      <c r="AN9" s="354"/>
      <c r="AO9" s="573"/>
      <c r="AP9" s="569" t="s">
        <v>330</v>
      </c>
      <c r="AQ9" s="570"/>
      <c r="AR9" s="570"/>
      <c r="AS9" s="570"/>
      <c r="AT9" s="570"/>
      <c r="AU9" s="570"/>
      <c r="AV9" s="570"/>
      <c r="AW9" s="570"/>
      <c r="AX9" s="570"/>
      <c r="AY9" s="570"/>
      <c r="AZ9" s="570"/>
      <c r="BA9" s="570"/>
      <c r="BB9" s="570"/>
      <c r="BC9" s="570"/>
      <c r="BD9" s="570"/>
      <c r="BE9" s="570"/>
      <c r="BF9" s="571"/>
      <c r="BG9" s="564">
        <v>1282835</v>
      </c>
      <c r="BH9" s="348"/>
      <c r="BI9" s="348"/>
      <c r="BJ9" s="348"/>
      <c r="BK9" s="348"/>
      <c r="BL9" s="348"/>
      <c r="BM9" s="348"/>
      <c r="BN9" s="565"/>
      <c r="BO9" s="566">
        <v>29.2</v>
      </c>
      <c r="BP9" s="566"/>
      <c r="BQ9" s="566"/>
      <c r="BR9" s="566"/>
      <c r="BS9" s="575" t="s">
        <v>202</v>
      </c>
      <c r="BT9" s="348"/>
      <c r="BU9" s="348"/>
      <c r="BV9" s="348"/>
      <c r="BW9" s="348"/>
      <c r="BX9" s="348"/>
      <c r="BY9" s="348"/>
      <c r="BZ9" s="348"/>
      <c r="CA9" s="348"/>
      <c r="CB9" s="576"/>
      <c r="CD9" s="569" t="s">
        <v>333</v>
      </c>
      <c r="CE9" s="570"/>
      <c r="CF9" s="570"/>
      <c r="CG9" s="570"/>
      <c r="CH9" s="570"/>
      <c r="CI9" s="570"/>
      <c r="CJ9" s="570"/>
      <c r="CK9" s="570"/>
      <c r="CL9" s="570"/>
      <c r="CM9" s="570"/>
      <c r="CN9" s="570"/>
      <c r="CO9" s="570"/>
      <c r="CP9" s="570"/>
      <c r="CQ9" s="571"/>
      <c r="CR9" s="564">
        <v>971552</v>
      </c>
      <c r="CS9" s="348"/>
      <c r="CT9" s="348"/>
      <c r="CU9" s="348"/>
      <c r="CV9" s="348"/>
      <c r="CW9" s="348"/>
      <c r="CX9" s="348"/>
      <c r="CY9" s="565"/>
      <c r="CZ9" s="566">
        <v>7.9</v>
      </c>
      <c r="DA9" s="566"/>
      <c r="DB9" s="566"/>
      <c r="DC9" s="566"/>
      <c r="DD9" s="575">
        <v>115276</v>
      </c>
      <c r="DE9" s="348"/>
      <c r="DF9" s="348"/>
      <c r="DG9" s="348"/>
      <c r="DH9" s="348"/>
      <c r="DI9" s="348"/>
      <c r="DJ9" s="348"/>
      <c r="DK9" s="348"/>
      <c r="DL9" s="348"/>
      <c r="DM9" s="348"/>
      <c r="DN9" s="348"/>
      <c r="DO9" s="348"/>
      <c r="DP9" s="565"/>
      <c r="DQ9" s="575">
        <v>758392</v>
      </c>
      <c r="DR9" s="348"/>
      <c r="DS9" s="348"/>
      <c r="DT9" s="348"/>
      <c r="DU9" s="348"/>
      <c r="DV9" s="348"/>
      <c r="DW9" s="348"/>
      <c r="DX9" s="348"/>
      <c r="DY9" s="348"/>
      <c r="DZ9" s="348"/>
      <c r="EA9" s="348"/>
      <c r="EB9" s="348"/>
      <c r="EC9" s="576"/>
    </row>
    <row r="10" spans="2:143" ht="11.25" customHeight="1" x14ac:dyDescent="0.15">
      <c r="B10" s="569" t="s">
        <v>127</v>
      </c>
      <c r="C10" s="570"/>
      <c r="D10" s="570"/>
      <c r="E10" s="570"/>
      <c r="F10" s="570"/>
      <c r="G10" s="570"/>
      <c r="H10" s="570"/>
      <c r="I10" s="570"/>
      <c r="J10" s="570"/>
      <c r="K10" s="570"/>
      <c r="L10" s="570"/>
      <c r="M10" s="570"/>
      <c r="N10" s="570"/>
      <c r="O10" s="570"/>
      <c r="P10" s="570"/>
      <c r="Q10" s="571"/>
      <c r="R10" s="564" t="s">
        <v>202</v>
      </c>
      <c r="S10" s="348"/>
      <c r="T10" s="348"/>
      <c r="U10" s="348"/>
      <c r="V10" s="348"/>
      <c r="W10" s="348"/>
      <c r="X10" s="348"/>
      <c r="Y10" s="565"/>
      <c r="Z10" s="566" t="s">
        <v>202</v>
      </c>
      <c r="AA10" s="566"/>
      <c r="AB10" s="566"/>
      <c r="AC10" s="566"/>
      <c r="AD10" s="567" t="s">
        <v>202</v>
      </c>
      <c r="AE10" s="567"/>
      <c r="AF10" s="567"/>
      <c r="AG10" s="567"/>
      <c r="AH10" s="567"/>
      <c r="AI10" s="567"/>
      <c r="AJ10" s="567"/>
      <c r="AK10" s="567"/>
      <c r="AL10" s="572" t="s">
        <v>202</v>
      </c>
      <c r="AM10" s="354"/>
      <c r="AN10" s="354"/>
      <c r="AO10" s="573"/>
      <c r="AP10" s="569" t="s">
        <v>191</v>
      </c>
      <c r="AQ10" s="570"/>
      <c r="AR10" s="570"/>
      <c r="AS10" s="570"/>
      <c r="AT10" s="570"/>
      <c r="AU10" s="570"/>
      <c r="AV10" s="570"/>
      <c r="AW10" s="570"/>
      <c r="AX10" s="570"/>
      <c r="AY10" s="570"/>
      <c r="AZ10" s="570"/>
      <c r="BA10" s="570"/>
      <c r="BB10" s="570"/>
      <c r="BC10" s="570"/>
      <c r="BD10" s="570"/>
      <c r="BE10" s="570"/>
      <c r="BF10" s="571"/>
      <c r="BG10" s="564">
        <v>79037</v>
      </c>
      <c r="BH10" s="348"/>
      <c r="BI10" s="348"/>
      <c r="BJ10" s="348"/>
      <c r="BK10" s="348"/>
      <c r="BL10" s="348"/>
      <c r="BM10" s="348"/>
      <c r="BN10" s="565"/>
      <c r="BO10" s="566">
        <v>1.8</v>
      </c>
      <c r="BP10" s="566"/>
      <c r="BQ10" s="566"/>
      <c r="BR10" s="566"/>
      <c r="BS10" s="575" t="s">
        <v>202</v>
      </c>
      <c r="BT10" s="348"/>
      <c r="BU10" s="348"/>
      <c r="BV10" s="348"/>
      <c r="BW10" s="348"/>
      <c r="BX10" s="348"/>
      <c r="BY10" s="348"/>
      <c r="BZ10" s="348"/>
      <c r="CA10" s="348"/>
      <c r="CB10" s="576"/>
      <c r="CD10" s="569" t="s">
        <v>44</v>
      </c>
      <c r="CE10" s="570"/>
      <c r="CF10" s="570"/>
      <c r="CG10" s="570"/>
      <c r="CH10" s="570"/>
      <c r="CI10" s="570"/>
      <c r="CJ10" s="570"/>
      <c r="CK10" s="570"/>
      <c r="CL10" s="570"/>
      <c r="CM10" s="570"/>
      <c r="CN10" s="570"/>
      <c r="CO10" s="570"/>
      <c r="CP10" s="570"/>
      <c r="CQ10" s="571"/>
      <c r="CR10" s="564">
        <v>31109</v>
      </c>
      <c r="CS10" s="348"/>
      <c r="CT10" s="348"/>
      <c r="CU10" s="348"/>
      <c r="CV10" s="348"/>
      <c r="CW10" s="348"/>
      <c r="CX10" s="348"/>
      <c r="CY10" s="565"/>
      <c r="CZ10" s="566">
        <v>0.3</v>
      </c>
      <c r="DA10" s="566"/>
      <c r="DB10" s="566"/>
      <c r="DC10" s="566"/>
      <c r="DD10" s="575" t="s">
        <v>202</v>
      </c>
      <c r="DE10" s="348"/>
      <c r="DF10" s="348"/>
      <c r="DG10" s="348"/>
      <c r="DH10" s="348"/>
      <c r="DI10" s="348"/>
      <c r="DJ10" s="348"/>
      <c r="DK10" s="348"/>
      <c r="DL10" s="348"/>
      <c r="DM10" s="348"/>
      <c r="DN10" s="348"/>
      <c r="DO10" s="348"/>
      <c r="DP10" s="565"/>
      <c r="DQ10" s="575">
        <v>15444</v>
      </c>
      <c r="DR10" s="348"/>
      <c r="DS10" s="348"/>
      <c r="DT10" s="348"/>
      <c r="DU10" s="348"/>
      <c r="DV10" s="348"/>
      <c r="DW10" s="348"/>
      <c r="DX10" s="348"/>
      <c r="DY10" s="348"/>
      <c r="DZ10" s="348"/>
      <c r="EA10" s="348"/>
      <c r="EB10" s="348"/>
      <c r="EC10" s="576"/>
    </row>
    <row r="11" spans="2:143" ht="11.25" customHeight="1" x14ac:dyDescent="0.15">
      <c r="B11" s="569" t="s">
        <v>335</v>
      </c>
      <c r="C11" s="570"/>
      <c r="D11" s="570"/>
      <c r="E11" s="570"/>
      <c r="F11" s="570"/>
      <c r="G11" s="570"/>
      <c r="H11" s="570"/>
      <c r="I11" s="570"/>
      <c r="J11" s="570"/>
      <c r="K11" s="570"/>
      <c r="L11" s="570"/>
      <c r="M11" s="570"/>
      <c r="N11" s="570"/>
      <c r="O11" s="570"/>
      <c r="P11" s="570"/>
      <c r="Q11" s="571"/>
      <c r="R11" s="564" t="s">
        <v>202</v>
      </c>
      <c r="S11" s="348"/>
      <c r="T11" s="348"/>
      <c r="U11" s="348"/>
      <c r="V11" s="348"/>
      <c r="W11" s="348"/>
      <c r="X11" s="348"/>
      <c r="Y11" s="565"/>
      <c r="Z11" s="566" t="s">
        <v>202</v>
      </c>
      <c r="AA11" s="566"/>
      <c r="AB11" s="566"/>
      <c r="AC11" s="566"/>
      <c r="AD11" s="567" t="s">
        <v>202</v>
      </c>
      <c r="AE11" s="567"/>
      <c r="AF11" s="567"/>
      <c r="AG11" s="567"/>
      <c r="AH11" s="567"/>
      <c r="AI11" s="567"/>
      <c r="AJ11" s="567"/>
      <c r="AK11" s="567"/>
      <c r="AL11" s="572" t="s">
        <v>202</v>
      </c>
      <c r="AM11" s="354"/>
      <c r="AN11" s="354"/>
      <c r="AO11" s="573"/>
      <c r="AP11" s="569" t="s">
        <v>337</v>
      </c>
      <c r="AQ11" s="570"/>
      <c r="AR11" s="570"/>
      <c r="AS11" s="570"/>
      <c r="AT11" s="570"/>
      <c r="AU11" s="570"/>
      <c r="AV11" s="570"/>
      <c r="AW11" s="570"/>
      <c r="AX11" s="570"/>
      <c r="AY11" s="570"/>
      <c r="AZ11" s="570"/>
      <c r="BA11" s="570"/>
      <c r="BB11" s="570"/>
      <c r="BC11" s="570"/>
      <c r="BD11" s="570"/>
      <c r="BE11" s="570"/>
      <c r="BF11" s="571"/>
      <c r="BG11" s="564">
        <v>184446</v>
      </c>
      <c r="BH11" s="348"/>
      <c r="BI11" s="348"/>
      <c r="BJ11" s="348"/>
      <c r="BK11" s="348"/>
      <c r="BL11" s="348"/>
      <c r="BM11" s="348"/>
      <c r="BN11" s="565"/>
      <c r="BO11" s="566">
        <v>4.2</v>
      </c>
      <c r="BP11" s="566"/>
      <c r="BQ11" s="566"/>
      <c r="BR11" s="566"/>
      <c r="BS11" s="575">
        <v>17325</v>
      </c>
      <c r="BT11" s="348"/>
      <c r="BU11" s="348"/>
      <c r="BV11" s="348"/>
      <c r="BW11" s="348"/>
      <c r="BX11" s="348"/>
      <c r="BY11" s="348"/>
      <c r="BZ11" s="348"/>
      <c r="CA11" s="348"/>
      <c r="CB11" s="576"/>
      <c r="CD11" s="569" t="s">
        <v>340</v>
      </c>
      <c r="CE11" s="570"/>
      <c r="CF11" s="570"/>
      <c r="CG11" s="570"/>
      <c r="CH11" s="570"/>
      <c r="CI11" s="570"/>
      <c r="CJ11" s="570"/>
      <c r="CK11" s="570"/>
      <c r="CL11" s="570"/>
      <c r="CM11" s="570"/>
      <c r="CN11" s="570"/>
      <c r="CO11" s="570"/>
      <c r="CP11" s="570"/>
      <c r="CQ11" s="571"/>
      <c r="CR11" s="564">
        <v>480574</v>
      </c>
      <c r="CS11" s="348"/>
      <c r="CT11" s="348"/>
      <c r="CU11" s="348"/>
      <c r="CV11" s="348"/>
      <c r="CW11" s="348"/>
      <c r="CX11" s="348"/>
      <c r="CY11" s="565"/>
      <c r="CZ11" s="566">
        <v>3.9</v>
      </c>
      <c r="DA11" s="566"/>
      <c r="DB11" s="566"/>
      <c r="DC11" s="566"/>
      <c r="DD11" s="575">
        <v>60738</v>
      </c>
      <c r="DE11" s="348"/>
      <c r="DF11" s="348"/>
      <c r="DG11" s="348"/>
      <c r="DH11" s="348"/>
      <c r="DI11" s="348"/>
      <c r="DJ11" s="348"/>
      <c r="DK11" s="348"/>
      <c r="DL11" s="348"/>
      <c r="DM11" s="348"/>
      <c r="DN11" s="348"/>
      <c r="DO11" s="348"/>
      <c r="DP11" s="565"/>
      <c r="DQ11" s="575">
        <v>334236</v>
      </c>
      <c r="DR11" s="348"/>
      <c r="DS11" s="348"/>
      <c r="DT11" s="348"/>
      <c r="DU11" s="348"/>
      <c r="DV11" s="348"/>
      <c r="DW11" s="348"/>
      <c r="DX11" s="348"/>
      <c r="DY11" s="348"/>
      <c r="DZ11" s="348"/>
      <c r="EA11" s="348"/>
      <c r="EB11" s="348"/>
      <c r="EC11" s="576"/>
    </row>
    <row r="12" spans="2:143" ht="11.25" customHeight="1" x14ac:dyDescent="0.15">
      <c r="B12" s="569" t="s">
        <v>102</v>
      </c>
      <c r="C12" s="570"/>
      <c r="D12" s="570"/>
      <c r="E12" s="570"/>
      <c r="F12" s="570"/>
      <c r="G12" s="570"/>
      <c r="H12" s="570"/>
      <c r="I12" s="570"/>
      <c r="J12" s="570"/>
      <c r="K12" s="570"/>
      <c r="L12" s="570"/>
      <c r="M12" s="570"/>
      <c r="N12" s="570"/>
      <c r="O12" s="570"/>
      <c r="P12" s="570"/>
      <c r="Q12" s="571"/>
      <c r="R12" s="564">
        <v>531300</v>
      </c>
      <c r="S12" s="348"/>
      <c r="T12" s="348"/>
      <c r="U12" s="348"/>
      <c r="V12" s="348"/>
      <c r="W12" s="348"/>
      <c r="X12" s="348"/>
      <c r="Y12" s="565"/>
      <c r="Z12" s="566">
        <v>4.2</v>
      </c>
      <c r="AA12" s="566"/>
      <c r="AB12" s="566"/>
      <c r="AC12" s="566"/>
      <c r="AD12" s="567">
        <v>531300</v>
      </c>
      <c r="AE12" s="567"/>
      <c r="AF12" s="567"/>
      <c r="AG12" s="567"/>
      <c r="AH12" s="567"/>
      <c r="AI12" s="567"/>
      <c r="AJ12" s="567"/>
      <c r="AK12" s="567"/>
      <c r="AL12" s="572">
        <v>6.9</v>
      </c>
      <c r="AM12" s="354"/>
      <c r="AN12" s="354"/>
      <c r="AO12" s="573"/>
      <c r="AP12" s="569" t="s">
        <v>341</v>
      </c>
      <c r="AQ12" s="570"/>
      <c r="AR12" s="570"/>
      <c r="AS12" s="570"/>
      <c r="AT12" s="570"/>
      <c r="AU12" s="570"/>
      <c r="AV12" s="570"/>
      <c r="AW12" s="570"/>
      <c r="AX12" s="570"/>
      <c r="AY12" s="570"/>
      <c r="AZ12" s="570"/>
      <c r="BA12" s="570"/>
      <c r="BB12" s="570"/>
      <c r="BC12" s="570"/>
      <c r="BD12" s="570"/>
      <c r="BE12" s="570"/>
      <c r="BF12" s="571"/>
      <c r="BG12" s="564">
        <v>2260446</v>
      </c>
      <c r="BH12" s="348"/>
      <c r="BI12" s="348"/>
      <c r="BJ12" s="348"/>
      <c r="BK12" s="348"/>
      <c r="BL12" s="348"/>
      <c r="BM12" s="348"/>
      <c r="BN12" s="565"/>
      <c r="BO12" s="566">
        <v>51.5</v>
      </c>
      <c r="BP12" s="566"/>
      <c r="BQ12" s="566"/>
      <c r="BR12" s="566"/>
      <c r="BS12" s="575" t="s">
        <v>202</v>
      </c>
      <c r="BT12" s="348"/>
      <c r="BU12" s="348"/>
      <c r="BV12" s="348"/>
      <c r="BW12" s="348"/>
      <c r="BX12" s="348"/>
      <c r="BY12" s="348"/>
      <c r="BZ12" s="348"/>
      <c r="CA12" s="348"/>
      <c r="CB12" s="576"/>
      <c r="CD12" s="569" t="s">
        <v>87</v>
      </c>
      <c r="CE12" s="570"/>
      <c r="CF12" s="570"/>
      <c r="CG12" s="570"/>
      <c r="CH12" s="570"/>
      <c r="CI12" s="570"/>
      <c r="CJ12" s="570"/>
      <c r="CK12" s="570"/>
      <c r="CL12" s="570"/>
      <c r="CM12" s="570"/>
      <c r="CN12" s="570"/>
      <c r="CO12" s="570"/>
      <c r="CP12" s="570"/>
      <c r="CQ12" s="571"/>
      <c r="CR12" s="564">
        <v>96460</v>
      </c>
      <c r="CS12" s="348"/>
      <c r="CT12" s="348"/>
      <c r="CU12" s="348"/>
      <c r="CV12" s="348"/>
      <c r="CW12" s="348"/>
      <c r="CX12" s="348"/>
      <c r="CY12" s="565"/>
      <c r="CZ12" s="566">
        <v>0.8</v>
      </c>
      <c r="DA12" s="566"/>
      <c r="DB12" s="566"/>
      <c r="DC12" s="566"/>
      <c r="DD12" s="575">
        <v>9794</v>
      </c>
      <c r="DE12" s="348"/>
      <c r="DF12" s="348"/>
      <c r="DG12" s="348"/>
      <c r="DH12" s="348"/>
      <c r="DI12" s="348"/>
      <c r="DJ12" s="348"/>
      <c r="DK12" s="348"/>
      <c r="DL12" s="348"/>
      <c r="DM12" s="348"/>
      <c r="DN12" s="348"/>
      <c r="DO12" s="348"/>
      <c r="DP12" s="565"/>
      <c r="DQ12" s="575">
        <v>85464</v>
      </c>
      <c r="DR12" s="348"/>
      <c r="DS12" s="348"/>
      <c r="DT12" s="348"/>
      <c r="DU12" s="348"/>
      <c r="DV12" s="348"/>
      <c r="DW12" s="348"/>
      <c r="DX12" s="348"/>
      <c r="DY12" s="348"/>
      <c r="DZ12" s="348"/>
      <c r="EA12" s="348"/>
      <c r="EB12" s="348"/>
      <c r="EC12" s="576"/>
    </row>
    <row r="13" spans="2:143" ht="11.25" customHeight="1" x14ac:dyDescent="0.15">
      <c r="B13" s="569" t="s">
        <v>142</v>
      </c>
      <c r="C13" s="570"/>
      <c r="D13" s="570"/>
      <c r="E13" s="570"/>
      <c r="F13" s="570"/>
      <c r="G13" s="570"/>
      <c r="H13" s="570"/>
      <c r="I13" s="570"/>
      <c r="J13" s="570"/>
      <c r="K13" s="570"/>
      <c r="L13" s="570"/>
      <c r="M13" s="570"/>
      <c r="N13" s="570"/>
      <c r="O13" s="570"/>
      <c r="P13" s="570"/>
      <c r="Q13" s="571"/>
      <c r="R13" s="564">
        <v>19721</v>
      </c>
      <c r="S13" s="348"/>
      <c r="T13" s="348"/>
      <c r="U13" s="348"/>
      <c r="V13" s="348"/>
      <c r="W13" s="348"/>
      <c r="X13" s="348"/>
      <c r="Y13" s="565"/>
      <c r="Z13" s="566">
        <v>0.2</v>
      </c>
      <c r="AA13" s="566"/>
      <c r="AB13" s="566"/>
      <c r="AC13" s="566"/>
      <c r="AD13" s="567">
        <v>19721</v>
      </c>
      <c r="AE13" s="567"/>
      <c r="AF13" s="567"/>
      <c r="AG13" s="567"/>
      <c r="AH13" s="567"/>
      <c r="AI13" s="567"/>
      <c r="AJ13" s="567"/>
      <c r="AK13" s="567"/>
      <c r="AL13" s="572">
        <v>0.3</v>
      </c>
      <c r="AM13" s="354"/>
      <c r="AN13" s="354"/>
      <c r="AO13" s="573"/>
      <c r="AP13" s="569" t="s">
        <v>148</v>
      </c>
      <c r="AQ13" s="570"/>
      <c r="AR13" s="570"/>
      <c r="AS13" s="570"/>
      <c r="AT13" s="570"/>
      <c r="AU13" s="570"/>
      <c r="AV13" s="570"/>
      <c r="AW13" s="570"/>
      <c r="AX13" s="570"/>
      <c r="AY13" s="570"/>
      <c r="AZ13" s="570"/>
      <c r="BA13" s="570"/>
      <c r="BB13" s="570"/>
      <c r="BC13" s="570"/>
      <c r="BD13" s="570"/>
      <c r="BE13" s="570"/>
      <c r="BF13" s="571"/>
      <c r="BG13" s="564">
        <v>2253602</v>
      </c>
      <c r="BH13" s="348"/>
      <c r="BI13" s="348"/>
      <c r="BJ13" s="348"/>
      <c r="BK13" s="348"/>
      <c r="BL13" s="348"/>
      <c r="BM13" s="348"/>
      <c r="BN13" s="565"/>
      <c r="BO13" s="566">
        <v>51.4</v>
      </c>
      <c r="BP13" s="566"/>
      <c r="BQ13" s="566"/>
      <c r="BR13" s="566"/>
      <c r="BS13" s="575" t="s">
        <v>202</v>
      </c>
      <c r="BT13" s="348"/>
      <c r="BU13" s="348"/>
      <c r="BV13" s="348"/>
      <c r="BW13" s="348"/>
      <c r="BX13" s="348"/>
      <c r="BY13" s="348"/>
      <c r="BZ13" s="348"/>
      <c r="CA13" s="348"/>
      <c r="CB13" s="576"/>
      <c r="CD13" s="569" t="s">
        <v>342</v>
      </c>
      <c r="CE13" s="570"/>
      <c r="CF13" s="570"/>
      <c r="CG13" s="570"/>
      <c r="CH13" s="570"/>
      <c r="CI13" s="570"/>
      <c r="CJ13" s="570"/>
      <c r="CK13" s="570"/>
      <c r="CL13" s="570"/>
      <c r="CM13" s="570"/>
      <c r="CN13" s="570"/>
      <c r="CO13" s="570"/>
      <c r="CP13" s="570"/>
      <c r="CQ13" s="571"/>
      <c r="CR13" s="564">
        <v>1616655</v>
      </c>
      <c r="CS13" s="348"/>
      <c r="CT13" s="348"/>
      <c r="CU13" s="348"/>
      <c r="CV13" s="348"/>
      <c r="CW13" s="348"/>
      <c r="CX13" s="348"/>
      <c r="CY13" s="565"/>
      <c r="CZ13" s="566">
        <v>13.2</v>
      </c>
      <c r="DA13" s="566"/>
      <c r="DB13" s="566"/>
      <c r="DC13" s="566"/>
      <c r="DD13" s="575">
        <v>278907</v>
      </c>
      <c r="DE13" s="348"/>
      <c r="DF13" s="348"/>
      <c r="DG13" s="348"/>
      <c r="DH13" s="348"/>
      <c r="DI13" s="348"/>
      <c r="DJ13" s="348"/>
      <c r="DK13" s="348"/>
      <c r="DL13" s="348"/>
      <c r="DM13" s="348"/>
      <c r="DN13" s="348"/>
      <c r="DO13" s="348"/>
      <c r="DP13" s="565"/>
      <c r="DQ13" s="575">
        <v>1458916</v>
      </c>
      <c r="DR13" s="348"/>
      <c r="DS13" s="348"/>
      <c r="DT13" s="348"/>
      <c r="DU13" s="348"/>
      <c r="DV13" s="348"/>
      <c r="DW13" s="348"/>
      <c r="DX13" s="348"/>
      <c r="DY13" s="348"/>
      <c r="DZ13" s="348"/>
      <c r="EA13" s="348"/>
      <c r="EB13" s="348"/>
      <c r="EC13" s="576"/>
    </row>
    <row r="14" spans="2:143" ht="11.25" customHeight="1" x14ac:dyDescent="0.15">
      <c r="B14" s="569" t="s">
        <v>343</v>
      </c>
      <c r="C14" s="570"/>
      <c r="D14" s="570"/>
      <c r="E14" s="570"/>
      <c r="F14" s="570"/>
      <c r="G14" s="570"/>
      <c r="H14" s="570"/>
      <c r="I14" s="570"/>
      <c r="J14" s="570"/>
      <c r="K14" s="570"/>
      <c r="L14" s="570"/>
      <c r="M14" s="570"/>
      <c r="N14" s="570"/>
      <c r="O14" s="570"/>
      <c r="P14" s="570"/>
      <c r="Q14" s="571"/>
      <c r="R14" s="564" t="s">
        <v>202</v>
      </c>
      <c r="S14" s="348"/>
      <c r="T14" s="348"/>
      <c r="U14" s="348"/>
      <c r="V14" s="348"/>
      <c r="W14" s="348"/>
      <c r="X14" s="348"/>
      <c r="Y14" s="565"/>
      <c r="Z14" s="566" t="s">
        <v>202</v>
      </c>
      <c r="AA14" s="566"/>
      <c r="AB14" s="566"/>
      <c r="AC14" s="566"/>
      <c r="AD14" s="567" t="s">
        <v>202</v>
      </c>
      <c r="AE14" s="567"/>
      <c r="AF14" s="567"/>
      <c r="AG14" s="567"/>
      <c r="AH14" s="567"/>
      <c r="AI14" s="567"/>
      <c r="AJ14" s="567"/>
      <c r="AK14" s="567"/>
      <c r="AL14" s="572" t="s">
        <v>202</v>
      </c>
      <c r="AM14" s="354"/>
      <c r="AN14" s="354"/>
      <c r="AO14" s="573"/>
      <c r="AP14" s="569" t="s">
        <v>218</v>
      </c>
      <c r="AQ14" s="570"/>
      <c r="AR14" s="570"/>
      <c r="AS14" s="570"/>
      <c r="AT14" s="570"/>
      <c r="AU14" s="570"/>
      <c r="AV14" s="570"/>
      <c r="AW14" s="570"/>
      <c r="AX14" s="570"/>
      <c r="AY14" s="570"/>
      <c r="AZ14" s="570"/>
      <c r="BA14" s="570"/>
      <c r="BB14" s="570"/>
      <c r="BC14" s="570"/>
      <c r="BD14" s="570"/>
      <c r="BE14" s="570"/>
      <c r="BF14" s="571"/>
      <c r="BG14" s="564">
        <v>79426</v>
      </c>
      <c r="BH14" s="348"/>
      <c r="BI14" s="348"/>
      <c r="BJ14" s="348"/>
      <c r="BK14" s="348"/>
      <c r="BL14" s="348"/>
      <c r="BM14" s="348"/>
      <c r="BN14" s="565"/>
      <c r="BO14" s="566">
        <v>1.8</v>
      </c>
      <c r="BP14" s="566"/>
      <c r="BQ14" s="566"/>
      <c r="BR14" s="566"/>
      <c r="BS14" s="575" t="s">
        <v>202</v>
      </c>
      <c r="BT14" s="348"/>
      <c r="BU14" s="348"/>
      <c r="BV14" s="348"/>
      <c r="BW14" s="348"/>
      <c r="BX14" s="348"/>
      <c r="BY14" s="348"/>
      <c r="BZ14" s="348"/>
      <c r="CA14" s="348"/>
      <c r="CB14" s="576"/>
      <c r="CD14" s="569" t="s">
        <v>344</v>
      </c>
      <c r="CE14" s="570"/>
      <c r="CF14" s="570"/>
      <c r="CG14" s="570"/>
      <c r="CH14" s="570"/>
      <c r="CI14" s="570"/>
      <c r="CJ14" s="570"/>
      <c r="CK14" s="570"/>
      <c r="CL14" s="570"/>
      <c r="CM14" s="570"/>
      <c r="CN14" s="570"/>
      <c r="CO14" s="570"/>
      <c r="CP14" s="570"/>
      <c r="CQ14" s="571"/>
      <c r="CR14" s="564">
        <v>441863</v>
      </c>
      <c r="CS14" s="348"/>
      <c r="CT14" s="348"/>
      <c r="CU14" s="348"/>
      <c r="CV14" s="348"/>
      <c r="CW14" s="348"/>
      <c r="CX14" s="348"/>
      <c r="CY14" s="565"/>
      <c r="CZ14" s="566">
        <v>3.6</v>
      </c>
      <c r="DA14" s="566"/>
      <c r="DB14" s="566"/>
      <c r="DC14" s="566"/>
      <c r="DD14" s="575">
        <v>8283</v>
      </c>
      <c r="DE14" s="348"/>
      <c r="DF14" s="348"/>
      <c r="DG14" s="348"/>
      <c r="DH14" s="348"/>
      <c r="DI14" s="348"/>
      <c r="DJ14" s="348"/>
      <c r="DK14" s="348"/>
      <c r="DL14" s="348"/>
      <c r="DM14" s="348"/>
      <c r="DN14" s="348"/>
      <c r="DO14" s="348"/>
      <c r="DP14" s="565"/>
      <c r="DQ14" s="575">
        <v>419203</v>
      </c>
      <c r="DR14" s="348"/>
      <c r="DS14" s="348"/>
      <c r="DT14" s="348"/>
      <c r="DU14" s="348"/>
      <c r="DV14" s="348"/>
      <c r="DW14" s="348"/>
      <c r="DX14" s="348"/>
      <c r="DY14" s="348"/>
      <c r="DZ14" s="348"/>
      <c r="EA14" s="348"/>
      <c r="EB14" s="348"/>
      <c r="EC14" s="576"/>
    </row>
    <row r="15" spans="2:143" ht="11.25" customHeight="1" x14ac:dyDescent="0.15">
      <c r="B15" s="569" t="s">
        <v>346</v>
      </c>
      <c r="C15" s="570"/>
      <c r="D15" s="570"/>
      <c r="E15" s="570"/>
      <c r="F15" s="570"/>
      <c r="G15" s="570"/>
      <c r="H15" s="570"/>
      <c r="I15" s="570"/>
      <c r="J15" s="570"/>
      <c r="K15" s="570"/>
      <c r="L15" s="570"/>
      <c r="M15" s="570"/>
      <c r="N15" s="570"/>
      <c r="O15" s="570"/>
      <c r="P15" s="570"/>
      <c r="Q15" s="571"/>
      <c r="R15" s="564">
        <v>45421</v>
      </c>
      <c r="S15" s="348"/>
      <c r="T15" s="348"/>
      <c r="U15" s="348"/>
      <c r="V15" s="348"/>
      <c r="W15" s="348"/>
      <c r="X15" s="348"/>
      <c r="Y15" s="565"/>
      <c r="Z15" s="566">
        <v>0.4</v>
      </c>
      <c r="AA15" s="566"/>
      <c r="AB15" s="566"/>
      <c r="AC15" s="566"/>
      <c r="AD15" s="567">
        <v>45421</v>
      </c>
      <c r="AE15" s="567"/>
      <c r="AF15" s="567"/>
      <c r="AG15" s="567"/>
      <c r="AH15" s="567"/>
      <c r="AI15" s="567"/>
      <c r="AJ15" s="567"/>
      <c r="AK15" s="567"/>
      <c r="AL15" s="572">
        <v>0.6</v>
      </c>
      <c r="AM15" s="354"/>
      <c r="AN15" s="354"/>
      <c r="AO15" s="573"/>
      <c r="AP15" s="569" t="s">
        <v>347</v>
      </c>
      <c r="AQ15" s="570"/>
      <c r="AR15" s="570"/>
      <c r="AS15" s="570"/>
      <c r="AT15" s="570"/>
      <c r="AU15" s="570"/>
      <c r="AV15" s="570"/>
      <c r="AW15" s="570"/>
      <c r="AX15" s="570"/>
      <c r="AY15" s="570"/>
      <c r="AZ15" s="570"/>
      <c r="BA15" s="570"/>
      <c r="BB15" s="570"/>
      <c r="BC15" s="570"/>
      <c r="BD15" s="570"/>
      <c r="BE15" s="570"/>
      <c r="BF15" s="571"/>
      <c r="BG15" s="564">
        <v>174684</v>
      </c>
      <c r="BH15" s="348"/>
      <c r="BI15" s="348"/>
      <c r="BJ15" s="348"/>
      <c r="BK15" s="348"/>
      <c r="BL15" s="348"/>
      <c r="BM15" s="348"/>
      <c r="BN15" s="565"/>
      <c r="BO15" s="566">
        <v>4</v>
      </c>
      <c r="BP15" s="566"/>
      <c r="BQ15" s="566"/>
      <c r="BR15" s="566"/>
      <c r="BS15" s="575" t="s">
        <v>202</v>
      </c>
      <c r="BT15" s="348"/>
      <c r="BU15" s="348"/>
      <c r="BV15" s="348"/>
      <c r="BW15" s="348"/>
      <c r="BX15" s="348"/>
      <c r="BY15" s="348"/>
      <c r="BZ15" s="348"/>
      <c r="CA15" s="348"/>
      <c r="CB15" s="576"/>
      <c r="CD15" s="569" t="s">
        <v>348</v>
      </c>
      <c r="CE15" s="570"/>
      <c r="CF15" s="570"/>
      <c r="CG15" s="570"/>
      <c r="CH15" s="570"/>
      <c r="CI15" s="570"/>
      <c r="CJ15" s="570"/>
      <c r="CK15" s="570"/>
      <c r="CL15" s="570"/>
      <c r="CM15" s="570"/>
      <c r="CN15" s="570"/>
      <c r="CO15" s="570"/>
      <c r="CP15" s="570"/>
      <c r="CQ15" s="571"/>
      <c r="CR15" s="564">
        <v>1178444</v>
      </c>
      <c r="CS15" s="348"/>
      <c r="CT15" s="348"/>
      <c r="CU15" s="348"/>
      <c r="CV15" s="348"/>
      <c r="CW15" s="348"/>
      <c r="CX15" s="348"/>
      <c r="CY15" s="565"/>
      <c r="CZ15" s="566">
        <v>9.6</v>
      </c>
      <c r="DA15" s="566"/>
      <c r="DB15" s="566"/>
      <c r="DC15" s="566"/>
      <c r="DD15" s="575">
        <v>46113</v>
      </c>
      <c r="DE15" s="348"/>
      <c r="DF15" s="348"/>
      <c r="DG15" s="348"/>
      <c r="DH15" s="348"/>
      <c r="DI15" s="348"/>
      <c r="DJ15" s="348"/>
      <c r="DK15" s="348"/>
      <c r="DL15" s="348"/>
      <c r="DM15" s="348"/>
      <c r="DN15" s="348"/>
      <c r="DO15" s="348"/>
      <c r="DP15" s="565"/>
      <c r="DQ15" s="575">
        <v>1077726</v>
      </c>
      <c r="DR15" s="348"/>
      <c r="DS15" s="348"/>
      <c r="DT15" s="348"/>
      <c r="DU15" s="348"/>
      <c r="DV15" s="348"/>
      <c r="DW15" s="348"/>
      <c r="DX15" s="348"/>
      <c r="DY15" s="348"/>
      <c r="DZ15" s="348"/>
      <c r="EA15" s="348"/>
      <c r="EB15" s="348"/>
      <c r="EC15" s="576"/>
    </row>
    <row r="16" spans="2:143" ht="11.25" customHeight="1" x14ac:dyDescent="0.15">
      <c r="B16" s="569" t="s">
        <v>317</v>
      </c>
      <c r="C16" s="570"/>
      <c r="D16" s="570"/>
      <c r="E16" s="570"/>
      <c r="F16" s="570"/>
      <c r="G16" s="570"/>
      <c r="H16" s="570"/>
      <c r="I16" s="570"/>
      <c r="J16" s="570"/>
      <c r="K16" s="570"/>
      <c r="L16" s="570"/>
      <c r="M16" s="570"/>
      <c r="N16" s="570"/>
      <c r="O16" s="570"/>
      <c r="P16" s="570"/>
      <c r="Q16" s="571"/>
      <c r="R16" s="564" t="s">
        <v>202</v>
      </c>
      <c r="S16" s="348"/>
      <c r="T16" s="348"/>
      <c r="U16" s="348"/>
      <c r="V16" s="348"/>
      <c r="W16" s="348"/>
      <c r="X16" s="348"/>
      <c r="Y16" s="565"/>
      <c r="Z16" s="566" t="s">
        <v>202</v>
      </c>
      <c r="AA16" s="566"/>
      <c r="AB16" s="566"/>
      <c r="AC16" s="566"/>
      <c r="AD16" s="567" t="s">
        <v>202</v>
      </c>
      <c r="AE16" s="567"/>
      <c r="AF16" s="567"/>
      <c r="AG16" s="567"/>
      <c r="AH16" s="567"/>
      <c r="AI16" s="567"/>
      <c r="AJ16" s="567"/>
      <c r="AK16" s="567"/>
      <c r="AL16" s="572" t="s">
        <v>202</v>
      </c>
      <c r="AM16" s="354"/>
      <c r="AN16" s="354"/>
      <c r="AO16" s="573"/>
      <c r="AP16" s="569" t="s">
        <v>349</v>
      </c>
      <c r="AQ16" s="570"/>
      <c r="AR16" s="570"/>
      <c r="AS16" s="570"/>
      <c r="AT16" s="570"/>
      <c r="AU16" s="570"/>
      <c r="AV16" s="570"/>
      <c r="AW16" s="570"/>
      <c r="AX16" s="570"/>
      <c r="AY16" s="570"/>
      <c r="AZ16" s="570"/>
      <c r="BA16" s="570"/>
      <c r="BB16" s="570"/>
      <c r="BC16" s="570"/>
      <c r="BD16" s="570"/>
      <c r="BE16" s="570"/>
      <c r="BF16" s="571"/>
      <c r="BG16" s="564" t="s">
        <v>202</v>
      </c>
      <c r="BH16" s="348"/>
      <c r="BI16" s="348"/>
      <c r="BJ16" s="348"/>
      <c r="BK16" s="348"/>
      <c r="BL16" s="348"/>
      <c r="BM16" s="348"/>
      <c r="BN16" s="565"/>
      <c r="BO16" s="566" t="s">
        <v>202</v>
      </c>
      <c r="BP16" s="566"/>
      <c r="BQ16" s="566"/>
      <c r="BR16" s="566"/>
      <c r="BS16" s="575" t="s">
        <v>202</v>
      </c>
      <c r="BT16" s="348"/>
      <c r="BU16" s="348"/>
      <c r="BV16" s="348"/>
      <c r="BW16" s="348"/>
      <c r="BX16" s="348"/>
      <c r="BY16" s="348"/>
      <c r="BZ16" s="348"/>
      <c r="CA16" s="348"/>
      <c r="CB16" s="576"/>
      <c r="CD16" s="569" t="s">
        <v>350</v>
      </c>
      <c r="CE16" s="570"/>
      <c r="CF16" s="570"/>
      <c r="CG16" s="570"/>
      <c r="CH16" s="570"/>
      <c r="CI16" s="570"/>
      <c r="CJ16" s="570"/>
      <c r="CK16" s="570"/>
      <c r="CL16" s="570"/>
      <c r="CM16" s="570"/>
      <c r="CN16" s="570"/>
      <c r="CO16" s="570"/>
      <c r="CP16" s="570"/>
      <c r="CQ16" s="571"/>
      <c r="CR16" s="564">
        <v>20788</v>
      </c>
      <c r="CS16" s="348"/>
      <c r="CT16" s="348"/>
      <c r="CU16" s="348"/>
      <c r="CV16" s="348"/>
      <c r="CW16" s="348"/>
      <c r="CX16" s="348"/>
      <c r="CY16" s="565"/>
      <c r="CZ16" s="566">
        <v>0.2</v>
      </c>
      <c r="DA16" s="566"/>
      <c r="DB16" s="566"/>
      <c r="DC16" s="566"/>
      <c r="DD16" s="575" t="s">
        <v>202</v>
      </c>
      <c r="DE16" s="348"/>
      <c r="DF16" s="348"/>
      <c r="DG16" s="348"/>
      <c r="DH16" s="348"/>
      <c r="DI16" s="348"/>
      <c r="DJ16" s="348"/>
      <c r="DK16" s="348"/>
      <c r="DL16" s="348"/>
      <c r="DM16" s="348"/>
      <c r="DN16" s="348"/>
      <c r="DO16" s="348"/>
      <c r="DP16" s="565"/>
      <c r="DQ16" s="575">
        <v>19967</v>
      </c>
      <c r="DR16" s="348"/>
      <c r="DS16" s="348"/>
      <c r="DT16" s="348"/>
      <c r="DU16" s="348"/>
      <c r="DV16" s="348"/>
      <c r="DW16" s="348"/>
      <c r="DX16" s="348"/>
      <c r="DY16" s="348"/>
      <c r="DZ16" s="348"/>
      <c r="EA16" s="348"/>
      <c r="EB16" s="348"/>
      <c r="EC16" s="576"/>
    </row>
    <row r="17" spans="2:133" ht="11.25" customHeight="1" x14ac:dyDescent="0.15">
      <c r="B17" s="569" t="s">
        <v>163</v>
      </c>
      <c r="C17" s="570"/>
      <c r="D17" s="570"/>
      <c r="E17" s="570"/>
      <c r="F17" s="570"/>
      <c r="G17" s="570"/>
      <c r="H17" s="570"/>
      <c r="I17" s="570"/>
      <c r="J17" s="570"/>
      <c r="K17" s="570"/>
      <c r="L17" s="570"/>
      <c r="M17" s="570"/>
      <c r="N17" s="570"/>
      <c r="O17" s="570"/>
      <c r="P17" s="570"/>
      <c r="Q17" s="571"/>
      <c r="R17" s="564">
        <v>20792</v>
      </c>
      <c r="S17" s="348"/>
      <c r="T17" s="348"/>
      <c r="U17" s="348"/>
      <c r="V17" s="348"/>
      <c r="W17" s="348"/>
      <c r="X17" s="348"/>
      <c r="Y17" s="565"/>
      <c r="Z17" s="566">
        <v>0.2</v>
      </c>
      <c r="AA17" s="566"/>
      <c r="AB17" s="566"/>
      <c r="AC17" s="566"/>
      <c r="AD17" s="567">
        <v>20792</v>
      </c>
      <c r="AE17" s="567"/>
      <c r="AF17" s="567"/>
      <c r="AG17" s="567"/>
      <c r="AH17" s="567"/>
      <c r="AI17" s="567"/>
      <c r="AJ17" s="567"/>
      <c r="AK17" s="567"/>
      <c r="AL17" s="572">
        <v>0.3</v>
      </c>
      <c r="AM17" s="354"/>
      <c r="AN17" s="354"/>
      <c r="AO17" s="573"/>
      <c r="AP17" s="569" t="s">
        <v>351</v>
      </c>
      <c r="AQ17" s="570"/>
      <c r="AR17" s="570"/>
      <c r="AS17" s="570"/>
      <c r="AT17" s="570"/>
      <c r="AU17" s="570"/>
      <c r="AV17" s="570"/>
      <c r="AW17" s="570"/>
      <c r="AX17" s="570"/>
      <c r="AY17" s="570"/>
      <c r="AZ17" s="570"/>
      <c r="BA17" s="570"/>
      <c r="BB17" s="570"/>
      <c r="BC17" s="570"/>
      <c r="BD17" s="570"/>
      <c r="BE17" s="570"/>
      <c r="BF17" s="571"/>
      <c r="BG17" s="564" t="s">
        <v>202</v>
      </c>
      <c r="BH17" s="348"/>
      <c r="BI17" s="348"/>
      <c r="BJ17" s="348"/>
      <c r="BK17" s="348"/>
      <c r="BL17" s="348"/>
      <c r="BM17" s="348"/>
      <c r="BN17" s="565"/>
      <c r="BO17" s="566" t="s">
        <v>202</v>
      </c>
      <c r="BP17" s="566"/>
      <c r="BQ17" s="566"/>
      <c r="BR17" s="566"/>
      <c r="BS17" s="575" t="s">
        <v>202</v>
      </c>
      <c r="BT17" s="348"/>
      <c r="BU17" s="348"/>
      <c r="BV17" s="348"/>
      <c r="BW17" s="348"/>
      <c r="BX17" s="348"/>
      <c r="BY17" s="348"/>
      <c r="BZ17" s="348"/>
      <c r="CA17" s="348"/>
      <c r="CB17" s="576"/>
      <c r="CD17" s="569" t="s">
        <v>353</v>
      </c>
      <c r="CE17" s="570"/>
      <c r="CF17" s="570"/>
      <c r="CG17" s="570"/>
      <c r="CH17" s="570"/>
      <c r="CI17" s="570"/>
      <c r="CJ17" s="570"/>
      <c r="CK17" s="570"/>
      <c r="CL17" s="570"/>
      <c r="CM17" s="570"/>
      <c r="CN17" s="570"/>
      <c r="CO17" s="570"/>
      <c r="CP17" s="570"/>
      <c r="CQ17" s="571"/>
      <c r="CR17" s="564">
        <v>1513473</v>
      </c>
      <c r="CS17" s="348"/>
      <c r="CT17" s="348"/>
      <c r="CU17" s="348"/>
      <c r="CV17" s="348"/>
      <c r="CW17" s="348"/>
      <c r="CX17" s="348"/>
      <c r="CY17" s="565"/>
      <c r="CZ17" s="566">
        <v>12.3</v>
      </c>
      <c r="DA17" s="566"/>
      <c r="DB17" s="566"/>
      <c r="DC17" s="566"/>
      <c r="DD17" s="575" t="s">
        <v>202</v>
      </c>
      <c r="DE17" s="348"/>
      <c r="DF17" s="348"/>
      <c r="DG17" s="348"/>
      <c r="DH17" s="348"/>
      <c r="DI17" s="348"/>
      <c r="DJ17" s="348"/>
      <c r="DK17" s="348"/>
      <c r="DL17" s="348"/>
      <c r="DM17" s="348"/>
      <c r="DN17" s="348"/>
      <c r="DO17" s="348"/>
      <c r="DP17" s="565"/>
      <c r="DQ17" s="575">
        <v>1471205</v>
      </c>
      <c r="DR17" s="348"/>
      <c r="DS17" s="348"/>
      <c r="DT17" s="348"/>
      <c r="DU17" s="348"/>
      <c r="DV17" s="348"/>
      <c r="DW17" s="348"/>
      <c r="DX17" s="348"/>
      <c r="DY17" s="348"/>
      <c r="DZ17" s="348"/>
      <c r="EA17" s="348"/>
      <c r="EB17" s="348"/>
      <c r="EC17" s="576"/>
    </row>
    <row r="18" spans="2:133" ht="11.25" customHeight="1" x14ac:dyDescent="0.15">
      <c r="B18" s="569" t="s">
        <v>338</v>
      </c>
      <c r="C18" s="570"/>
      <c r="D18" s="570"/>
      <c r="E18" s="570"/>
      <c r="F18" s="570"/>
      <c r="G18" s="570"/>
      <c r="H18" s="570"/>
      <c r="I18" s="570"/>
      <c r="J18" s="570"/>
      <c r="K18" s="570"/>
      <c r="L18" s="570"/>
      <c r="M18" s="570"/>
      <c r="N18" s="570"/>
      <c r="O18" s="570"/>
      <c r="P18" s="570"/>
      <c r="Q18" s="571"/>
      <c r="R18" s="564">
        <v>3184605</v>
      </c>
      <c r="S18" s="348"/>
      <c r="T18" s="348"/>
      <c r="U18" s="348"/>
      <c r="V18" s="348"/>
      <c r="W18" s="348"/>
      <c r="X18" s="348"/>
      <c r="Y18" s="565"/>
      <c r="Z18" s="566">
        <v>25.1</v>
      </c>
      <c r="AA18" s="566"/>
      <c r="AB18" s="566"/>
      <c r="AC18" s="566"/>
      <c r="AD18" s="567">
        <v>2753656</v>
      </c>
      <c r="AE18" s="567"/>
      <c r="AF18" s="567"/>
      <c r="AG18" s="567"/>
      <c r="AH18" s="567"/>
      <c r="AI18" s="567"/>
      <c r="AJ18" s="567"/>
      <c r="AK18" s="567"/>
      <c r="AL18" s="572">
        <v>35.9</v>
      </c>
      <c r="AM18" s="354"/>
      <c r="AN18" s="354"/>
      <c r="AO18" s="573"/>
      <c r="AP18" s="569" t="s">
        <v>99</v>
      </c>
      <c r="AQ18" s="570"/>
      <c r="AR18" s="570"/>
      <c r="AS18" s="570"/>
      <c r="AT18" s="570"/>
      <c r="AU18" s="570"/>
      <c r="AV18" s="570"/>
      <c r="AW18" s="570"/>
      <c r="AX18" s="570"/>
      <c r="AY18" s="570"/>
      <c r="AZ18" s="570"/>
      <c r="BA18" s="570"/>
      <c r="BB18" s="570"/>
      <c r="BC18" s="570"/>
      <c r="BD18" s="570"/>
      <c r="BE18" s="570"/>
      <c r="BF18" s="571"/>
      <c r="BG18" s="564" t="s">
        <v>202</v>
      </c>
      <c r="BH18" s="348"/>
      <c r="BI18" s="348"/>
      <c r="BJ18" s="348"/>
      <c r="BK18" s="348"/>
      <c r="BL18" s="348"/>
      <c r="BM18" s="348"/>
      <c r="BN18" s="565"/>
      <c r="BO18" s="566" t="s">
        <v>202</v>
      </c>
      <c r="BP18" s="566"/>
      <c r="BQ18" s="566"/>
      <c r="BR18" s="566"/>
      <c r="BS18" s="575" t="s">
        <v>202</v>
      </c>
      <c r="BT18" s="348"/>
      <c r="BU18" s="348"/>
      <c r="BV18" s="348"/>
      <c r="BW18" s="348"/>
      <c r="BX18" s="348"/>
      <c r="BY18" s="348"/>
      <c r="BZ18" s="348"/>
      <c r="CA18" s="348"/>
      <c r="CB18" s="576"/>
      <c r="CD18" s="569" t="s">
        <v>355</v>
      </c>
      <c r="CE18" s="570"/>
      <c r="CF18" s="570"/>
      <c r="CG18" s="570"/>
      <c r="CH18" s="570"/>
      <c r="CI18" s="570"/>
      <c r="CJ18" s="570"/>
      <c r="CK18" s="570"/>
      <c r="CL18" s="570"/>
      <c r="CM18" s="570"/>
      <c r="CN18" s="570"/>
      <c r="CO18" s="570"/>
      <c r="CP18" s="570"/>
      <c r="CQ18" s="571"/>
      <c r="CR18" s="564" t="s">
        <v>202</v>
      </c>
      <c r="CS18" s="348"/>
      <c r="CT18" s="348"/>
      <c r="CU18" s="348"/>
      <c r="CV18" s="348"/>
      <c r="CW18" s="348"/>
      <c r="CX18" s="348"/>
      <c r="CY18" s="565"/>
      <c r="CZ18" s="566" t="s">
        <v>202</v>
      </c>
      <c r="DA18" s="566"/>
      <c r="DB18" s="566"/>
      <c r="DC18" s="566"/>
      <c r="DD18" s="575" t="s">
        <v>202</v>
      </c>
      <c r="DE18" s="348"/>
      <c r="DF18" s="348"/>
      <c r="DG18" s="348"/>
      <c r="DH18" s="348"/>
      <c r="DI18" s="348"/>
      <c r="DJ18" s="348"/>
      <c r="DK18" s="348"/>
      <c r="DL18" s="348"/>
      <c r="DM18" s="348"/>
      <c r="DN18" s="348"/>
      <c r="DO18" s="348"/>
      <c r="DP18" s="565"/>
      <c r="DQ18" s="575" t="s">
        <v>202</v>
      </c>
      <c r="DR18" s="348"/>
      <c r="DS18" s="348"/>
      <c r="DT18" s="348"/>
      <c r="DU18" s="348"/>
      <c r="DV18" s="348"/>
      <c r="DW18" s="348"/>
      <c r="DX18" s="348"/>
      <c r="DY18" s="348"/>
      <c r="DZ18" s="348"/>
      <c r="EA18" s="348"/>
      <c r="EB18" s="348"/>
      <c r="EC18" s="576"/>
    </row>
    <row r="19" spans="2:133" ht="11.25" customHeight="1" x14ac:dyDescent="0.15">
      <c r="B19" s="569" t="s">
        <v>299</v>
      </c>
      <c r="C19" s="570"/>
      <c r="D19" s="570"/>
      <c r="E19" s="570"/>
      <c r="F19" s="570"/>
      <c r="G19" s="570"/>
      <c r="H19" s="570"/>
      <c r="I19" s="570"/>
      <c r="J19" s="570"/>
      <c r="K19" s="570"/>
      <c r="L19" s="570"/>
      <c r="M19" s="570"/>
      <c r="N19" s="570"/>
      <c r="O19" s="570"/>
      <c r="P19" s="570"/>
      <c r="Q19" s="571"/>
      <c r="R19" s="564">
        <v>2753656</v>
      </c>
      <c r="S19" s="348"/>
      <c r="T19" s="348"/>
      <c r="U19" s="348"/>
      <c r="V19" s="348"/>
      <c r="W19" s="348"/>
      <c r="X19" s="348"/>
      <c r="Y19" s="565"/>
      <c r="Z19" s="566">
        <v>21.7</v>
      </c>
      <c r="AA19" s="566"/>
      <c r="AB19" s="566"/>
      <c r="AC19" s="566"/>
      <c r="AD19" s="567">
        <v>2753656</v>
      </c>
      <c r="AE19" s="567"/>
      <c r="AF19" s="567"/>
      <c r="AG19" s="567"/>
      <c r="AH19" s="567"/>
      <c r="AI19" s="567"/>
      <c r="AJ19" s="567"/>
      <c r="AK19" s="567"/>
      <c r="AL19" s="572">
        <v>35.9</v>
      </c>
      <c r="AM19" s="354"/>
      <c r="AN19" s="354"/>
      <c r="AO19" s="573"/>
      <c r="AP19" s="569" t="s">
        <v>356</v>
      </c>
      <c r="AQ19" s="570"/>
      <c r="AR19" s="570"/>
      <c r="AS19" s="570"/>
      <c r="AT19" s="570"/>
      <c r="AU19" s="570"/>
      <c r="AV19" s="570"/>
      <c r="AW19" s="570"/>
      <c r="AX19" s="570"/>
      <c r="AY19" s="570"/>
      <c r="AZ19" s="570"/>
      <c r="BA19" s="570"/>
      <c r="BB19" s="570"/>
      <c r="BC19" s="570"/>
      <c r="BD19" s="570"/>
      <c r="BE19" s="570"/>
      <c r="BF19" s="571"/>
      <c r="BG19" s="564">
        <v>277849</v>
      </c>
      <c r="BH19" s="348"/>
      <c r="BI19" s="348"/>
      <c r="BJ19" s="348"/>
      <c r="BK19" s="348"/>
      <c r="BL19" s="348"/>
      <c r="BM19" s="348"/>
      <c r="BN19" s="565"/>
      <c r="BO19" s="566">
        <v>6.3</v>
      </c>
      <c r="BP19" s="566"/>
      <c r="BQ19" s="566"/>
      <c r="BR19" s="566"/>
      <c r="BS19" s="575" t="s">
        <v>202</v>
      </c>
      <c r="BT19" s="348"/>
      <c r="BU19" s="348"/>
      <c r="BV19" s="348"/>
      <c r="BW19" s="348"/>
      <c r="BX19" s="348"/>
      <c r="BY19" s="348"/>
      <c r="BZ19" s="348"/>
      <c r="CA19" s="348"/>
      <c r="CB19" s="576"/>
      <c r="CD19" s="569" t="s">
        <v>357</v>
      </c>
      <c r="CE19" s="570"/>
      <c r="CF19" s="570"/>
      <c r="CG19" s="570"/>
      <c r="CH19" s="570"/>
      <c r="CI19" s="570"/>
      <c r="CJ19" s="570"/>
      <c r="CK19" s="570"/>
      <c r="CL19" s="570"/>
      <c r="CM19" s="570"/>
      <c r="CN19" s="570"/>
      <c r="CO19" s="570"/>
      <c r="CP19" s="570"/>
      <c r="CQ19" s="571"/>
      <c r="CR19" s="564" t="s">
        <v>202</v>
      </c>
      <c r="CS19" s="348"/>
      <c r="CT19" s="348"/>
      <c r="CU19" s="348"/>
      <c r="CV19" s="348"/>
      <c r="CW19" s="348"/>
      <c r="CX19" s="348"/>
      <c r="CY19" s="565"/>
      <c r="CZ19" s="566" t="s">
        <v>202</v>
      </c>
      <c r="DA19" s="566"/>
      <c r="DB19" s="566"/>
      <c r="DC19" s="566"/>
      <c r="DD19" s="575" t="s">
        <v>202</v>
      </c>
      <c r="DE19" s="348"/>
      <c r="DF19" s="348"/>
      <c r="DG19" s="348"/>
      <c r="DH19" s="348"/>
      <c r="DI19" s="348"/>
      <c r="DJ19" s="348"/>
      <c r="DK19" s="348"/>
      <c r="DL19" s="348"/>
      <c r="DM19" s="348"/>
      <c r="DN19" s="348"/>
      <c r="DO19" s="348"/>
      <c r="DP19" s="565"/>
      <c r="DQ19" s="575" t="s">
        <v>202</v>
      </c>
      <c r="DR19" s="348"/>
      <c r="DS19" s="348"/>
      <c r="DT19" s="348"/>
      <c r="DU19" s="348"/>
      <c r="DV19" s="348"/>
      <c r="DW19" s="348"/>
      <c r="DX19" s="348"/>
      <c r="DY19" s="348"/>
      <c r="DZ19" s="348"/>
      <c r="EA19" s="348"/>
      <c r="EB19" s="348"/>
      <c r="EC19" s="576"/>
    </row>
    <row r="20" spans="2:133" ht="11.25" customHeight="1" x14ac:dyDescent="0.15">
      <c r="B20" s="569" t="s">
        <v>296</v>
      </c>
      <c r="C20" s="570"/>
      <c r="D20" s="570"/>
      <c r="E20" s="570"/>
      <c r="F20" s="570"/>
      <c r="G20" s="570"/>
      <c r="H20" s="570"/>
      <c r="I20" s="570"/>
      <c r="J20" s="570"/>
      <c r="K20" s="570"/>
      <c r="L20" s="570"/>
      <c r="M20" s="570"/>
      <c r="N20" s="570"/>
      <c r="O20" s="570"/>
      <c r="P20" s="570"/>
      <c r="Q20" s="571"/>
      <c r="R20" s="564">
        <v>430949</v>
      </c>
      <c r="S20" s="348"/>
      <c r="T20" s="348"/>
      <c r="U20" s="348"/>
      <c r="V20" s="348"/>
      <c r="W20" s="348"/>
      <c r="X20" s="348"/>
      <c r="Y20" s="565"/>
      <c r="Z20" s="566">
        <v>3.4</v>
      </c>
      <c r="AA20" s="566"/>
      <c r="AB20" s="566"/>
      <c r="AC20" s="566"/>
      <c r="AD20" s="567" t="s">
        <v>202</v>
      </c>
      <c r="AE20" s="567"/>
      <c r="AF20" s="567"/>
      <c r="AG20" s="567"/>
      <c r="AH20" s="567"/>
      <c r="AI20" s="567"/>
      <c r="AJ20" s="567"/>
      <c r="AK20" s="567"/>
      <c r="AL20" s="572" t="s">
        <v>202</v>
      </c>
      <c r="AM20" s="354"/>
      <c r="AN20" s="354"/>
      <c r="AO20" s="573"/>
      <c r="AP20" s="569" t="s">
        <v>358</v>
      </c>
      <c r="AQ20" s="570"/>
      <c r="AR20" s="570"/>
      <c r="AS20" s="570"/>
      <c r="AT20" s="570"/>
      <c r="AU20" s="570"/>
      <c r="AV20" s="570"/>
      <c r="AW20" s="570"/>
      <c r="AX20" s="570"/>
      <c r="AY20" s="570"/>
      <c r="AZ20" s="570"/>
      <c r="BA20" s="570"/>
      <c r="BB20" s="570"/>
      <c r="BC20" s="570"/>
      <c r="BD20" s="570"/>
      <c r="BE20" s="570"/>
      <c r="BF20" s="571"/>
      <c r="BG20" s="564">
        <v>277849</v>
      </c>
      <c r="BH20" s="348"/>
      <c r="BI20" s="348"/>
      <c r="BJ20" s="348"/>
      <c r="BK20" s="348"/>
      <c r="BL20" s="348"/>
      <c r="BM20" s="348"/>
      <c r="BN20" s="565"/>
      <c r="BO20" s="566">
        <v>6.3</v>
      </c>
      <c r="BP20" s="566"/>
      <c r="BQ20" s="566"/>
      <c r="BR20" s="566"/>
      <c r="BS20" s="575" t="s">
        <v>202</v>
      </c>
      <c r="BT20" s="348"/>
      <c r="BU20" s="348"/>
      <c r="BV20" s="348"/>
      <c r="BW20" s="348"/>
      <c r="BX20" s="348"/>
      <c r="BY20" s="348"/>
      <c r="BZ20" s="348"/>
      <c r="CA20" s="348"/>
      <c r="CB20" s="576"/>
      <c r="CD20" s="569" t="s">
        <v>192</v>
      </c>
      <c r="CE20" s="570"/>
      <c r="CF20" s="570"/>
      <c r="CG20" s="570"/>
      <c r="CH20" s="570"/>
      <c r="CI20" s="570"/>
      <c r="CJ20" s="570"/>
      <c r="CK20" s="570"/>
      <c r="CL20" s="570"/>
      <c r="CM20" s="570"/>
      <c r="CN20" s="570"/>
      <c r="CO20" s="570"/>
      <c r="CP20" s="570"/>
      <c r="CQ20" s="571"/>
      <c r="CR20" s="564">
        <v>12255934</v>
      </c>
      <c r="CS20" s="348"/>
      <c r="CT20" s="348"/>
      <c r="CU20" s="348"/>
      <c r="CV20" s="348"/>
      <c r="CW20" s="348"/>
      <c r="CX20" s="348"/>
      <c r="CY20" s="565"/>
      <c r="CZ20" s="566">
        <v>100</v>
      </c>
      <c r="DA20" s="566"/>
      <c r="DB20" s="566"/>
      <c r="DC20" s="566"/>
      <c r="DD20" s="575">
        <v>681275</v>
      </c>
      <c r="DE20" s="348"/>
      <c r="DF20" s="348"/>
      <c r="DG20" s="348"/>
      <c r="DH20" s="348"/>
      <c r="DI20" s="348"/>
      <c r="DJ20" s="348"/>
      <c r="DK20" s="348"/>
      <c r="DL20" s="348"/>
      <c r="DM20" s="348"/>
      <c r="DN20" s="348"/>
      <c r="DO20" s="348"/>
      <c r="DP20" s="565"/>
      <c r="DQ20" s="575">
        <v>9260739</v>
      </c>
      <c r="DR20" s="348"/>
      <c r="DS20" s="348"/>
      <c r="DT20" s="348"/>
      <c r="DU20" s="348"/>
      <c r="DV20" s="348"/>
      <c r="DW20" s="348"/>
      <c r="DX20" s="348"/>
      <c r="DY20" s="348"/>
      <c r="DZ20" s="348"/>
      <c r="EA20" s="348"/>
      <c r="EB20" s="348"/>
      <c r="EC20" s="576"/>
    </row>
    <row r="21" spans="2:133" ht="11.25" customHeight="1" x14ac:dyDescent="0.15">
      <c r="B21" s="569" t="s">
        <v>361</v>
      </c>
      <c r="C21" s="570"/>
      <c r="D21" s="570"/>
      <c r="E21" s="570"/>
      <c r="F21" s="570"/>
      <c r="G21" s="570"/>
      <c r="H21" s="570"/>
      <c r="I21" s="570"/>
      <c r="J21" s="570"/>
      <c r="K21" s="570"/>
      <c r="L21" s="570"/>
      <c r="M21" s="570"/>
      <c r="N21" s="570"/>
      <c r="O21" s="570"/>
      <c r="P21" s="570"/>
      <c r="Q21" s="571"/>
      <c r="R21" s="564" t="s">
        <v>202</v>
      </c>
      <c r="S21" s="348"/>
      <c r="T21" s="348"/>
      <c r="U21" s="348"/>
      <c r="V21" s="348"/>
      <c r="W21" s="348"/>
      <c r="X21" s="348"/>
      <c r="Y21" s="565"/>
      <c r="Z21" s="566" t="s">
        <v>202</v>
      </c>
      <c r="AA21" s="566"/>
      <c r="AB21" s="566"/>
      <c r="AC21" s="566"/>
      <c r="AD21" s="567" t="s">
        <v>202</v>
      </c>
      <c r="AE21" s="567"/>
      <c r="AF21" s="567"/>
      <c r="AG21" s="567"/>
      <c r="AH21" s="567"/>
      <c r="AI21" s="567"/>
      <c r="AJ21" s="567"/>
      <c r="AK21" s="567"/>
      <c r="AL21" s="572" t="s">
        <v>202</v>
      </c>
      <c r="AM21" s="354"/>
      <c r="AN21" s="354"/>
      <c r="AO21" s="573"/>
      <c r="AP21" s="577" t="s">
        <v>362</v>
      </c>
      <c r="AQ21" s="578"/>
      <c r="AR21" s="578"/>
      <c r="AS21" s="578"/>
      <c r="AT21" s="578"/>
      <c r="AU21" s="578"/>
      <c r="AV21" s="578"/>
      <c r="AW21" s="578"/>
      <c r="AX21" s="578"/>
      <c r="AY21" s="578"/>
      <c r="AZ21" s="578"/>
      <c r="BA21" s="578"/>
      <c r="BB21" s="578"/>
      <c r="BC21" s="578"/>
      <c r="BD21" s="578"/>
      <c r="BE21" s="578"/>
      <c r="BF21" s="579"/>
      <c r="BG21" s="564" t="s">
        <v>202</v>
      </c>
      <c r="BH21" s="348"/>
      <c r="BI21" s="348"/>
      <c r="BJ21" s="348"/>
      <c r="BK21" s="348"/>
      <c r="BL21" s="348"/>
      <c r="BM21" s="348"/>
      <c r="BN21" s="565"/>
      <c r="BO21" s="566" t="s">
        <v>202</v>
      </c>
      <c r="BP21" s="566"/>
      <c r="BQ21" s="566"/>
      <c r="BR21" s="566"/>
      <c r="BS21" s="575" t="s">
        <v>202</v>
      </c>
      <c r="BT21" s="348"/>
      <c r="BU21" s="348"/>
      <c r="BV21" s="348"/>
      <c r="BW21" s="348"/>
      <c r="BX21" s="348"/>
      <c r="BY21" s="348"/>
      <c r="BZ21" s="348"/>
      <c r="CA21" s="348"/>
      <c r="CB21" s="576"/>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x14ac:dyDescent="0.15">
      <c r="B22" s="569" t="s">
        <v>78</v>
      </c>
      <c r="C22" s="570"/>
      <c r="D22" s="570"/>
      <c r="E22" s="570"/>
      <c r="F22" s="570"/>
      <c r="G22" s="570"/>
      <c r="H22" s="570"/>
      <c r="I22" s="570"/>
      <c r="J22" s="570"/>
      <c r="K22" s="570"/>
      <c r="L22" s="570"/>
      <c r="M22" s="570"/>
      <c r="N22" s="570"/>
      <c r="O22" s="570"/>
      <c r="P22" s="570"/>
      <c r="Q22" s="571"/>
      <c r="R22" s="564">
        <v>8341728</v>
      </c>
      <c r="S22" s="348"/>
      <c r="T22" s="348"/>
      <c r="U22" s="348"/>
      <c r="V22" s="348"/>
      <c r="W22" s="348"/>
      <c r="X22" s="348"/>
      <c r="Y22" s="565"/>
      <c r="Z22" s="566">
        <v>65.8</v>
      </c>
      <c r="AA22" s="566"/>
      <c r="AB22" s="566"/>
      <c r="AC22" s="566"/>
      <c r="AD22" s="567">
        <v>7632930</v>
      </c>
      <c r="AE22" s="567"/>
      <c r="AF22" s="567"/>
      <c r="AG22" s="567"/>
      <c r="AH22" s="567"/>
      <c r="AI22" s="567"/>
      <c r="AJ22" s="567"/>
      <c r="AK22" s="567"/>
      <c r="AL22" s="572">
        <v>99.5</v>
      </c>
      <c r="AM22" s="354"/>
      <c r="AN22" s="354"/>
      <c r="AO22" s="573"/>
      <c r="AP22" s="577" t="s">
        <v>364</v>
      </c>
      <c r="AQ22" s="578"/>
      <c r="AR22" s="578"/>
      <c r="AS22" s="578"/>
      <c r="AT22" s="578"/>
      <c r="AU22" s="578"/>
      <c r="AV22" s="578"/>
      <c r="AW22" s="578"/>
      <c r="AX22" s="578"/>
      <c r="AY22" s="578"/>
      <c r="AZ22" s="578"/>
      <c r="BA22" s="578"/>
      <c r="BB22" s="578"/>
      <c r="BC22" s="578"/>
      <c r="BD22" s="578"/>
      <c r="BE22" s="578"/>
      <c r="BF22" s="579"/>
      <c r="BG22" s="564" t="s">
        <v>202</v>
      </c>
      <c r="BH22" s="348"/>
      <c r="BI22" s="348"/>
      <c r="BJ22" s="348"/>
      <c r="BK22" s="348"/>
      <c r="BL22" s="348"/>
      <c r="BM22" s="348"/>
      <c r="BN22" s="565"/>
      <c r="BO22" s="566" t="s">
        <v>202</v>
      </c>
      <c r="BP22" s="566"/>
      <c r="BQ22" s="566"/>
      <c r="BR22" s="566"/>
      <c r="BS22" s="575" t="s">
        <v>202</v>
      </c>
      <c r="BT22" s="348"/>
      <c r="BU22" s="348"/>
      <c r="BV22" s="348"/>
      <c r="BW22" s="348"/>
      <c r="BX22" s="348"/>
      <c r="BY22" s="348"/>
      <c r="BZ22" s="348"/>
      <c r="CA22" s="348"/>
      <c r="CB22" s="576"/>
      <c r="CD22" s="342" t="s">
        <v>365</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85"/>
    </row>
    <row r="23" spans="2:133" ht="11.25" customHeight="1" x14ac:dyDescent="0.15">
      <c r="B23" s="569" t="s">
        <v>366</v>
      </c>
      <c r="C23" s="570"/>
      <c r="D23" s="570"/>
      <c r="E23" s="570"/>
      <c r="F23" s="570"/>
      <c r="G23" s="570"/>
      <c r="H23" s="570"/>
      <c r="I23" s="570"/>
      <c r="J23" s="570"/>
      <c r="K23" s="570"/>
      <c r="L23" s="570"/>
      <c r="M23" s="570"/>
      <c r="N23" s="570"/>
      <c r="O23" s="570"/>
      <c r="P23" s="570"/>
      <c r="Q23" s="571"/>
      <c r="R23" s="564">
        <v>5821</v>
      </c>
      <c r="S23" s="348"/>
      <c r="T23" s="348"/>
      <c r="U23" s="348"/>
      <c r="V23" s="348"/>
      <c r="W23" s="348"/>
      <c r="X23" s="348"/>
      <c r="Y23" s="565"/>
      <c r="Z23" s="566">
        <v>0</v>
      </c>
      <c r="AA23" s="566"/>
      <c r="AB23" s="566"/>
      <c r="AC23" s="566"/>
      <c r="AD23" s="567">
        <v>5821</v>
      </c>
      <c r="AE23" s="567"/>
      <c r="AF23" s="567"/>
      <c r="AG23" s="567"/>
      <c r="AH23" s="567"/>
      <c r="AI23" s="567"/>
      <c r="AJ23" s="567"/>
      <c r="AK23" s="567"/>
      <c r="AL23" s="572">
        <v>0.1</v>
      </c>
      <c r="AM23" s="354"/>
      <c r="AN23" s="354"/>
      <c r="AO23" s="573"/>
      <c r="AP23" s="577" t="s">
        <v>119</v>
      </c>
      <c r="AQ23" s="578"/>
      <c r="AR23" s="578"/>
      <c r="AS23" s="578"/>
      <c r="AT23" s="578"/>
      <c r="AU23" s="578"/>
      <c r="AV23" s="578"/>
      <c r="AW23" s="578"/>
      <c r="AX23" s="578"/>
      <c r="AY23" s="578"/>
      <c r="AZ23" s="578"/>
      <c r="BA23" s="578"/>
      <c r="BB23" s="578"/>
      <c r="BC23" s="578"/>
      <c r="BD23" s="578"/>
      <c r="BE23" s="578"/>
      <c r="BF23" s="579"/>
      <c r="BG23" s="564">
        <v>277849</v>
      </c>
      <c r="BH23" s="348"/>
      <c r="BI23" s="348"/>
      <c r="BJ23" s="348"/>
      <c r="BK23" s="348"/>
      <c r="BL23" s="348"/>
      <c r="BM23" s="348"/>
      <c r="BN23" s="565"/>
      <c r="BO23" s="566">
        <v>6.3</v>
      </c>
      <c r="BP23" s="566"/>
      <c r="BQ23" s="566"/>
      <c r="BR23" s="566"/>
      <c r="BS23" s="575" t="s">
        <v>202</v>
      </c>
      <c r="BT23" s="348"/>
      <c r="BU23" s="348"/>
      <c r="BV23" s="348"/>
      <c r="BW23" s="348"/>
      <c r="BX23" s="348"/>
      <c r="BY23" s="348"/>
      <c r="BZ23" s="348"/>
      <c r="CA23" s="348"/>
      <c r="CB23" s="576"/>
      <c r="CD23" s="342" t="s">
        <v>136</v>
      </c>
      <c r="CE23" s="343"/>
      <c r="CF23" s="343"/>
      <c r="CG23" s="343"/>
      <c r="CH23" s="343"/>
      <c r="CI23" s="343"/>
      <c r="CJ23" s="343"/>
      <c r="CK23" s="343"/>
      <c r="CL23" s="343"/>
      <c r="CM23" s="343"/>
      <c r="CN23" s="343"/>
      <c r="CO23" s="343"/>
      <c r="CP23" s="343"/>
      <c r="CQ23" s="385"/>
      <c r="CR23" s="342" t="s">
        <v>368</v>
      </c>
      <c r="CS23" s="343"/>
      <c r="CT23" s="343"/>
      <c r="CU23" s="343"/>
      <c r="CV23" s="343"/>
      <c r="CW23" s="343"/>
      <c r="CX23" s="343"/>
      <c r="CY23" s="385"/>
      <c r="CZ23" s="342" t="s">
        <v>372</v>
      </c>
      <c r="DA23" s="343"/>
      <c r="DB23" s="343"/>
      <c r="DC23" s="385"/>
      <c r="DD23" s="342" t="s">
        <v>302</v>
      </c>
      <c r="DE23" s="343"/>
      <c r="DF23" s="343"/>
      <c r="DG23" s="343"/>
      <c r="DH23" s="343"/>
      <c r="DI23" s="343"/>
      <c r="DJ23" s="343"/>
      <c r="DK23" s="385"/>
      <c r="DL23" s="589" t="s">
        <v>374</v>
      </c>
      <c r="DM23" s="590"/>
      <c r="DN23" s="590"/>
      <c r="DO23" s="590"/>
      <c r="DP23" s="590"/>
      <c r="DQ23" s="590"/>
      <c r="DR23" s="590"/>
      <c r="DS23" s="590"/>
      <c r="DT23" s="590"/>
      <c r="DU23" s="590"/>
      <c r="DV23" s="591"/>
      <c r="DW23" s="342" t="s">
        <v>375</v>
      </c>
      <c r="DX23" s="343"/>
      <c r="DY23" s="343"/>
      <c r="DZ23" s="343"/>
      <c r="EA23" s="343"/>
      <c r="EB23" s="343"/>
      <c r="EC23" s="385"/>
    </row>
    <row r="24" spans="2:133" ht="11.25" customHeight="1" x14ac:dyDescent="0.15">
      <c r="B24" s="569" t="s">
        <v>156</v>
      </c>
      <c r="C24" s="570"/>
      <c r="D24" s="570"/>
      <c r="E24" s="570"/>
      <c r="F24" s="570"/>
      <c r="G24" s="570"/>
      <c r="H24" s="570"/>
      <c r="I24" s="570"/>
      <c r="J24" s="570"/>
      <c r="K24" s="570"/>
      <c r="L24" s="570"/>
      <c r="M24" s="570"/>
      <c r="N24" s="570"/>
      <c r="O24" s="570"/>
      <c r="P24" s="570"/>
      <c r="Q24" s="571"/>
      <c r="R24" s="564">
        <v>50486</v>
      </c>
      <c r="S24" s="348"/>
      <c r="T24" s="348"/>
      <c r="U24" s="348"/>
      <c r="V24" s="348"/>
      <c r="W24" s="348"/>
      <c r="X24" s="348"/>
      <c r="Y24" s="565"/>
      <c r="Z24" s="566">
        <v>0.4</v>
      </c>
      <c r="AA24" s="566"/>
      <c r="AB24" s="566"/>
      <c r="AC24" s="566"/>
      <c r="AD24" s="567" t="s">
        <v>202</v>
      </c>
      <c r="AE24" s="567"/>
      <c r="AF24" s="567"/>
      <c r="AG24" s="567"/>
      <c r="AH24" s="567"/>
      <c r="AI24" s="567"/>
      <c r="AJ24" s="567"/>
      <c r="AK24" s="567"/>
      <c r="AL24" s="572" t="s">
        <v>202</v>
      </c>
      <c r="AM24" s="354"/>
      <c r="AN24" s="354"/>
      <c r="AO24" s="573"/>
      <c r="AP24" s="577" t="s">
        <v>378</v>
      </c>
      <c r="AQ24" s="578"/>
      <c r="AR24" s="578"/>
      <c r="AS24" s="578"/>
      <c r="AT24" s="578"/>
      <c r="AU24" s="578"/>
      <c r="AV24" s="578"/>
      <c r="AW24" s="578"/>
      <c r="AX24" s="578"/>
      <c r="AY24" s="578"/>
      <c r="AZ24" s="578"/>
      <c r="BA24" s="578"/>
      <c r="BB24" s="578"/>
      <c r="BC24" s="578"/>
      <c r="BD24" s="578"/>
      <c r="BE24" s="578"/>
      <c r="BF24" s="579"/>
      <c r="BG24" s="564" t="s">
        <v>202</v>
      </c>
      <c r="BH24" s="348"/>
      <c r="BI24" s="348"/>
      <c r="BJ24" s="348"/>
      <c r="BK24" s="348"/>
      <c r="BL24" s="348"/>
      <c r="BM24" s="348"/>
      <c r="BN24" s="565"/>
      <c r="BO24" s="566" t="s">
        <v>202</v>
      </c>
      <c r="BP24" s="566"/>
      <c r="BQ24" s="566"/>
      <c r="BR24" s="566"/>
      <c r="BS24" s="575" t="s">
        <v>202</v>
      </c>
      <c r="BT24" s="348"/>
      <c r="BU24" s="348"/>
      <c r="BV24" s="348"/>
      <c r="BW24" s="348"/>
      <c r="BX24" s="348"/>
      <c r="BY24" s="348"/>
      <c r="BZ24" s="348"/>
      <c r="CA24" s="348"/>
      <c r="CB24" s="576"/>
      <c r="CD24" s="553" t="s">
        <v>379</v>
      </c>
      <c r="CE24" s="554"/>
      <c r="CF24" s="554"/>
      <c r="CG24" s="554"/>
      <c r="CH24" s="554"/>
      <c r="CI24" s="554"/>
      <c r="CJ24" s="554"/>
      <c r="CK24" s="554"/>
      <c r="CL24" s="554"/>
      <c r="CM24" s="554"/>
      <c r="CN24" s="554"/>
      <c r="CO24" s="554"/>
      <c r="CP24" s="554"/>
      <c r="CQ24" s="555"/>
      <c r="CR24" s="556">
        <v>5850429</v>
      </c>
      <c r="CS24" s="557"/>
      <c r="CT24" s="557"/>
      <c r="CU24" s="557"/>
      <c r="CV24" s="557"/>
      <c r="CW24" s="557"/>
      <c r="CX24" s="557"/>
      <c r="CY24" s="558"/>
      <c r="CZ24" s="561">
        <v>47.7</v>
      </c>
      <c r="DA24" s="562"/>
      <c r="DB24" s="562"/>
      <c r="DC24" s="574"/>
      <c r="DD24" s="592">
        <v>4036378</v>
      </c>
      <c r="DE24" s="557"/>
      <c r="DF24" s="557"/>
      <c r="DG24" s="557"/>
      <c r="DH24" s="557"/>
      <c r="DI24" s="557"/>
      <c r="DJ24" s="557"/>
      <c r="DK24" s="558"/>
      <c r="DL24" s="592">
        <v>3999966</v>
      </c>
      <c r="DM24" s="557"/>
      <c r="DN24" s="557"/>
      <c r="DO24" s="557"/>
      <c r="DP24" s="557"/>
      <c r="DQ24" s="557"/>
      <c r="DR24" s="557"/>
      <c r="DS24" s="557"/>
      <c r="DT24" s="557"/>
      <c r="DU24" s="557"/>
      <c r="DV24" s="558"/>
      <c r="DW24" s="561">
        <v>49</v>
      </c>
      <c r="DX24" s="562"/>
      <c r="DY24" s="562"/>
      <c r="DZ24" s="562"/>
      <c r="EA24" s="562"/>
      <c r="EB24" s="562"/>
      <c r="EC24" s="563"/>
    </row>
    <row r="25" spans="2:133" ht="11.25" customHeight="1" x14ac:dyDescent="0.15">
      <c r="B25" s="569" t="s">
        <v>314</v>
      </c>
      <c r="C25" s="570"/>
      <c r="D25" s="570"/>
      <c r="E25" s="570"/>
      <c r="F25" s="570"/>
      <c r="G25" s="570"/>
      <c r="H25" s="570"/>
      <c r="I25" s="570"/>
      <c r="J25" s="570"/>
      <c r="K25" s="570"/>
      <c r="L25" s="570"/>
      <c r="M25" s="570"/>
      <c r="N25" s="570"/>
      <c r="O25" s="570"/>
      <c r="P25" s="570"/>
      <c r="Q25" s="571"/>
      <c r="R25" s="564">
        <v>238237</v>
      </c>
      <c r="S25" s="348"/>
      <c r="T25" s="348"/>
      <c r="U25" s="348"/>
      <c r="V25" s="348"/>
      <c r="W25" s="348"/>
      <c r="X25" s="348"/>
      <c r="Y25" s="565"/>
      <c r="Z25" s="566">
        <v>1.9</v>
      </c>
      <c r="AA25" s="566"/>
      <c r="AB25" s="566"/>
      <c r="AC25" s="566"/>
      <c r="AD25" s="567">
        <v>33274</v>
      </c>
      <c r="AE25" s="567"/>
      <c r="AF25" s="567"/>
      <c r="AG25" s="567"/>
      <c r="AH25" s="567"/>
      <c r="AI25" s="567"/>
      <c r="AJ25" s="567"/>
      <c r="AK25" s="567"/>
      <c r="AL25" s="572">
        <v>0.4</v>
      </c>
      <c r="AM25" s="354"/>
      <c r="AN25" s="354"/>
      <c r="AO25" s="573"/>
      <c r="AP25" s="577" t="s">
        <v>276</v>
      </c>
      <c r="AQ25" s="578"/>
      <c r="AR25" s="578"/>
      <c r="AS25" s="578"/>
      <c r="AT25" s="578"/>
      <c r="AU25" s="578"/>
      <c r="AV25" s="578"/>
      <c r="AW25" s="578"/>
      <c r="AX25" s="578"/>
      <c r="AY25" s="578"/>
      <c r="AZ25" s="578"/>
      <c r="BA25" s="578"/>
      <c r="BB25" s="578"/>
      <c r="BC25" s="578"/>
      <c r="BD25" s="578"/>
      <c r="BE25" s="578"/>
      <c r="BF25" s="579"/>
      <c r="BG25" s="564" t="s">
        <v>202</v>
      </c>
      <c r="BH25" s="348"/>
      <c r="BI25" s="348"/>
      <c r="BJ25" s="348"/>
      <c r="BK25" s="348"/>
      <c r="BL25" s="348"/>
      <c r="BM25" s="348"/>
      <c r="BN25" s="565"/>
      <c r="BO25" s="566" t="s">
        <v>202</v>
      </c>
      <c r="BP25" s="566"/>
      <c r="BQ25" s="566"/>
      <c r="BR25" s="566"/>
      <c r="BS25" s="575" t="s">
        <v>202</v>
      </c>
      <c r="BT25" s="348"/>
      <c r="BU25" s="348"/>
      <c r="BV25" s="348"/>
      <c r="BW25" s="348"/>
      <c r="BX25" s="348"/>
      <c r="BY25" s="348"/>
      <c r="BZ25" s="348"/>
      <c r="CA25" s="348"/>
      <c r="CB25" s="576"/>
      <c r="CD25" s="569" t="s">
        <v>200</v>
      </c>
      <c r="CE25" s="570"/>
      <c r="CF25" s="570"/>
      <c r="CG25" s="570"/>
      <c r="CH25" s="570"/>
      <c r="CI25" s="570"/>
      <c r="CJ25" s="570"/>
      <c r="CK25" s="570"/>
      <c r="CL25" s="570"/>
      <c r="CM25" s="570"/>
      <c r="CN25" s="570"/>
      <c r="CO25" s="570"/>
      <c r="CP25" s="570"/>
      <c r="CQ25" s="571"/>
      <c r="CR25" s="564">
        <v>1901039</v>
      </c>
      <c r="CS25" s="593"/>
      <c r="CT25" s="593"/>
      <c r="CU25" s="593"/>
      <c r="CV25" s="593"/>
      <c r="CW25" s="593"/>
      <c r="CX25" s="593"/>
      <c r="CY25" s="594"/>
      <c r="CZ25" s="572">
        <v>15.5</v>
      </c>
      <c r="DA25" s="595"/>
      <c r="DB25" s="595"/>
      <c r="DC25" s="596"/>
      <c r="DD25" s="575">
        <v>1740338</v>
      </c>
      <c r="DE25" s="593"/>
      <c r="DF25" s="593"/>
      <c r="DG25" s="593"/>
      <c r="DH25" s="593"/>
      <c r="DI25" s="593"/>
      <c r="DJ25" s="593"/>
      <c r="DK25" s="594"/>
      <c r="DL25" s="575">
        <v>1711327</v>
      </c>
      <c r="DM25" s="593"/>
      <c r="DN25" s="593"/>
      <c r="DO25" s="593"/>
      <c r="DP25" s="593"/>
      <c r="DQ25" s="593"/>
      <c r="DR25" s="593"/>
      <c r="DS25" s="593"/>
      <c r="DT25" s="593"/>
      <c r="DU25" s="593"/>
      <c r="DV25" s="594"/>
      <c r="DW25" s="572">
        <v>21</v>
      </c>
      <c r="DX25" s="595"/>
      <c r="DY25" s="595"/>
      <c r="DZ25" s="595"/>
      <c r="EA25" s="595"/>
      <c r="EB25" s="595"/>
      <c r="EC25" s="597"/>
    </row>
    <row r="26" spans="2:133" ht="11.25" customHeight="1" x14ac:dyDescent="0.15">
      <c r="B26" s="569" t="s">
        <v>18</v>
      </c>
      <c r="C26" s="570"/>
      <c r="D26" s="570"/>
      <c r="E26" s="570"/>
      <c r="F26" s="570"/>
      <c r="G26" s="570"/>
      <c r="H26" s="570"/>
      <c r="I26" s="570"/>
      <c r="J26" s="570"/>
      <c r="K26" s="570"/>
      <c r="L26" s="570"/>
      <c r="M26" s="570"/>
      <c r="N26" s="570"/>
      <c r="O26" s="570"/>
      <c r="P26" s="570"/>
      <c r="Q26" s="571"/>
      <c r="R26" s="564">
        <v>87542</v>
      </c>
      <c r="S26" s="348"/>
      <c r="T26" s="348"/>
      <c r="U26" s="348"/>
      <c r="V26" s="348"/>
      <c r="W26" s="348"/>
      <c r="X26" s="348"/>
      <c r="Y26" s="565"/>
      <c r="Z26" s="566">
        <v>0.7</v>
      </c>
      <c r="AA26" s="566"/>
      <c r="AB26" s="566"/>
      <c r="AC26" s="566"/>
      <c r="AD26" s="567" t="s">
        <v>202</v>
      </c>
      <c r="AE26" s="567"/>
      <c r="AF26" s="567"/>
      <c r="AG26" s="567"/>
      <c r="AH26" s="567"/>
      <c r="AI26" s="567"/>
      <c r="AJ26" s="567"/>
      <c r="AK26" s="567"/>
      <c r="AL26" s="572" t="s">
        <v>202</v>
      </c>
      <c r="AM26" s="354"/>
      <c r="AN26" s="354"/>
      <c r="AO26" s="573"/>
      <c r="AP26" s="577" t="s">
        <v>383</v>
      </c>
      <c r="AQ26" s="598"/>
      <c r="AR26" s="598"/>
      <c r="AS26" s="598"/>
      <c r="AT26" s="598"/>
      <c r="AU26" s="598"/>
      <c r="AV26" s="598"/>
      <c r="AW26" s="598"/>
      <c r="AX26" s="598"/>
      <c r="AY26" s="598"/>
      <c r="AZ26" s="598"/>
      <c r="BA26" s="598"/>
      <c r="BB26" s="598"/>
      <c r="BC26" s="598"/>
      <c r="BD26" s="598"/>
      <c r="BE26" s="598"/>
      <c r="BF26" s="579"/>
      <c r="BG26" s="564" t="s">
        <v>202</v>
      </c>
      <c r="BH26" s="348"/>
      <c r="BI26" s="348"/>
      <c r="BJ26" s="348"/>
      <c r="BK26" s="348"/>
      <c r="BL26" s="348"/>
      <c r="BM26" s="348"/>
      <c r="BN26" s="565"/>
      <c r="BO26" s="566" t="s">
        <v>202</v>
      </c>
      <c r="BP26" s="566"/>
      <c r="BQ26" s="566"/>
      <c r="BR26" s="566"/>
      <c r="BS26" s="575" t="s">
        <v>202</v>
      </c>
      <c r="BT26" s="348"/>
      <c r="BU26" s="348"/>
      <c r="BV26" s="348"/>
      <c r="BW26" s="348"/>
      <c r="BX26" s="348"/>
      <c r="BY26" s="348"/>
      <c r="BZ26" s="348"/>
      <c r="CA26" s="348"/>
      <c r="CB26" s="576"/>
      <c r="CD26" s="569" t="s">
        <v>122</v>
      </c>
      <c r="CE26" s="570"/>
      <c r="CF26" s="570"/>
      <c r="CG26" s="570"/>
      <c r="CH26" s="570"/>
      <c r="CI26" s="570"/>
      <c r="CJ26" s="570"/>
      <c r="CK26" s="570"/>
      <c r="CL26" s="570"/>
      <c r="CM26" s="570"/>
      <c r="CN26" s="570"/>
      <c r="CO26" s="570"/>
      <c r="CP26" s="570"/>
      <c r="CQ26" s="571"/>
      <c r="CR26" s="564">
        <v>1187285</v>
      </c>
      <c r="CS26" s="348"/>
      <c r="CT26" s="348"/>
      <c r="CU26" s="348"/>
      <c r="CV26" s="348"/>
      <c r="CW26" s="348"/>
      <c r="CX26" s="348"/>
      <c r="CY26" s="565"/>
      <c r="CZ26" s="572">
        <v>9.6999999999999993</v>
      </c>
      <c r="DA26" s="595"/>
      <c r="DB26" s="595"/>
      <c r="DC26" s="596"/>
      <c r="DD26" s="575">
        <v>1108328</v>
      </c>
      <c r="DE26" s="348"/>
      <c r="DF26" s="348"/>
      <c r="DG26" s="348"/>
      <c r="DH26" s="348"/>
      <c r="DI26" s="348"/>
      <c r="DJ26" s="348"/>
      <c r="DK26" s="565"/>
      <c r="DL26" s="575" t="s">
        <v>202</v>
      </c>
      <c r="DM26" s="348"/>
      <c r="DN26" s="348"/>
      <c r="DO26" s="348"/>
      <c r="DP26" s="348"/>
      <c r="DQ26" s="348"/>
      <c r="DR26" s="348"/>
      <c r="DS26" s="348"/>
      <c r="DT26" s="348"/>
      <c r="DU26" s="348"/>
      <c r="DV26" s="565"/>
      <c r="DW26" s="572" t="s">
        <v>202</v>
      </c>
      <c r="DX26" s="595"/>
      <c r="DY26" s="595"/>
      <c r="DZ26" s="595"/>
      <c r="EA26" s="595"/>
      <c r="EB26" s="595"/>
      <c r="EC26" s="597"/>
    </row>
    <row r="27" spans="2:133" ht="11.25" customHeight="1" x14ac:dyDescent="0.15">
      <c r="B27" s="569" t="s">
        <v>339</v>
      </c>
      <c r="C27" s="570"/>
      <c r="D27" s="570"/>
      <c r="E27" s="570"/>
      <c r="F27" s="570"/>
      <c r="G27" s="570"/>
      <c r="H27" s="570"/>
      <c r="I27" s="570"/>
      <c r="J27" s="570"/>
      <c r="K27" s="570"/>
      <c r="L27" s="570"/>
      <c r="M27" s="570"/>
      <c r="N27" s="570"/>
      <c r="O27" s="570"/>
      <c r="P27" s="570"/>
      <c r="Q27" s="571"/>
      <c r="R27" s="564">
        <v>1400389</v>
      </c>
      <c r="S27" s="348"/>
      <c r="T27" s="348"/>
      <c r="U27" s="348"/>
      <c r="V27" s="348"/>
      <c r="W27" s="348"/>
      <c r="X27" s="348"/>
      <c r="Y27" s="565"/>
      <c r="Z27" s="566">
        <v>11</v>
      </c>
      <c r="AA27" s="566"/>
      <c r="AB27" s="566"/>
      <c r="AC27" s="566"/>
      <c r="AD27" s="567" t="s">
        <v>202</v>
      </c>
      <c r="AE27" s="567"/>
      <c r="AF27" s="567"/>
      <c r="AG27" s="567"/>
      <c r="AH27" s="567"/>
      <c r="AI27" s="567"/>
      <c r="AJ27" s="567"/>
      <c r="AK27" s="567"/>
      <c r="AL27" s="572" t="s">
        <v>202</v>
      </c>
      <c r="AM27" s="354"/>
      <c r="AN27" s="354"/>
      <c r="AO27" s="573"/>
      <c r="AP27" s="569" t="s">
        <v>384</v>
      </c>
      <c r="AQ27" s="570"/>
      <c r="AR27" s="570"/>
      <c r="AS27" s="570"/>
      <c r="AT27" s="570"/>
      <c r="AU27" s="570"/>
      <c r="AV27" s="570"/>
      <c r="AW27" s="570"/>
      <c r="AX27" s="570"/>
      <c r="AY27" s="570"/>
      <c r="AZ27" s="570"/>
      <c r="BA27" s="570"/>
      <c r="BB27" s="570"/>
      <c r="BC27" s="570"/>
      <c r="BD27" s="570"/>
      <c r="BE27" s="570"/>
      <c r="BF27" s="571"/>
      <c r="BG27" s="564">
        <v>4388622</v>
      </c>
      <c r="BH27" s="348"/>
      <c r="BI27" s="348"/>
      <c r="BJ27" s="348"/>
      <c r="BK27" s="348"/>
      <c r="BL27" s="348"/>
      <c r="BM27" s="348"/>
      <c r="BN27" s="565"/>
      <c r="BO27" s="566">
        <v>100</v>
      </c>
      <c r="BP27" s="566"/>
      <c r="BQ27" s="566"/>
      <c r="BR27" s="566"/>
      <c r="BS27" s="575">
        <v>17325</v>
      </c>
      <c r="BT27" s="348"/>
      <c r="BU27" s="348"/>
      <c r="BV27" s="348"/>
      <c r="BW27" s="348"/>
      <c r="BX27" s="348"/>
      <c r="BY27" s="348"/>
      <c r="BZ27" s="348"/>
      <c r="CA27" s="348"/>
      <c r="CB27" s="576"/>
      <c r="CD27" s="569" t="s">
        <v>225</v>
      </c>
      <c r="CE27" s="570"/>
      <c r="CF27" s="570"/>
      <c r="CG27" s="570"/>
      <c r="CH27" s="570"/>
      <c r="CI27" s="570"/>
      <c r="CJ27" s="570"/>
      <c r="CK27" s="570"/>
      <c r="CL27" s="570"/>
      <c r="CM27" s="570"/>
      <c r="CN27" s="570"/>
      <c r="CO27" s="570"/>
      <c r="CP27" s="570"/>
      <c r="CQ27" s="571"/>
      <c r="CR27" s="564">
        <v>2435917</v>
      </c>
      <c r="CS27" s="593"/>
      <c r="CT27" s="593"/>
      <c r="CU27" s="593"/>
      <c r="CV27" s="593"/>
      <c r="CW27" s="593"/>
      <c r="CX27" s="593"/>
      <c r="CY27" s="594"/>
      <c r="CZ27" s="572">
        <v>19.899999999999999</v>
      </c>
      <c r="DA27" s="595"/>
      <c r="DB27" s="595"/>
      <c r="DC27" s="596"/>
      <c r="DD27" s="575">
        <v>824835</v>
      </c>
      <c r="DE27" s="593"/>
      <c r="DF27" s="593"/>
      <c r="DG27" s="593"/>
      <c r="DH27" s="593"/>
      <c r="DI27" s="593"/>
      <c r="DJ27" s="593"/>
      <c r="DK27" s="594"/>
      <c r="DL27" s="575">
        <v>817434</v>
      </c>
      <c r="DM27" s="593"/>
      <c r="DN27" s="593"/>
      <c r="DO27" s="593"/>
      <c r="DP27" s="593"/>
      <c r="DQ27" s="593"/>
      <c r="DR27" s="593"/>
      <c r="DS27" s="593"/>
      <c r="DT27" s="593"/>
      <c r="DU27" s="593"/>
      <c r="DV27" s="594"/>
      <c r="DW27" s="572">
        <v>10</v>
      </c>
      <c r="DX27" s="595"/>
      <c r="DY27" s="595"/>
      <c r="DZ27" s="595"/>
      <c r="EA27" s="595"/>
      <c r="EB27" s="595"/>
      <c r="EC27" s="597"/>
    </row>
    <row r="28" spans="2:133" ht="11.25" customHeight="1" x14ac:dyDescent="0.15">
      <c r="B28" s="599" t="s">
        <v>54</v>
      </c>
      <c r="C28" s="600"/>
      <c r="D28" s="600"/>
      <c r="E28" s="600"/>
      <c r="F28" s="600"/>
      <c r="G28" s="600"/>
      <c r="H28" s="600"/>
      <c r="I28" s="600"/>
      <c r="J28" s="600"/>
      <c r="K28" s="600"/>
      <c r="L28" s="600"/>
      <c r="M28" s="600"/>
      <c r="N28" s="600"/>
      <c r="O28" s="600"/>
      <c r="P28" s="600"/>
      <c r="Q28" s="601"/>
      <c r="R28" s="564" t="s">
        <v>202</v>
      </c>
      <c r="S28" s="348"/>
      <c r="T28" s="348"/>
      <c r="U28" s="348"/>
      <c r="V28" s="348"/>
      <c r="W28" s="348"/>
      <c r="X28" s="348"/>
      <c r="Y28" s="565"/>
      <c r="Z28" s="566" t="s">
        <v>202</v>
      </c>
      <c r="AA28" s="566"/>
      <c r="AB28" s="566"/>
      <c r="AC28" s="566"/>
      <c r="AD28" s="567" t="s">
        <v>202</v>
      </c>
      <c r="AE28" s="567"/>
      <c r="AF28" s="567"/>
      <c r="AG28" s="567"/>
      <c r="AH28" s="567"/>
      <c r="AI28" s="567"/>
      <c r="AJ28" s="567"/>
      <c r="AK28" s="567"/>
      <c r="AL28" s="572" t="s">
        <v>202</v>
      </c>
      <c r="AM28" s="354"/>
      <c r="AN28" s="354"/>
      <c r="AO28" s="573"/>
      <c r="AP28" s="580"/>
      <c r="AQ28" s="581"/>
      <c r="AR28" s="581"/>
      <c r="AS28" s="581"/>
      <c r="AT28" s="581"/>
      <c r="AU28" s="581"/>
      <c r="AV28" s="581"/>
      <c r="AW28" s="581"/>
      <c r="AX28" s="581"/>
      <c r="AY28" s="581"/>
      <c r="AZ28" s="581"/>
      <c r="BA28" s="581"/>
      <c r="BB28" s="581"/>
      <c r="BC28" s="581"/>
      <c r="BD28" s="581"/>
      <c r="BE28" s="581"/>
      <c r="BF28" s="582"/>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380</v>
      </c>
      <c r="CE28" s="570"/>
      <c r="CF28" s="570"/>
      <c r="CG28" s="570"/>
      <c r="CH28" s="570"/>
      <c r="CI28" s="570"/>
      <c r="CJ28" s="570"/>
      <c r="CK28" s="570"/>
      <c r="CL28" s="570"/>
      <c r="CM28" s="570"/>
      <c r="CN28" s="570"/>
      <c r="CO28" s="570"/>
      <c r="CP28" s="570"/>
      <c r="CQ28" s="571"/>
      <c r="CR28" s="564">
        <v>1513473</v>
      </c>
      <c r="CS28" s="348"/>
      <c r="CT28" s="348"/>
      <c r="CU28" s="348"/>
      <c r="CV28" s="348"/>
      <c r="CW28" s="348"/>
      <c r="CX28" s="348"/>
      <c r="CY28" s="565"/>
      <c r="CZ28" s="572">
        <v>12.3</v>
      </c>
      <c r="DA28" s="595"/>
      <c r="DB28" s="595"/>
      <c r="DC28" s="596"/>
      <c r="DD28" s="575">
        <v>1471205</v>
      </c>
      <c r="DE28" s="348"/>
      <c r="DF28" s="348"/>
      <c r="DG28" s="348"/>
      <c r="DH28" s="348"/>
      <c r="DI28" s="348"/>
      <c r="DJ28" s="348"/>
      <c r="DK28" s="565"/>
      <c r="DL28" s="575">
        <v>1471205</v>
      </c>
      <c r="DM28" s="348"/>
      <c r="DN28" s="348"/>
      <c r="DO28" s="348"/>
      <c r="DP28" s="348"/>
      <c r="DQ28" s="348"/>
      <c r="DR28" s="348"/>
      <c r="DS28" s="348"/>
      <c r="DT28" s="348"/>
      <c r="DU28" s="348"/>
      <c r="DV28" s="565"/>
      <c r="DW28" s="572">
        <v>18</v>
      </c>
      <c r="DX28" s="595"/>
      <c r="DY28" s="595"/>
      <c r="DZ28" s="595"/>
      <c r="EA28" s="595"/>
      <c r="EB28" s="595"/>
      <c r="EC28" s="597"/>
    </row>
    <row r="29" spans="2:133" ht="11.25" customHeight="1" x14ac:dyDescent="0.15">
      <c r="B29" s="569" t="s">
        <v>386</v>
      </c>
      <c r="C29" s="570"/>
      <c r="D29" s="570"/>
      <c r="E29" s="570"/>
      <c r="F29" s="570"/>
      <c r="G29" s="570"/>
      <c r="H29" s="570"/>
      <c r="I29" s="570"/>
      <c r="J29" s="570"/>
      <c r="K29" s="570"/>
      <c r="L29" s="570"/>
      <c r="M29" s="570"/>
      <c r="N29" s="570"/>
      <c r="O29" s="570"/>
      <c r="P29" s="570"/>
      <c r="Q29" s="571"/>
      <c r="R29" s="564">
        <v>897418</v>
      </c>
      <c r="S29" s="348"/>
      <c r="T29" s="348"/>
      <c r="U29" s="348"/>
      <c r="V29" s="348"/>
      <c r="W29" s="348"/>
      <c r="X29" s="348"/>
      <c r="Y29" s="565"/>
      <c r="Z29" s="566">
        <v>7.1</v>
      </c>
      <c r="AA29" s="566"/>
      <c r="AB29" s="566"/>
      <c r="AC29" s="566"/>
      <c r="AD29" s="567" t="s">
        <v>202</v>
      </c>
      <c r="AE29" s="567"/>
      <c r="AF29" s="567"/>
      <c r="AG29" s="567"/>
      <c r="AH29" s="567"/>
      <c r="AI29" s="567"/>
      <c r="AJ29" s="567"/>
      <c r="AK29" s="567"/>
      <c r="AL29" s="572" t="s">
        <v>202</v>
      </c>
      <c r="AM29" s="354"/>
      <c r="AN29" s="354"/>
      <c r="AO29" s="573"/>
      <c r="AP29" s="342" t="s">
        <v>136</v>
      </c>
      <c r="AQ29" s="343"/>
      <c r="AR29" s="343"/>
      <c r="AS29" s="343"/>
      <c r="AT29" s="343"/>
      <c r="AU29" s="343"/>
      <c r="AV29" s="343"/>
      <c r="AW29" s="343"/>
      <c r="AX29" s="343"/>
      <c r="AY29" s="343"/>
      <c r="AZ29" s="343"/>
      <c r="BA29" s="343"/>
      <c r="BB29" s="343"/>
      <c r="BC29" s="343"/>
      <c r="BD29" s="343"/>
      <c r="BE29" s="343"/>
      <c r="BF29" s="385"/>
      <c r="BG29" s="342" t="s">
        <v>387</v>
      </c>
      <c r="BH29" s="602"/>
      <c r="BI29" s="602"/>
      <c r="BJ29" s="602"/>
      <c r="BK29" s="602"/>
      <c r="BL29" s="602"/>
      <c r="BM29" s="602"/>
      <c r="BN29" s="602"/>
      <c r="BO29" s="602"/>
      <c r="BP29" s="602"/>
      <c r="BQ29" s="603"/>
      <c r="BR29" s="342" t="s">
        <v>259</v>
      </c>
      <c r="BS29" s="602"/>
      <c r="BT29" s="602"/>
      <c r="BU29" s="602"/>
      <c r="BV29" s="602"/>
      <c r="BW29" s="602"/>
      <c r="BX29" s="602"/>
      <c r="BY29" s="602"/>
      <c r="BZ29" s="602"/>
      <c r="CA29" s="602"/>
      <c r="CB29" s="603"/>
      <c r="CD29" s="544" t="s">
        <v>175</v>
      </c>
      <c r="CE29" s="537"/>
      <c r="CF29" s="569" t="s">
        <v>23</v>
      </c>
      <c r="CG29" s="570"/>
      <c r="CH29" s="570"/>
      <c r="CI29" s="570"/>
      <c r="CJ29" s="570"/>
      <c r="CK29" s="570"/>
      <c r="CL29" s="570"/>
      <c r="CM29" s="570"/>
      <c r="CN29" s="570"/>
      <c r="CO29" s="570"/>
      <c r="CP29" s="570"/>
      <c r="CQ29" s="571"/>
      <c r="CR29" s="564">
        <v>1513473</v>
      </c>
      <c r="CS29" s="593"/>
      <c r="CT29" s="593"/>
      <c r="CU29" s="593"/>
      <c r="CV29" s="593"/>
      <c r="CW29" s="593"/>
      <c r="CX29" s="593"/>
      <c r="CY29" s="594"/>
      <c r="CZ29" s="572">
        <v>12.3</v>
      </c>
      <c r="DA29" s="595"/>
      <c r="DB29" s="595"/>
      <c r="DC29" s="596"/>
      <c r="DD29" s="575">
        <v>1471205</v>
      </c>
      <c r="DE29" s="593"/>
      <c r="DF29" s="593"/>
      <c r="DG29" s="593"/>
      <c r="DH29" s="593"/>
      <c r="DI29" s="593"/>
      <c r="DJ29" s="593"/>
      <c r="DK29" s="594"/>
      <c r="DL29" s="575">
        <v>1471205</v>
      </c>
      <c r="DM29" s="593"/>
      <c r="DN29" s="593"/>
      <c r="DO29" s="593"/>
      <c r="DP29" s="593"/>
      <c r="DQ29" s="593"/>
      <c r="DR29" s="593"/>
      <c r="DS29" s="593"/>
      <c r="DT29" s="593"/>
      <c r="DU29" s="593"/>
      <c r="DV29" s="594"/>
      <c r="DW29" s="572">
        <v>18</v>
      </c>
      <c r="DX29" s="595"/>
      <c r="DY29" s="595"/>
      <c r="DZ29" s="595"/>
      <c r="EA29" s="595"/>
      <c r="EB29" s="595"/>
      <c r="EC29" s="597"/>
    </row>
    <row r="30" spans="2:133" ht="11.25" customHeight="1" x14ac:dyDescent="0.15">
      <c r="B30" s="569" t="s">
        <v>236</v>
      </c>
      <c r="C30" s="570"/>
      <c r="D30" s="570"/>
      <c r="E30" s="570"/>
      <c r="F30" s="570"/>
      <c r="G30" s="570"/>
      <c r="H30" s="570"/>
      <c r="I30" s="570"/>
      <c r="J30" s="570"/>
      <c r="K30" s="570"/>
      <c r="L30" s="570"/>
      <c r="M30" s="570"/>
      <c r="N30" s="570"/>
      <c r="O30" s="570"/>
      <c r="P30" s="570"/>
      <c r="Q30" s="571"/>
      <c r="R30" s="564">
        <v>44267</v>
      </c>
      <c r="S30" s="348"/>
      <c r="T30" s="348"/>
      <c r="U30" s="348"/>
      <c r="V30" s="348"/>
      <c r="W30" s="348"/>
      <c r="X30" s="348"/>
      <c r="Y30" s="565"/>
      <c r="Z30" s="566">
        <v>0.3</v>
      </c>
      <c r="AA30" s="566"/>
      <c r="AB30" s="566"/>
      <c r="AC30" s="566"/>
      <c r="AD30" s="567" t="s">
        <v>202</v>
      </c>
      <c r="AE30" s="567"/>
      <c r="AF30" s="567"/>
      <c r="AG30" s="567"/>
      <c r="AH30" s="567"/>
      <c r="AI30" s="567"/>
      <c r="AJ30" s="567"/>
      <c r="AK30" s="567"/>
      <c r="AL30" s="572" t="s">
        <v>202</v>
      </c>
      <c r="AM30" s="354"/>
      <c r="AN30" s="354"/>
      <c r="AO30" s="573"/>
      <c r="AP30" s="518" t="s">
        <v>4</v>
      </c>
      <c r="AQ30" s="519"/>
      <c r="AR30" s="519"/>
      <c r="AS30" s="519"/>
      <c r="AT30" s="649" t="s">
        <v>389</v>
      </c>
      <c r="AU30" s="46"/>
      <c r="AV30" s="46"/>
      <c r="AW30" s="46"/>
      <c r="AX30" s="553" t="s">
        <v>277</v>
      </c>
      <c r="AY30" s="554"/>
      <c r="AZ30" s="554"/>
      <c r="BA30" s="554"/>
      <c r="BB30" s="554"/>
      <c r="BC30" s="554"/>
      <c r="BD30" s="554"/>
      <c r="BE30" s="554"/>
      <c r="BF30" s="555"/>
      <c r="BG30" s="604">
        <v>99.2</v>
      </c>
      <c r="BH30" s="605"/>
      <c r="BI30" s="605"/>
      <c r="BJ30" s="605"/>
      <c r="BK30" s="605"/>
      <c r="BL30" s="605"/>
      <c r="BM30" s="562">
        <v>97.2</v>
      </c>
      <c r="BN30" s="605"/>
      <c r="BO30" s="605"/>
      <c r="BP30" s="605"/>
      <c r="BQ30" s="606"/>
      <c r="BR30" s="604">
        <v>99.1</v>
      </c>
      <c r="BS30" s="605"/>
      <c r="BT30" s="605"/>
      <c r="BU30" s="605"/>
      <c r="BV30" s="605"/>
      <c r="BW30" s="605"/>
      <c r="BX30" s="562">
        <v>97.3</v>
      </c>
      <c r="BY30" s="605"/>
      <c r="BZ30" s="605"/>
      <c r="CA30" s="605"/>
      <c r="CB30" s="606"/>
      <c r="CD30" s="545"/>
      <c r="CE30" s="540"/>
      <c r="CF30" s="569" t="s">
        <v>390</v>
      </c>
      <c r="CG30" s="570"/>
      <c r="CH30" s="570"/>
      <c r="CI30" s="570"/>
      <c r="CJ30" s="570"/>
      <c r="CK30" s="570"/>
      <c r="CL30" s="570"/>
      <c r="CM30" s="570"/>
      <c r="CN30" s="570"/>
      <c r="CO30" s="570"/>
      <c r="CP30" s="570"/>
      <c r="CQ30" s="571"/>
      <c r="CR30" s="564">
        <v>1402046</v>
      </c>
      <c r="CS30" s="348"/>
      <c r="CT30" s="348"/>
      <c r="CU30" s="348"/>
      <c r="CV30" s="348"/>
      <c r="CW30" s="348"/>
      <c r="CX30" s="348"/>
      <c r="CY30" s="565"/>
      <c r="CZ30" s="572">
        <v>11.4</v>
      </c>
      <c r="DA30" s="595"/>
      <c r="DB30" s="595"/>
      <c r="DC30" s="596"/>
      <c r="DD30" s="575">
        <v>1359778</v>
      </c>
      <c r="DE30" s="348"/>
      <c r="DF30" s="348"/>
      <c r="DG30" s="348"/>
      <c r="DH30" s="348"/>
      <c r="DI30" s="348"/>
      <c r="DJ30" s="348"/>
      <c r="DK30" s="565"/>
      <c r="DL30" s="575">
        <v>1359778</v>
      </c>
      <c r="DM30" s="348"/>
      <c r="DN30" s="348"/>
      <c r="DO30" s="348"/>
      <c r="DP30" s="348"/>
      <c r="DQ30" s="348"/>
      <c r="DR30" s="348"/>
      <c r="DS30" s="348"/>
      <c r="DT30" s="348"/>
      <c r="DU30" s="348"/>
      <c r="DV30" s="565"/>
      <c r="DW30" s="572">
        <v>16.7</v>
      </c>
      <c r="DX30" s="595"/>
      <c r="DY30" s="595"/>
      <c r="DZ30" s="595"/>
      <c r="EA30" s="595"/>
      <c r="EB30" s="595"/>
      <c r="EC30" s="597"/>
    </row>
    <row r="31" spans="2:133" ht="11.25" customHeight="1" x14ac:dyDescent="0.15">
      <c r="B31" s="569" t="s">
        <v>143</v>
      </c>
      <c r="C31" s="570"/>
      <c r="D31" s="570"/>
      <c r="E31" s="570"/>
      <c r="F31" s="570"/>
      <c r="G31" s="570"/>
      <c r="H31" s="570"/>
      <c r="I31" s="570"/>
      <c r="J31" s="570"/>
      <c r="K31" s="570"/>
      <c r="L31" s="570"/>
      <c r="M31" s="570"/>
      <c r="N31" s="570"/>
      <c r="O31" s="570"/>
      <c r="P31" s="570"/>
      <c r="Q31" s="571"/>
      <c r="R31" s="564">
        <v>37275</v>
      </c>
      <c r="S31" s="348"/>
      <c r="T31" s="348"/>
      <c r="U31" s="348"/>
      <c r="V31" s="348"/>
      <c r="W31" s="348"/>
      <c r="X31" s="348"/>
      <c r="Y31" s="565"/>
      <c r="Z31" s="566">
        <v>0.3</v>
      </c>
      <c r="AA31" s="566"/>
      <c r="AB31" s="566"/>
      <c r="AC31" s="566"/>
      <c r="AD31" s="567" t="s">
        <v>202</v>
      </c>
      <c r="AE31" s="567"/>
      <c r="AF31" s="567"/>
      <c r="AG31" s="567"/>
      <c r="AH31" s="567"/>
      <c r="AI31" s="567"/>
      <c r="AJ31" s="567"/>
      <c r="AK31" s="567"/>
      <c r="AL31" s="572" t="s">
        <v>202</v>
      </c>
      <c r="AM31" s="354"/>
      <c r="AN31" s="354"/>
      <c r="AO31" s="573"/>
      <c r="AP31" s="648"/>
      <c r="AQ31" s="505"/>
      <c r="AR31" s="505"/>
      <c r="AS31" s="505"/>
      <c r="AT31" s="650"/>
      <c r="AU31" s="8" t="s">
        <v>253</v>
      </c>
      <c r="AV31" s="8"/>
      <c r="AW31" s="8"/>
      <c r="AX31" s="569" t="s">
        <v>369</v>
      </c>
      <c r="AY31" s="570"/>
      <c r="AZ31" s="570"/>
      <c r="BA31" s="570"/>
      <c r="BB31" s="570"/>
      <c r="BC31" s="570"/>
      <c r="BD31" s="570"/>
      <c r="BE31" s="570"/>
      <c r="BF31" s="571"/>
      <c r="BG31" s="607">
        <v>98.9</v>
      </c>
      <c r="BH31" s="593"/>
      <c r="BI31" s="593"/>
      <c r="BJ31" s="593"/>
      <c r="BK31" s="593"/>
      <c r="BL31" s="593"/>
      <c r="BM31" s="354">
        <v>96.2</v>
      </c>
      <c r="BN31" s="608"/>
      <c r="BO31" s="608"/>
      <c r="BP31" s="608"/>
      <c r="BQ31" s="609"/>
      <c r="BR31" s="607">
        <v>98.8</v>
      </c>
      <c r="BS31" s="593"/>
      <c r="BT31" s="593"/>
      <c r="BU31" s="593"/>
      <c r="BV31" s="593"/>
      <c r="BW31" s="593"/>
      <c r="BX31" s="354">
        <v>96.2</v>
      </c>
      <c r="BY31" s="608"/>
      <c r="BZ31" s="608"/>
      <c r="CA31" s="608"/>
      <c r="CB31" s="609"/>
      <c r="CD31" s="545"/>
      <c r="CE31" s="540"/>
      <c r="CF31" s="569" t="s">
        <v>135</v>
      </c>
      <c r="CG31" s="570"/>
      <c r="CH31" s="570"/>
      <c r="CI31" s="570"/>
      <c r="CJ31" s="570"/>
      <c r="CK31" s="570"/>
      <c r="CL31" s="570"/>
      <c r="CM31" s="570"/>
      <c r="CN31" s="570"/>
      <c r="CO31" s="570"/>
      <c r="CP31" s="570"/>
      <c r="CQ31" s="571"/>
      <c r="CR31" s="564">
        <v>111427</v>
      </c>
      <c r="CS31" s="593"/>
      <c r="CT31" s="593"/>
      <c r="CU31" s="593"/>
      <c r="CV31" s="593"/>
      <c r="CW31" s="593"/>
      <c r="CX31" s="593"/>
      <c r="CY31" s="594"/>
      <c r="CZ31" s="572">
        <v>0.9</v>
      </c>
      <c r="DA31" s="595"/>
      <c r="DB31" s="595"/>
      <c r="DC31" s="596"/>
      <c r="DD31" s="575">
        <v>111427</v>
      </c>
      <c r="DE31" s="593"/>
      <c r="DF31" s="593"/>
      <c r="DG31" s="593"/>
      <c r="DH31" s="593"/>
      <c r="DI31" s="593"/>
      <c r="DJ31" s="593"/>
      <c r="DK31" s="594"/>
      <c r="DL31" s="575">
        <v>111427</v>
      </c>
      <c r="DM31" s="593"/>
      <c r="DN31" s="593"/>
      <c r="DO31" s="593"/>
      <c r="DP31" s="593"/>
      <c r="DQ31" s="593"/>
      <c r="DR31" s="593"/>
      <c r="DS31" s="593"/>
      <c r="DT31" s="593"/>
      <c r="DU31" s="593"/>
      <c r="DV31" s="594"/>
      <c r="DW31" s="572">
        <v>1.4</v>
      </c>
      <c r="DX31" s="595"/>
      <c r="DY31" s="595"/>
      <c r="DZ31" s="595"/>
      <c r="EA31" s="595"/>
      <c r="EB31" s="595"/>
      <c r="EC31" s="597"/>
    </row>
    <row r="32" spans="2:133" ht="11.25" customHeight="1" x14ac:dyDescent="0.15">
      <c r="B32" s="569" t="s">
        <v>391</v>
      </c>
      <c r="C32" s="570"/>
      <c r="D32" s="570"/>
      <c r="E32" s="570"/>
      <c r="F32" s="570"/>
      <c r="G32" s="570"/>
      <c r="H32" s="570"/>
      <c r="I32" s="570"/>
      <c r="J32" s="570"/>
      <c r="K32" s="570"/>
      <c r="L32" s="570"/>
      <c r="M32" s="570"/>
      <c r="N32" s="570"/>
      <c r="O32" s="570"/>
      <c r="P32" s="570"/>
      <c r="Q32" s="571"/>
      <c r="R32" s="564">
        <v>471497</v>
      </c>
      <c r="S32" s="348"/>
      <c r="T32" s="348"/>
      <c r="U32" s="348"/>
      <c r="V32" s="348"/>
      <c r="W32" s="348"/>
      <c r="X32" s="348"/>
      <c r="Y32" s="565"/>
      <c r="Z32" s="566">
        <v>3.7</v>
      </c>
      <c r="AA32" s="566"/>
      <c r="AB32" s="566"/>
      <c r="AC32" s="566"/>
      <c r="AD32" s="567" t="s">
        <v>202</v>
      </c>
      <c r="AE32" s="567"/>
      <c r="AF32" s="567"/>
      <c r="AG32" s="567"/>
      <c r="AH32" s="567"/>
      <c r="AI32" s="567"/>
      <c r="AJ32" s="567"/>
      <c r="AK32" s="567"/>
      <c r="AL32" s="572" t="s">
        <v>202</v>
      </c>
      <c r="AM32" s="354"/>
      <c r="AN32" s="354"/>
      <c r="AO32" s="573"/>
      <c r="AP32" s="521"/>
      <c r="AQ32" s="522"/>
      <c r="AR32" s="522"/>
      <c r="AS32" s="522"/>
      <c r="AT32" s="651"/>
      <c r="AU32" s="47"/>
      <c r="AV32" s="47"/>
      <c r="AW32" s="47"/>
      <c r="AX32" s="580" t="s">
        <v>160</v>
      </c>
      <c r="AY32" s="581"/>
      <c r="AZ32" s="581"/>
      <c r="BA32" s="581"/>
      <c r="BB32" s="581"/>
      <c r="BC32" s="581"/>
      <c r="BD32" s="581"/>
      <c r="BE32" s="581"/>
      <c r="BF32" s="582"/>
      <c r="BG32" s="610">
        <v>99.4</v>
      </c>
      <c r="BH32" s="611"/>
      <c r="BI32" s="611"/>
      <c r="BJ32" s="611"/>
      <c r="BK32" s="611"/>
      <c r="BL32" s="611"/>
      <c r="BM32" s="612">
        <v>97.8</v>
      </c>
      <c r="BN32" s="611"/>
      <c r="BO32" s="611"/>
      <c r="BP32" s="611"/>
      <c r="BQ32" s="613"/>
      <c r="BR32" s="610">
        <v>99.3</v>
      </c>
      <c r="BS32" s="611"/>
      <c r="BT32" s="611"/>
      <c r="BU32" s="611"/>
      <c r="BV32" s="611"/>
      <c r="BW32" s="611"/>
      <c r="BX32" s="612">
        <v>97.9</v>
      </c>
      <c r="BY32" s="611"/>
      <c r="BZ32" s="611"/>
      <c r="CA32" s="611"/>
      <c r="CB32" s="613"/>
      <c r="CD32" s="546"/>
      <c r="CE32" s="548"/>
      <c r="CF32" s="569" t="s">
        <v>393</v>
      </c>
      <c r="CG32" s="570"/>
      <c r="CH32" s="570"/>
      <c r="CI32" s="570"/>
      <c r="CJ32" s="570"/>
      <c r="CK32" s="570"/>
      <c r="CL32" s="570"/>
      <c r="CM32" s="570"/>
      <c r="CN32" s="570"/>
      <c r="CO32" s="570"/>
      <c r="CP32" s="570"/>
      <c r="CQ32" s="571"/>
      <c r="CR32" s="564" t="s">
        <v>202</v>
      </c>
      <c r="CS32" s="348"/>
      <c r="CT32" s="348"/>
      <c r="CU32" s="348"/>
      <c r="CV32" s="348"/>
      <c r="CW32" s="348"/>
      <c r="CX32" s="348"/>
      <c r="CY32" s="565"/>
      <c r="CZ32" s="572" t="s">
        <v>202</v>
      </c>
      <c r="DA32" s="595"/>
      <c r="DB32" s="595"/>
      <c r="DC32" s="596"/>
      <c r="DD32" s="575" t="s">
        <v>202</v>
      </c>
      <c r="DE32" s="348"/>
      <c r="DF32" s="348"/>
      <c r="DG32" s="348"/>
      <c r="DH32" s="348"/>
      <c r="DI32" s="348"/>
      <c r="DJ32" s="348"/>
      <c r="DK32" s="565"/>
      <c r="DL32" s="575" t="s">
        <v>202</v>
      </c>
      <c r="DM32" s="348"/>
      <c r="DN32" s="348"/>
      <c r="DO32" s="348"/>
      <c r="DP32" s="348"/>
      <c r="DQ32" s="348"/>
      <c r="DR32" s="348"/>
      <c r="DS32" s="348"/>
      <c r="DT32" s="348"/>
      <c r="DU32" s="348"/>
      <c r="DV32" s="565"/>
      <c r="DW32" s="572" t="s">
        <v>202</v>
      </c>
      <c r="DX32" s="595"/>
      <c r="DY32" s="595"/>
      <c r="DZ32" s="595"/>
      <c r="EA32" s="595"/>
      <c r="EB32" s="595"/>
      <c r="EC32" s="597"/>
    </row>
    <row r="33" spans="2:133" ht="11.25" customHeight="1" x14ac:dyDescent="0.15">
      <c r="B33" s="569" t="s">
        <v>370</v>
      </c>
      <c r="C33" s="570"/>
      <c r="D33" s="570"/>
      <c r="E33" s="570"/>
      <c r="F33" s="570"/>
      <c r="G33" s="570"/>
      <c r="H33" s="570"/>
      <c r="I33" s="570"/>
      <c r="J33" s="570"/>
      <c r="K33" s="570"/>
      <c r="L33" s="570"/>
      <c r="M33" s="570"/>
      <c r="N33" s="570"/>
      <c r="O33" s="570"/>
      <c r="P33" s="570"/>
      <c r="Q33" s="571"/>
      <c r="R33" s="564">
        <v>389061</v>
      </c>
      <c r="S33" s="348"/>
      <c r="T33" s="348"/>
      <c r="U33" s="348"/>
      <c r="V33" s="348"/>
      <c r="W33" s="348"/>
      <c r="X33" s="348"/>
      <c r="Y33" s="565"/>
      <c r="Z33" s="566">
        <v>3.1</v>
      </c>
      <c r="AA33" s="566"/>
      <c r="AB33" s="566"/>
      <c r="AC33" s="566"/>
      <c r="AD33" s="567" t="s">
        <v>202</v>
      </c>
      <c r="AE33" s="567"/>
      <c r="AF33" s="567"/>
      <c r="AG33" s="567"/>
      <c r="AH33" s="567"/>
      <c r="AI33" s="567"/>
      <c r="AJ33" s="567"/>
      <c r="AK33" s="567"/>
      <c r="AL33" s="572" t="s">
        <v>202</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394</v>
      </c>
      <c r="CE33" s="570"/>
      <c r="CF33" s="570"/>
      <c r="CG33" s="570"/>
      <c r="CH33" s="570"/>
      <c r="CI33" s="570"/>
      <c r="CJ33" s="570"/>
      <c r="CK33" s="570"/>
      <c r="CL33" s="570"/>
      <c r="CM33" s="570"/>
      <c r="CN33" s="570"/>
      <c r="CO33" s="570"/>
      <c r="CP33" s="570"/>
      <c r="CQ33" s="571"/>
      <c r="CR33" s="564">
        <v>5703442</v>
      </c>
      <c r="CS33" s="593"/>
      <c r="CT33" s="593"/>
      <c r="CU33" s="593"/>
      <c r="CV33" s="593"/>
      <c r="CW33" s="593"/>
      <c r="CX33" s="593"/>
      <c r="CY33" s="594"/>
      <c r="CZ33" s="572">
        <v>46.5</v>
      </c>
      <c r="DA33" s="595"/>
      <c r="DB33" s="595"/>
      <c r="DC33" s="596"/>
      <c r="DD33" s="575">
        <v>4807546</v>
      </c>
      <c r="DE33" s="593"/>
      <c r="DF33" s="593"/>
      <c r="DG33" s="593"/>
      <c r="DH33" s="593"/>
      <c r="DI33" s="593"/>
      <c r="DJ33" s="593"/>
      <c r="DK33" s="594"/>
      <c r="DL33" s="575">
        <v>4050634</v>
      </c>
      <c r="DM33" s="593"/>
      <c r="DN33" s="593"/>
      <c r="DO33" s="593"/>
      <c r="DP33" s="593"/>
      <c r="DQ33" s="593"/>
      <c r="DR33" s="593"/>
      <c r="DS33" s="593"/>
      <c r="DT33" s="593"/>
      <c r="DU33" s="593"/>
      <c r="DV33" s="594"/>
      <c r="DW33" s="572">
        <v>49.7</v>
      </c>
      <c r="DX33" s="595"/>
      <c r="DY33" s="595"/>
      <c r="DZ33" s="595"/>
      <c r="EA33" s="595"/>
      <c r="EB33" s="595"/>
      <c r="EC33" s="597"/>
    </row>
    <row r="34" spans="2:133" ht="11.25" customHeight="1" x14ac:dyDescent="0.15">
      <c r="B34" s="569" t="s">
        <v>395</v>
      </c>
      <c r="C34" s="570"/>
      <c r="D34" s="570"/>
      <c r="E34" s="570"/>
      <c r="F34" s="570"/>
      <c r="G34" s="570"/>
      <c r="H34" s="570"/>
      <c r="I34" s="570"/>
      <c r="J34" s="570"/>
      <c r="K34" s="570"/>
      <c r="L34" s="570"/>
      <c r="M34" s="570"/>
      <c r="N34" s="570"/>
      <c r="O34" s="570"/>
      <c r="P34" s="570"/>
      <c r="Q34" s="571"/>
      <c r="R34" s="564">
        <v>167624</v>
      </c>
      <c r="S34" s="348"/>
      <c r="T34" s="348"/>
      <c r="U34" s="348"/>
      <c r="V34" s="348"/>
      <c r="W34" s="348"/>
      <c r="X34" s="348"/>
      <c r="Y34" s="565"/>
      <c r="Z34" s="566">
        <v>1.3</v>
      </c>
      <c r="AA34" s="566"/>
      <c r="AB34" s="566"/>
      <c r="AC34" s="566"/>
      <c r="AD34" s="567" t="s">
        <v>202</v>
      </c>
      <c r="AE34" s="567"/>
      <c r="AF34" s="567"/>
      <c r="AG34" s="567"/>
      <c r="AH34" s="567"/>
      <c r="AI34" s="567"/>
      <c r="AJ34" s="567"/>
      <c r="AK34" s="567"/>
      <c r="AL34" s="572" t="s">
        <v>202</v>
      </c>
      <c r="AM34" s="354"/>
      <c r="AN34" s="354"/>
      <c r="AO34" s="573"/>
      <c r="AP34" s="18"/>
      <c r="AQ34" s="342" t="s">
        <v>397</v>
      </c>
      <c r="AR34" s="343"/>
      <c r="AS34" s="343"/>
      <c r="AT34" s="343"/>
      <c r="AU34" s="343"/>
      <c r="AV34" s="343"/>
      <c r="AW34" s="343"/>
      <c r="AX34" s="343"/>
      <c r="AY34" s="343"/>
      <c r="AZ34" s="343"/>
      <c r="BA34" s="343"/>
      <c r="BB34" s="343"/>
      <c r="BC34" s="343"/>
      <c r="BD34" s="343"/>
      <c r="BE34" s="343"/>
      <c r="BF34" s="385"/>
      <c r="BG34" s="342" t="s">
        <v>209</v>
      </c>
      <c r="BH34" s="343"/>
      <c r="BI34" s="343"/>
      <c r="BJ34" s="343"/>
      <c r="BK34" s="343"/>
      <c r="BL34" s="343"/>
      <c r="BM34" s="343"/>
      <c r="BN34" s="343"/>
      <c r="BO34" s="343"/>
      <c r="BP34" s="343"/>
      <c r="BQ34" s="343"/>
      <c r="BR34" s="343"/>
      <c r="BS34" s="343"/>
      <c r="BT34" s="343"/>
      <c r="BU34" s="343"/>
      <c r="BV34" s="343"/>
      <c r="BW34" s="343"/>
      <c r="BX34" s="343"/>
      <c r="BY34" s="343"/>
      <c r="BZ34" s="343"/>
      <c r="CA34" s="343"/>
      <c r="CB34" s="385"/>
      <c r="CD34" s="569" t="s">
        <v>398</v>
      </c>
      <c r="CE34" s="570"/>
      <c r="CF34" s="570"/>
      <c r="CG34" s="570"/>
      <c r="CH34" s="570"/>
      <c r="CI34" s="570"/>
      <c r="CJ34" s="570"/>
      <c r="CK34" s="570"/>
      <c r="CL34" s="570"/>
      <c r="CM34" s="570"/>
      <c r="CN34" s="570"/>
      <c r="CO34" s="570"/>
      <c r="CP34" s="570"/>
      <c r="CQ34" s="571"/>
      <c r="CR34" s="564">
        <v>1698891</v>
      </c>
      <c r="CS34" s="348"/>
      <c r="CT34" s="348"/>
      <c r="CU34" s="348"/>
      <c r="CV34" s="348"/>
      <c r="CW34" s="348"/>
      <c r="CX34" s="348"/>
      <c r="CY34" s="565"/>
      <c r="CZ34" s="572">
        <v>13.9</v>
      </c>
      <c r="DA34" s="595"/>
      <c r="DB34" s="595"/>
      <c r="DC34" s="596"/>
      <c r="DD34" s="575">
        <v>1287497</v>
      </c>
      <c r="DE34" s="348"/>
      <c r="DF34" s="348"/>
      <c r="DG34" s="348"/>
      <c r="DH34" s="348"/>
      <c r="DI34" s="348"/>
      <c r="DJ34" s="348"/>
      <c r="DK34" s="565"/>
      <c r="DL34" s="575">
        <v>1232991</v>
      </c>
      <c r="DM34" s="348"/>
      <c r="DN34" s="348"/>
      <c r="DO34" s="348"/>
      <c r="DP34" s="348"/>
      <c r="DQ34" s="348"/>
      <c r="DR34" s="348"/>
      <c r="DS34" s="348"/>
      <c r="DT34" s="348"/>
      <c r="DU34" s="348"/>
      <c r="DV34" s="565"/>
      <c r="DW34" s="572">
        <v>15.1</v>
      </c>
      <c r="DX34" s="595"/>
      <c r="DY34" s="595"/>
      <c r="DZ34" s="595"/>
      <c r="EA34" s="595"/>
      <c r="EB34" s="595"/>
      <c r="EC34" s="597"/>
    </row>
    <row r="35" spans="2:133" ht="11.25" customHeight="1" x14ac:dyDescent="0.15">
      <c r="B35" s="569" t="s">
        <v>400</v>
      </c>
      <c r="C35" s="570"/>
      <c r="D35" s="570"/>
      <c r="E35" s="570"/>
      <c r="F35" s="570"/>
      <c r="G35" s="570"/>
      <c r="H35" s="570"/>
      <c r="I35" s="570"/>
      <c r="J35" s="570"/>
      <c r="K35" s="570"/>
      <c r="L35" s="570"/>
      <c r="M35" s="570"/>
      <c r="N35" s="570"/>
      <c r="O35" s="570"/>
      <c r="P35" s="570"/>
      <c r="Q35" s="571"/>
      <c r="R35" s="564">
        <v>551631</v>
      </c>
      <c r="S35" s="348"/>
      <c r="T35" s="348"/>
      <c r="U35" s="348"/>
      <c r="V35" s="348"/>
      <c r="W35" s="348"/>
      <c r="X35" s="348"/>
      <c r="Y35" s="565"/>
      <c r="Z35" s="566">
        <v>4.3</v>
      </c>
      <c r="AA35" s="566"/>
      <c r="AB35" s="566"/>
      <c r="AC35" s="566"/>
      <c r="AD35" s="567" t="s">
        <v>202</v>
      </c>
      <c r="AE35" s="567"/>
      <c r="AF35" s="567"/>
      <c r="AG35" s="567"/>
      <c r="AH35" s="567"/>
      <c r="AI35" s="567"/>
      <c r="AJ35" s="567"/>
      <c r="AK35" s="567"/>
      <c r="AL35" s="572" t="s">
        <v>202</v>
      </c>
      <c r="AM35" s="354"/>
      <c r="AN35" s="354"/>
      <c r="AO35" s="573"/>
      <c r="AP35" s="18"/>
      <c r="AQ35" s="614" t="s">
        <v>384</v>
      </c>
      <c r="AR35" s="615"/>
      <c r="AS35" s="615"/>
      <c r="AT35" s="615"/>
      <c r="AU35" s="615"/>
      <c r="AV35" s="615"/>
      <c r="AW35" s="615"/>
      <c r="AX35" s="615"/>
      <c r="AY35" s="616"/>
      <c r="AZ35" s="556">
        <v>2548176</v>
      </c>
      <c r="BA35" s="557"/>
      <c r="BB35" s="557"/>
      <c r="BC35" s="557"/>
      <c r="BD35" s="557"/>
      <c r="BE35" s="557"/>
      <c r="BF35" s="617"/>
      <c r="BG35" s="553" t="s">
        <v>401</v>
      </c>
      <c r="BH35" s="554"/>
      <c r="BI35" s="554"/>
      <c r="BJ35" s="554"/>
      <c r="BK35" s="554"/>
      <c r="BL35" s="554"/>
      <c r="BM35" s="554"/>
      <c r="BN35" s="554"/>
      <c r="BO35" s="554"/>
      <c r="BP35" s="554"/>
      <c r="BQ35" s="554"/>
      <c r="BR35" s="554"/>
      <c r="BS35" s="554"/>
      <c r="BT35" s="554"/>
      <c r="BU35" s="555"/>
      <c r="BV35" s="556">
        <v>57886</v>
      </c>
      <c r="BW35" s="557"/>
      <c r="BX35" s="557"/>
      <c r="BY35" s="557"/>
      <c r="BZ35" s="557"/>
      <c r="CA35" s="557"/>
      <c r="CB35" s="617"/>
      <c r="CD35" s="569" t="s">
        <v>402</v>
      </c>
      <c r="CE35" s="570"/>
      <c r="CF35" s="570"/>
      <c r="CG35" s="570"/>
      <c r="CH35" s="570"/>
      <c r="CI35" s="570"/>
      <c r="CJ35" s="570"/>
      <c r="CK35" s="570"/>
      <c r="CL35" s="570"/>
      <c r="CM35" s="570"/>
      <c r="CN35" s="570"/>
      <c r="CO35" s="570"/>
      <c r="CP35" s="570"/>
      <c r="CQ35" s="571"/>
      <c r="CR35" s="564">
        <v>117580</v>
      </c>
      <c r="CS35" s="593"/>
      <c r="CT35" s="593"/>
      <c r="CU35" s="593"/>
      <c r="CV35" s="593"/>
      <c r="CW35" s="593"/>
      <c r="CX35" s="593"/>
      <c r="CY35" s="594"/>
      <c r="CZ35" s="572">
        <v>1</v>
      </c>
      <c r="DA35" s="595"/>
      <c r="DB35" s="595"/>
      <c r="DC35" s="596"/>
      <c r="DD35" s="575">
        <v>100867</v>
      </c>
      <c r="DE35" s="593"/>
      <c r="DF35" s="593"/>
      <c r="DG35" s="593"/>
      <c r="DH35" s="593"/>
      <c r="DI35" s="593"/>
      <c r="DJ35" s="593"/>
      <c r="DK35" s="594"/>
      <c r="DL35" s="575">
        <v>98950</v>
      </c>
      <c r="DM35" s="593"/>
      <c r="DN35" s="593"/>
      <c r="DO35" s="593"/>
      <c r="DP35" s="593"/>
      <c r="DQ35" s="593"/>
      <c r="DR35" s="593"/>
      <c r="DS35" s="593"/>
      <c r="DT35" s="593"/>
      <c r="DU35" s="593"/>
      <c r="DV35" s="594"/>
      <c r="DW35" s="572">
        <v>1.2</v>
      </c>
      <c r="DX35" s="595"/>
      <c r="DY35" s="595"/>
      <c r="DZ35" s="595"/>
      <c r="EA35" s="595"/>
      <c r="EB35" s="595"/>
      <c r="EC35" s="597"/>
    </row>
    <row r="36" spans="2:133" ht="11.25" customHeight="1" x14ac:dyDescent="0.15">
      <c r="B36" s="569" t="s">
        <v>405</v>
      </c>
      <c r="C36" s="570"/>
      <c r="D36" s="570"/>
      <c r="E36" s="570"/>
      <c r="F36" s="570"/>
      <c r="G36" s="570"/>
      <c r="H36" s="570"/>
      <c r="I36" s="570"/>
      <c r="J36" s="570"/>
      <c r="K36" s="570"/>
      <c r="L36" s="570"/>
      <c r="M36" s="570"/>
      <c r="N36" s="570"/>
      <c r="O36" s="570"/>
      <c r="P36" s="570"/>
      <c r="Q36" s="571"/>
      <c r="R36" s="564" t="s">
        <v>202</v>
      </c>
      <c r="S36" s="348"/>
      <c r="T36" s="348"/>
      <c r="U36" s="348"/>
      <c r="V36" s="348"/>
      <c r="W36" s="348"/>
      <c r="X36" s="348"/>
      <c r="Y36" s="565"/>
      <c r="Z36" s="566" t="s">
        <v>202</v>
      </c>
      <c r="AA36" s="566"/>
      <c r="AB36" s="566"/>
      <c r="AC36" s="566"/>
      <c r="AD36" s="567" t="s">
        <v>202</v>
      </c>
      <c r="AE36" s="567"/>
      <c r="AF36" s="567"/>
      <c r="AG36" s="567"/>
      <c r="AH36" s="567"/>
      <c r="AI36" s="567"/>
      <c r="AJ36" s="567"/>
      <c r="AK36" s="567"/>
      <c r="AL36" s="572" t="s">
        <v>202</v>
      </c>
      <c r="AM36" s="354"/>
      <c r="AN36" s="354"/>
      <c r="AO36" s="573"/>
      <c r="AQ36" s="618" t="s">
        <v>406</v>
      </c>
      <c r="AR36" s="351"/>
      <c r="AS36" s="351"/>
      <c r="AT36" s="351"/>
      <c r="AU36" s="351"/>
      <c r="AV36" s="351"/>
      <c r="AW36" s="351"/>
      <c r="AX36" s="351"/>
      <c r="AY36" s="619"/>
      <c r="AZ36" s="564">
        <v>1228721</v>
      </c>
      <c r="BA36" s="348"/>
      <c r="BB36" s="348"/>
      <c r="BC36" s="348"/>
      <c r="BD36" s="593"/>
      <c r="BE36" s="593"/>
      <c r="BF36" s="609"/>
      <c r="BG36" s="569" t="s">
        <v>408</v>
      </c>
      <c r="BH36" s="570"/>
      <c r="BI36" s="570"/>
      <c r="BJ36" s="570"/>
      <c r="BK36" s="570"/>
      <c r="BL36" s="570"/>
      <c r="BM36" s="570"/>
      <c r="BN36" s="570"/>
      <c r="BO36" s="570"/>
      <c r="BP36" s="570"/>
      <c r="BQ36" s="570"/>
      <c r="BR36" s="570"/>
      <c r="BS36" s="570"/>
      <c r="BT36" s="570"/>
      <c r="BU36" s="571"/>
      <c r="BV36" s="564">
        <v>-33061</v>
      </c>
      <c r="BW36" s="348"/>
      <c r="BX36" s="348"/>
      <c r="BY36" s="348"/>
      <c r="BZ36" s="348"/>
      <c r="CA36" s="348"/>
      <c r="CB36" s="576"/>
      <c r="CD36" s="569" t="s">
        <v>30</v>
      </c>
      <c r="CE36" s="570"/>
      <c r="CF36" s="570"/>
      <c r="CG36" s="570"/>
      <c r="CH36" s="570"/>
      <c r="CI36" s="570"/>
      <c r="CJ36" s="570"/>
      <c r="CK36" s="570"/>
      <c r="CL36" s="570"/>
      <c r="CM36" s="570"/>
      <c r="CN36" s="570"/>
      <c r="CO36" s="570"/>
      <c r="CP36" s="570"/>
      <c r="CQ36" s="571"/>
      <c r="CR36" s="564">
        <v>1050086</v>
      </c>
      <c r="CS36" s="348"/>
      <c r="CT36" s="348"/>
      <c r="CU36" s="348"/>
      <c r="CV36" s="348"/>
      <c r="CW36" s="348"/>
      <c r="CX36" s="348"/>
      <c r="CY36" s="565"/>
      <c r="CZ36" s="572">
        <v>8.6</v>
      </c>
      <c r="DA36" s="595"/>
      <c r="DB36" s="595"/>
      <c r="DC36" s="596"/>
      <c r="DD36" s="575">
        <v>870825</v>
      </c>
      <c r="DE36" s="348"/>
      <c r="DF36" s="348"/>
      <c r="DG36" s="348"/>
      <c r="DH36" s="348"/>
      <c r="DI36" s="348"/>
      <c r="DJ36" s="348"/>
      <c r="DK36" s="565"/>
      <c r="DL36" s="575">
        <v>696444</v>
      </c>
      <c r="DM36" s="348"/>
      <c r="DN36" s="348"/>
      <c r="DO36" s="348"/>
      <c r="DP36" s="348"/>
      <c r="DQ36" s="348"/>
      <c r="DR36" s="348"/>
      <c r="DS36" s="348"/>
      <c r="DT36" s="348"/>
      <c r="DU36" s="348"/>
      <c r="DV36" s="565"/>
      <c r="DW36" s="572">
        <v>8.5</v>
      </c>
      <c r="DX36" s="595"/>
      <c r="DY36" s="595"/>
      <c r="DZ36" s="595"/>
      <c r="EA36" s="595"/>
      <c r="EB36" s="595"/>
      <c r="EC36" s="597"/>
    </row>
    <row r="37" spans="2:133" ht="11.25" customHeight="1" x14ac:dyDescent="0.15">
      <c r="B37" s="569" t="s">
        <v>409</v>
      </c>
      <c r="C37" s="570"/>
      <c r="D37" s="570"/>
      <c r="E37" s="570"/>
      <c r="F37" s="570"/>
      <c r="G37" s="570"/>
      <c r="H37" s="570"/>
      <c r="I37" s="570"/>
      <c r="J37" s="570"/>
      <c r="K37" s="570"/>
      <c r="L37" s="570"/>
      <c r="M37" s="570"/>
      <c r="N37" s="570"/>
      <c r="O37" s="570"/>
      <c r="P37" s="570"/>
      <c r="Q37" s="571"/>
      <c r="R37" s="564">
        <v>484031</v>
      </c>
      <c r="S37" s="348"/>
      <c r="T37" s="348"/>
      <c r="U37" s="348"/>
      <c r="V37" s="348"/>
      <c r="W37" s="348"/>
      <c r="X37" s="348"/>
      <c r="Y37" s="565"/>
      <c r="Z37" s="566">
        <v>3.8</v>
      </c>
      <c r="AA37" s="566"/>
      <c r="AB37" s="566"/>
      <c r="AC37" s="566"/>
      <c r="AD37" s="567" t="s">
        <v>202</v>
      </c>
      <c r="AE37" s="567"/>
      <c r="AF37" s="567"/>
      <c r="AG37" s="567"/>
      <c r="AH37" s="567"/>
      <c r="AI37" s="567"/>
      <c r="AJ37" s="567"/>
      <c r="AK37" s="567"/>
      <c r="AL37" s="572" t="s">
        <v>202</v>
      </c>
      <c r="AM37" s="354"/>
      <c r="AN37" s="354"/>
      <c r="AO37" s="573"/>
      <c r="AQ37" s="618" t="s">
        <v>412</v>
      </c>
      <c r="AR37" s="351"/>
      <c r="AS37" s="351"/>
      <c r="AT37" s="351"/>
      <c r="AU37" s="351"/>
      <c r="AV37" s="351"/>
      <c r="AW37" s="351"/>
      <c r="AX37" s="351"/>
      <c r="AY37" s="619"/>
      <c r="AZ37" s="564">
        <v>80173</v>
      </c>
      <c r="BA37" s="348"/>
      <c r="BB37" s="348"/>
      <c r="BC37" s="348"/>
      <c r="BD37" s="593"/>
      <c r="BE37" s="593"/>
      <c r="BF37" s="609"/>
      <c r="BG37" s="569" t="s">
        <v>416</v>
      </c>
      <c r="BH37" s="570"/>
      <c r="BI37" s="570"/>
      <c r="BJ37" s="570"/>
      <c r="BK37" s="570"/>
      <c r="BL37" s="570"/>
      <c r="BM37" s="570"/>
      <c r="BN37" s="570"/>
      <c r="BO37" s="570"/>
      <c r="BP37" s="570"/>
      <c r="BQ37" s="570"/>
      <c r="BR37" s="570"/>
      <c r="BS37" s="570"/>
      <c r="BT37" s="570"/>
      <c r="BU37" s="571"/>
      <c r="BV37" s="564">
        <v>4357</v>
      </c>
      <c r="BW37" s="348"/>
      <c r="BX37" s="348"/>
      <c r="BY37" s="348"/>
      <c r="BZ37" s="348"/>
      <c r="CA37" s="348"/>
      <c r="CB37" s="576"/>
      <c r="CD37" s="569" t="s">
        <v>159</v>
      </c>
      <c r="CE37" s="570"/>
      <c r="CF37" s="570"/>
      <c r="CG37" s="570"/>
      <c r="CH37" s="570"/>
      <c r="CI37" s="570"/>
      <c r="CJ37" s="570"/>
      <c r="CK37" s="570"/>
      <c r="CL37" s="570"/>
      <c r="CM37" s="570"/>
      <c r="CN37" s="570"/>
      <c r="CO37" s="570"/>
      <c r="CP37" s="570"/>
      <c r="CQ37" s="571"/>
      <c r="CR37" s="564">
        <v>371761</v>
      </c>
      <c r="CS37" s="593"/>
      <c r="CT37" s="593"/>
      <c r="CU37" s="593"/>
      <c r="CV37" s="593"/>
      <c r="CW37" s="593"/>
      <c r="CX37" s="593"/>
      <c r="CY37" s="594"/>
      <c r="CZ37" s="572">
        <v>3</v>
      </c>
      <c r="DA37" s="595"/>
      <c r="DB37" s="595"/>
      <c r="DC37" s="596"/>
      <c r="DD37" s="575">
        <v>371761</v>
      </c>
      <c r="DE37" s="593"/>
      <c r="DF37" s="593"/>
      <c r="DG37" s="593"/>
      <c r="DH37" s="593"/>
      <c r="DI37" s="593"/>
      <c r="DJ37" s="593"/>
      <c r="DK37" s="594"/>
      <c r="DL37" s="575">
        <v>371761</v>
      </c>
      <c r="DM37" s="593"/>
      <c r="DN37" s="593"/>
      <c r="DO37" s="593"/>
      <c r="DP37" s="593"/>
      <c r="DQ37" s="593"/>
      <c r="DR37" s="593"/>
      <c r="DS37" s="593"/>
      <c r="DT37" s="593"/>
      <c r="DU37" s="593"/>
      <c r="DV37" s="594"/>
      <c r="DW37" s="572">
        <v>4.5999999999999996</v>
      </c>
      <c r="DX37" s="595"/>
      <c r="DY37" s="595"/>
      <c r="DZ37" s="595"/>
      <c r="EA37" s="595"/>
      <c r="EB37" s="595"/>
      <c r="EC37" s="597"/>
    </row>
    <row r="38" spans="2:133" ht="11.25" customHeight="1" x14ac:dyDescent="0.15">
      <c r="B38" s="580" t="s">
        <v>410</v>
      </c>
      <c r="C38" s="581"/>
      <c r="D38" s="581"/>
      <c r="E38" s="581"/>
      <c r="F38" s="581"/>
      <c r="G38" s="581"/>
      <c r="H38" s="581"/>
      <c r="I38" s="581"/>
      <c r="J38" s="581"/>
      <c r="K38" s="581"/>
      <c r="L38" s="581"/>
      <c r="M38" s="581"/>
      <c r="N38" s="581"/>
      <c r="O38" s="581"/>
      <c r="P38" s="581"/>
      <c r="Q38" s="582"/>
      <c r="R38" s="620">
        <v>12682976</v>
      </c>
      <c r="S38" s="621"/>
      <c r="T38" s="621"/>
      <c r="U38" s="621"/>
      <c r="V38" s="621"/>
      <c r="W38" s="621"/>
      <c r="X38" s="621"/>
      <c r="Y38" s="622"/>
      <c r="Z38" s="623">
        <v>100</v>
      </c>
      <c r="AA38" s="623"/>
      <c r="AB38" s="623"/>
      <c r="AC38" s="623"/>
      <c r="AD38" s="624">
        <v>7672025</v>
      </c>
      <c r="AE38" s="624"/>
      <c r="AF38" s="624"/>
      <c r="AG38" s="624"/>
      <c r="AH38" s="624"/>
      <c r="AI38" s="624"/>
      <c r="AJ38" s="624"/>
      <c r="AK38" s="624"/>
      <c r="AL38" s="625">
        <v>100</v>
      </c>
      <c r="AM38" s="612"/>
      <c r="AN38" s="612"/>
      <c r="AO38" s="626"/>
      <c r="AQ38" s="618" t="s">
        <v>308</v>
      </c>
      <c r="AR38" s="351"/>
      <c r="AS38" s="351"/>
      <c r="AT38" s="351"/>
      <c r="AU38" s="351"/>
      <c r="AV38" s="351"/>
      <c r="AW38" s="351"/>
      <c r="AX38" s="351"/>
      <c r="AY38" s="619"/>
      <c r="AZ38" s="564">
        <v>38031</v>
      </c>
      <c r="BA38" s="348"/>
      <c r="BB38" s="348"/>
      <c r="BC38" s="348"/>
      <c r="BD38" s="593"/>
      <c r="BE38" s="593"/>
      <c r="BF38" s="609"/>
      <c r="BG38" s="569" t="s">
        <v>332</v>
      </c>
      <c r="BH38" s="570"/>
      <c r="BI38" s="570"/>
      <c r="BJ38" s="570"/>
      <c r="BK38" s="570"/>
      <c r="BL38" s="570"/>
      <c r="BM38" s="570"/>
      <c r="BN38" s="570"/>
      <c r="BO38" s="570"/>
      <c r="BP38" s="570"/>
      <c r="BQ38" s="570"/>
      <c r="BR38" s="570"/>
      <c r="BS38" s="570"/>
      <c r="BT38" s="570"/>
      <c r="BU38" s="571"/>
      <c r="BV38" s="564">
        <v>6832</v>
      </c>
      <c r="BW38" s="348"/>
      <c r="BX38" s="348"/>
      <c r="BY38" s="348"/>
      <c r="BZ38" s="348"/>
      <c r="CA38" s="348"/>
      <c r="CB38" s="576"/>
      <c r="CD38" s="569" t="s">
        <v>417</v>
      </c>
      <c r="CE38" s="570"/>
      <c r="CF38" s="570"/>
      <c r="CG38" s="570"/>
      <c r="CH38" s="570"/>
      <c r="CI38" s="570"/>
      <c r="CJ38" s="570"/>
      <c r="CK38" s="570"/>
      <c r="CL38" s="570"/>
      <c r="CM38" s="570"/>
      <c r="CN38" s="570"/>
      <c r="CO38" s="570"/>
      <c r="CP38" s="570"/>
      <c r="CQ38" s="571"/>
      <c r="CR38" s="564">
        <v>2429175</v>
      </c>
      <c r="CS38" s="348"/>
      <c r="CT38" s="348"/>
      <c r="CU38" s="348"/>
      <c r="CV38" s="348"/>
      <c r="CW38" s="348"/>
      <c r="CX38" s="348"/>
      <c r="CY38" s="565"/>
      <c r="CZ38" s="572">
        <v>19.8</v>
      </c>
      <c r="DA38" s="595"/>
      <c r="DB38" s="595"/>
      <c r="DC38" s="596"/>
      <c r="DD38" s="575">
        <v>2215937</v>
      </c>
      <c r="DE38" s="348"/>
      <c r="DF38" s="348"/>
      <c r="DG38" s="348"/>
      <c r="DH38" s="348"/>
      <c r="DI38" s="348"/>
      <c r="DJ38" s="348"/>
      <c r="DK38" s="565"/>
      <c r="DL38" s="575">
        <v>2022249</v>
      </c>
      <c r="DM38" s="348"/>
      <c r="DN38" s="348"/>
      <c r="DO38" s="348"/>
      <c r="DP38" s="348"/>
      <c r="DQ38" s="348"/>
      <c r="DR38" s="348"/>
      <c r="DS38" s="348"/>
      <c r="DT38" s="348"/>
      <c r="DU38" s="348"/>
      <c r="DV38" s="565"/>
      <c r="DW38" s="572">
        <v>24.8</v>
      </c>
      <c r="DX38" s="595"/>
      <c r="DY38" s="595"/>
      <c r="DZ38" s="595"/>
      <c r="EA38" s="595"/>
      <c r="EB38" s="595"/>
      <c r="EC38" s="597"/>
    </row>
    <row r="39" spans="2:133" ht="11.25" customHeight="1" x14ac:dyDescent="0.15">
      <c r="AQ39" s="618" t="s">
        <v>418</v>
      </c>
      <c r="AR39" s="351"/>
      <c r="AS39" s="351"/>
      <c r="AT39" s="351"/>
      <c r="AU39" s="351"/>
      <c r="AV39" s="351"/>
      <c r="AW39" s="351"/>
      <c r="AX39" s="351"/>
      <c r="AY39" s="619"/>
      <c r="AZ39" s="564" t="s">
        <v>202</v>
      </c>
      <c r="BA39" s="348"/>
      <c r="BB39" s="348"/>
      <c r="BC39" s="348"/>
      <c r="BD39" s="593"/>
      <c r="BE39" s="593"/>
      <c r="BF39" s="609"/>
      <c r="BG39" s="648" t="s">
        <v>57</v>
      </c>
      <c r="BH39" s="505"/>
      <c r="BI39" s="505"/>
      <c r="BJ39" s="505"/>
      <c r="BK39" s="505"/>
      <c r="BL39" s="7"/>
      <c r="BM39" s="570" t="s">
        <v>419</v>
      </c>
      <c r="BN39" s="570"/>
      <c r="BO39" s="570"/>
      <c r="BP39" s="570"/>
      <c r="BQ39" s="570"/>
      <c r="BR39" s="570"/>
      <c r="BS39" s="570"/>
      <c r="BT39" s="570"/>
      <c r="BU39" s="571"/>
      <c r="BV39" s="564">
        <v>77</v>
      </c>
      <c r="BW39" s="348"/>
      <c r="BX39" s="348"/>
      <c r="BY39" s="348"/>
      <c r="BZ39" s="348"/>
      <c r="CA39" s="348"/>
      <c r="CB39" s="576"/>
      <c r="CD39" s="569" t="s">
        <v>423</v>
      </c>
      <c r="CE39" s="570"/>
      <c r="CF39" s="570"/>
      <c r="CG39" s="570"/>
      <c r="CH39" s="570"/>
      <c r="CI39" s="570"/>
      <c r="CJ39" s="570"/>
      <c r="CK39" s="570"/>
      <c r="CL39" s="570"/>
      <c r="CM39" s="570"/>
      <c r="CN39" s="570"/>
      <c r="CO39" s="570"/>
      <c r="CP39" s="570"/>
      <c r="CQ39" s="571"/>
      <c r="CR39" s="564">
        <v>379029</v>
      </c>
      <c r="CS39" s="593"/>
      <c r="CT39" s="593"/>
      <c r="CU39" s="593"/>
      <c r="CV39" s="593"/>
      <c r="CW39" s="593"/>
      <c r="CX39" s="593"/>
      <c r="CY39" s="594"/>
      <c r="CZ39" s="572">
        <v>3.1</v>
      </c>
      <c r="DA39" s="595"/>
      <c r="DB39" s="595"/>
      <c r="DC39" s="596"/>
      <c r="DD39" s="575">
        <v>324842</v>
      </c>
      <c r="DE39" s="593"/>
      <c r="DF39" s="593"/>
      <c r="DG39" s="593"/>
      <c r="DH39" s="593"/>
      <c r="DI39" s="593"/>
      <c r="DJ39" s="593"/>
      <c r="DK39" s="594"/>
      <c r="DL39" s="575" t="s">
        <v>202</v>
      </c>
      <c r="DM39" s="593"/>
      <c r="DN39" s="593"/>
      <c r="DO39" s="593"/>
      <c r="DP39" s="593"/>
      <c r="DQ39" s="593"/>
      <c r="DR39" s="593"/>
      <c r="DS39" s="593"/>
      <c r="DT39" s="593"/>
      <c r="DU39" s="593"/>
      <c r="DV39" s="594"/>
      <c r="DW39" s="572" t="s">
        <v>202</v>
      </c>
      <c r="DX39" s="595"/>
      <c r="DY39" s="595"/>
      <c r="DZ39" s="595"/>
      <c r="EA39" s="595"/>
      <c r="EB39" s="595"/>
      <c r="EC39" s="597"/>
    </row>
    <row r="40" spans="2:133" ht="11.25" customHeight="1" x14ac:dyDescent="0.15">
      <c r="AQ40" s="618" t="s">
        <v>424</v>
      </c>
      <c r="AR40" s="351"/>
      <c r="AS40" s="351"/>
      <c r="AT40" s="351"/>
      <c r="AU40" s="351"/>
      <c r="AV40" s="351"/>
      <c r="AW40" s="351"/>
      <c r="AX40" s="351"/>
      <c r="AY40" s="619"/>
      <c r="AZ40" s="564">
        <v>303731</v>
      </c>
      <c r="BA40" s="348"/>
      <c r="BB40" s="348"/>
      <c r="BC40" s="348"/>
      <c r="BD40" s="593"/>
      <c r="BE40" s="593"/>
      <c r="BF40" s="609"/>
      <c r="BG40" s="648"/>
      <c r="BH40" s="505"/>
      <c r="BI40" s="505"/>
      <c r="BJ40" s="505"/>
      <c r="BK40" s="505"/>
      <c r="BL40" s="7"/>
      <c r="BM40" s="570" t="s">
        <v>339</v>
      </c>
      <c r="BN40" s="570"/>
      <c r="BO40" s="570"/>
      <c r="BP40" s="570"/>
      <c r="BQ40" s="570"/>
      <c r="BR40" s="570"/>
      <c r="BS40" s="570"/>
      <c r="BT40" s="570"/>
      <c r="BU40" s="571"/>
      <c r="BV40" s="564" t="s">
        <v>202</v>
      </c>
      <c r="BW40" s="348"/>
      <c r="BX40" s="348"/>
      <c r="BY40" s="348"/>
      <c r="BZ40" s="348"/>
      <c r="CA40" s="348"/>
      <c r="CB40" s="576"/>
      <c r="CD40" s="569" t="s">
        <v>363</v>
      </c>
      <c r="CE40" s="570"/>
      <c r="CF40" s="570"/>
      <c r="CG40" s="570"/>
      <c r="CH40" s="570"/>
      <c r="CI40" s="570"/>
      <c r="CJ40" s="570"/>
      <c r="CK40" s="570"/>
      <c r="CL40" s="570"/>
      <c r="CM40" s="570"/>
      <c r="CN40" s="570"/>
      <c r="CO40" s="570"/>
      <c r="CP40" s="570"/>
      <c r="CQ40" s="571"/>
      <c r="CR40" s="564">
        <v>28681</v>
      </c>
      <c r="CS40" s="348"/>
      <c r="CT40" s="348"/>
      <c r="CU40" s="348"/>
      <c r="CV40" s="348"/>
      <c r="CW40" s="348"/>
      <c r="CX40" s="348"/>
      <c r="CY40" s="565"/>
      <c r="CZ40" s="572">
        <v>0.2</v>
      </c>
      <c r="DA40" s="595"/>
      <c r="DB40" s="595"/>
      <c r="DC40" s="596"/>
      <c r="DD40" s="575">
        <v>7578</v>
      </c>
      <c r="DE40" s="348"/>
      <c r="DF40" s="348"/>
      <c r="DG40" s="348"/>
      <c r="DH40" s="348"/>
      <c r="DI40" s="348"/>
      <c r="DJ40" s="348"/>
      <c r="DK40" s="565"/>
      <c r="DL40" s="575" t="s">
        <v>202</v>
      </c>
      <c r="DM40" s="348"/>
      <c r="DN40" s="348"/>
      <c r="DO40" s="348"/>
      <c r="DP40" s="348"/>
      <c r="DQ40" s="348"/>
      <c r="DR40" s="348"/>
      <c r="DS40" s="348"/>
      <c r="DT40" s="348"/>
      <c r="DU40" s="348"/>
      <c r="DV40" s="565"/>
      <c r="DW40" s="572" t="s">
        <v>202</v>
      </c>
      <c r="DX40" s="595"/>
      <c r="DY40" s="595"/>
      <c r="DZ40" s="595"/>
      <c r="EA40" s="595"/>
      <c r="EB40" s="595"/>
      <c r="EC40" s="597"/>
    </row>
    <row r="41" spans="2:133" ht="11.25" customHeight="1" x14ac:dyDescent="0.15">
      <c r="AQ41" s="627" t="s">
        <v>425</v>
      </c>
      <c r="AR41" s="628"/>
      <c r="AS41" s="628"/>
      <c r="AT41" s="628"/>
      <c r="AU41" s="628"/>
      <c r="AV41" s="628"/>
      <c r="AW41" s="628"/>
      <c r="AX41" s="628"/>
      <c r="AY41" s="629"/>
      <c r="AZ41" s="620">
        <v>897520</v>
      </c>
      <c r="BA41" s="621"/>
      <c r="BB41" s="621"/>
      <c r="BC41" s="621"/>
      <c r="BD41" s="611"/>
      <c r="BE41" s="611"/>
      <c r="BF41" s="613"/>
      <c r="BG41" s="521"/>
      <c r="BH41" s="522"/>
      <c r="BI41" s="522"/>
      <c r="BJ41" s="522"/>
      <c r="BK41" s="522"/>
      <c r="BL41" s="23"/>
      <c r="BM41" s="581" t="s">
        <v>426</v>
      </c>
      <c r="BN41" s="581"/>
      <c r="BO41" s="581"/>
      <c r="BP41" s="581"/>
      <c r="BQ41" s="581"/>
      <c r="BR41" s="581"/>
      <c r="BS41" s="581"/>
      <c r="BT41" s="581"/>
      <c r="BU41" s="582"/>
      <c r="BV41" s="620">
        <v>388</v>
      </c>
      <c r="BW41" s="621"/>
      <c r="BX41" s="621"/>
      <c r="BY41" s="621"/>
      <c r="BZ41" s="621"/>
      <c r="CA41" s="621"/>
      <c r="CB41" s="630"/>
      <c r="CD41" s="569" t="s">
        <v>288</v>
      </c>
      <c r="CE41" s="570"/>
      <c r="CF41" s="570"/>
      <c r="CG41" s="570"/>
      <c r="CH41" s="570"/>
      <c r="CI41" s="570"/>
      <c r="CJ41" s="570"/>
      <c r="CK41" s="570"/>
      <c r="CL41" s="570"/>
      <c r="CM41" s="570"/>
      <c r="CN41" s="570"/>
      <c r="CO41" s="570"/>
      <c r="CP41" s="570"/>
      <c r="CQ41" s="571"/>
      <c r="CR41" s="564" t="s">
        <v>202</v>
      </c>
      <c r="CS41" s="593"/>
      <c r="CT41" s="593"/>
      <c r="CU41" s="593"/>
      <c r="CV41" s="593"/>
      <c r="CW41" s="593"/>
      <c r="CX41" s="593"/>
      <c r="CY41" s="594"/>
      <c r="CZ41" s="572" t="s">
        <v>202</v>
      </c>
      <c r="DA41" s="595"/>
      <c r="DB41" s="595"/>
      <c r="DC41" s="596"/>
      <c r="DD41" s="575" t="s">
        <v>202</v>
      </c>
      <c r="DE41" s="593"/>
      <c r="DF41" s="593"/>
      <c r="DG41" s="593"/>
      <c r="DH41" s="593"/>
      <c r="DI41" s="593"/>
      <c r="DJ41" s="593"/>
      <c r="DK41" s="594"/>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281</v>
      </c>
      <c r="CE42" s="570"/>
      <c r="CF42" s="570"/>
      <c r="CG42" s="570"/>
      <c r="CH42" s="570"/>
      <c r="CI42" s="570"/>
      <c r="CJ42" s="570"/>
      <c r="CK42" s="570"/>
      <c r="CL42" s="570"/>
      <c r="CM42" s="570"/>
      <c r="CN42" s="570"/>
      <c r="CO42" s="570"/>
      <c r="CP42" s="570"/>
      <c r="CQ42" s="571"/>
      <c r="CR42" s="564">
        <v>702063</v>
      </c>
      <c r="CS42" s="348"/>
      <c r="CT42" s="348"/>
      <c r="CU42" s="348"/>
      <c r="CV42" s="348"/>
      <c r="CW42" s="348"/>
      <c r="CX42" s="348"/>
      <c r="CY42" s="565"/>
      <c r="CZ42" s="572">
        <v>5.7</v>
      </c>
      <c r="DA42" s="354"/>
      <c r="DB42" s="354"/>
      <c r="DC42" s="637"/>
      <c r="DD42" s="575">
        <v>416815</v>
      </c>
      <c r="DE42" s="348"/>
      <c r="DF42" s="348"/>
      <c r="DG42" s="348"/>
      <c r="DH42" s="348"/>
      <c r="DI42" s="348"/>
      <c r="DJ42" s="348"/>
      <c r="DK42" s="565"/>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44"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82</v>
      </c>
      <c r="CE43" s="570"/>
      <c r="CF43" s="570"/>
      <c r="CG43" s="570"/>
      <c r="CH43" s="570"/>
      <c r="CI43" s="570"/>
      <c r="CJ43" s="570"/>
      <c r="CK43" s="570"/>
      <c r="CL43" s="570"/>
      <c r="CM43" s="570"/>
      <c r="CN43" s="570"/>
      <c r="CO43" s="570"/>
      <c r="CP43" s="570"/>
      <c r="CQ43" s="571"/>
      <c r="CR43" s="564">
        <v>37924</v>
      </c>
      <c r="CS43" s="593"/>
      <c r="CT43" s="593"/>
      <c r="CU43" s="593"/>
      <c r="CV43" s="593"/>
      <c r="CW43" s="593"/>
      <c r="CX43" s="593"/>
      <c r="CY43" s="594"/>
      <c r="CZ43" s="572">
        <v>0.3</v>
      </c>
      <c r="DA43" s="595"/>
      <c r="DB43" s="595"/>
      <c r="DC43" s="596"/>
      <c r="DD43" s="575">
        <v>37924</v>
      </c>
      <c r="DE43" s="593"/>
      <c r="DF43" s="593"/>
      <c r="DG43" s="593"/>
      <c r="DH43" s="593"/>
      <c r="DI43" s="593"/>
      <c r="DJ43" s="593"/>
      <c r="DK43" s="594"/>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45" t="s">
        <v>268</v>
      </c>
      <c r="CD44" s="544" t="s">
        <v>175</v>
      </c>
      <c r="CE44" s="537"/>
      <c r="CF44" s="569" t="s">
        <v>427</v>
      </c>
      <c r="CG44" s="570"/>
      <c r="CH44" s="570"/>
      <c r="CI44" s="570"/>
      <c r="CJ44" s="570"/>
      <c r="CK44" s="570"/>
      <c r="CL44" s="570"/>
      <c r="CM44" s="570"/>
      <c r="CN44" s="570"/>
      <c r="CO44" s="570"/>
      <c r="CP44" s="570"/>
      <c r="CQ44" s="571"/>
      <c r="CR44" s="564">
        <v>681275</v>
      </c>
      <c r="CS44" s="348"/>
      <c r="CT44" s="348"/>
      <c r="CU44" s="348"/>
      <c r="CV44" s="348"/>
      <c r="CW44" s="348"/>
      <c r="CX44" s="348"/>
      <c r="CY44" s="565"/>
      <c r="CZ44" s="572">
        <v>5.6</v>
      </c>
      <c r="DA44" s="354"/>
      <c r="DB44" s="354"/>
      <c r="DC44" s="637"/>
      <c r="DD44" s="575">
        <v>396848</v>
      </c>
      <c r="DE44" s="348"/>
      <c r="DF44" s="348"/>
      <c r="DG44" s="348"/>
      <c r="DH44" s="348"/>
      <c r="DI44" s="348"/>
      <c r="DJ44" s="348"/>
      <c r="DK44" s="565"/>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CD45" s="545"/>
      <c r="CE45" s="540"/>
      <c r="CF45" s="569" t="s">
        <v>428</v>
      </c>
      <c r="CG45" s="570"/>
      <c r="CH45" s="570"/>
      <c r="CI45" s="570"/>
      <c r="CJ45" s="570"/>
      <c r="CK45" s="570"/>
      <c r="CL45" s="570"/>
      <c r="CM45" s="570"/>
      <c r="CN45" s="570"/>
      <c r="CO45" s="570"/>
      <c r="CP45" s="570"/>
      <c r="CQ45" s="571"/>
      <c r="CR45" s="564">
        <v>234370</v>
      </c>
      <c r="CS45" s="593"/>
      <c r="CT45" s="593"/>
      <c r="CU45" s="593"/>
      <c r="CV45" s="593"/>
      <c r="CW45" s="593"/>
      <c r="CX45" s="593"/>
      <c r="CY45" s="594"/>
      <c r="CZ45" s="572">
        <v>1.9</v>
      </c>
      <c r="DA45" s="595"/>
      <c r="DB45" s="595"/>
      <c r="DC45" s="596"/>
      <c r="DD45" s="575">
        <v>59383</v>
      </c>
      <c r="DE45" s="593"/>
      <c r="DF45" s="593"/>
      <c r="DG45" s="593"/>
      <c r="DH45" s="593"/>
      <c r="DI45" s="593"/>
      <c r="DJ45" s="593"/>
      <c r="DK45" s="594"/>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CD46" s="545"/>
      <c r="CE46" s="540"/>
      <c r="CF46" s="569" t="s">
        <v>429</v>
      </c>
      <c r="CG46" s="570"/>
      <c r="CH46" s="570"/>
      <c r="CI46" s="570"/>
      <c r="CJ46" s="570"/>
      <c r="CK46" s="570"/>
      <c r="CL46" s="570"/>
      <c r="CM46" s="570"/>
      <c r="CN46" s="570"/>
      <c r="CO46" s="570"/>
      <c r="CP46" s="570"/>
      <c r="CQ46" s="571"/>
      <c r="CR46" s="564">
        <v>443853</v>
      </c>
      <c r="CS46" s="348"/>
      <c r="CT46" s="348"/>
      <c r="CU46" s="348"/>
      <c r="CV46" s="348"/>
      <c r="CW46" s="348"/>
      <c r="CX46" s="348"/>
      <c r="CY46" s="565"/>
      <c r="CZ46" s="572">
        <v>3.6</v>
      </c>
      <c r="DA46" s="354"/>
      <c r="DB46" s="354"/>
      <c r="DC46" s="637"/>
      <c r="DD46" s="575">
        <v>337013</v>
      </c>
      <c r="DE46" s="348"/>
      <c r="DF46" s="348"/>
      <c r="DG46" s="348"/>
      <c r="DH46" s="348"/>
      <c r="DI46" s="348"/>
      <c r="DJ46" s="348"/>
      <c r="DK46" s="565"/>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CD47" s="545"/>
      <c r="CE47" s="540"/>
      <c r="CF47" s="569" t="s">
        <v>431</v>
      </c>
      <c r="CG47" s="570"/>
      <c r="CH47" s="570"/>
      <c r="CI47" s="570"/>
      <c r="CJ47" s="570"/>
      <c r="CK47" s="570"/>
      <c r="CL47" s="570"/>
      <c r="CM47" s="570"/>
      <c r="CN47" s="570"/>
      <c r="CO47" s="570"/>
      <c r="CP47" s="570"/>
      <c r="CQ47" s="571"/>
      <c r="CR47" s="564">
        <v>20788</v>
      </c>
      <c r="CS47" s="593"/>
      <c r="CT47" s="593"/>
      <c r="CU47" s="593"/>
      <c r="CV47" s="593"/>
      <c r="CW47" s="593"/>
      <c r="CX47" s="593"/>
      <c r="CY47" s="594"/>
      <c r="CZ47" s="572">
        <v>0.2</v>
      </c>
      <c r="DA47" s="595"/>
      <c r="DB47" s="595"/>
      <c r="DC47" s="596"/>
      <c r="DD47" s="575">
        <v>19967</v>
      </c>
      <c r="DE47" s="593"/>
      <c r="DF47" s="593"/>
      <c r="DG47" s="593"/>
      <c r="DH47" s="593"/>
      <c r="DI47" s="593"/>
      <c r="DJ47" s="593"/>
      <c r="DK47" s="594"/>
      <c r="DL47" s="631"/>
      <c r="DM47" s="632"/>
      <c r="DN47" s="632"/>
      <c r="DO47" s="632"/>
      <c r="DP47" s="632"/>
      <c r="DQ47" s="632"/>
      <c r="DR47" s="632"/>
      <c r="DS47" s="632"/>
      <c r="DT47" s="632"/>
      <c r="DU47" s="632"/>
      <c r="DV47" s="633"/>
      <c r="DW47" s="634"/>
      <c r="DX47" s="635"/>
      <c r="DY47" s="635"/>
      <c r="DZ47" s="635"/>
      <c r="EA47" s="635"/>
      <c r="EB47" s="635"/>
      <c r="EC47" s="636"/>
    </row>
    <row r="48" spans="2:133" x14ac:dyDescent="0.15">
      <c r="CD48" s="546"/>
      <c r="CE48" s="548"/>
      <c r="CF48" s="569" t="s">
        <v>432</v>
      </c>
      <c r="CG48" s="570"/>
      <c r="CH48" s="570"/>
      <c r="CI48" s="570"/>
      <c r="CJ48" s="570"/>
      <c r="CK48" s="570"/>
      <c r="CL48" s="570"/>
      <c r="CM48" s="570"/>
      <c r="CN48" s="570"/>
      <c r="CO48" s="570"/>
      <c r="CP48" s="570"/>
      <c r="CQ48" s="571"/>
      <c r="CR48" s="564" t="s">
        <v>202</v>
      </c>
      <c r="CS48" s="348"/>
      <c r="CT48" s="348"/>
      <c r="CU48" s="348"/>
      <c r="CV48" s="348"/>
      <c r="CW48" s="348"/>
      <c r="CX48" s="348"/>
      <c r="CY48" s="565"/>
      <c r="CZ48" s="572" t="s">
        <v>202</v>
      </c>
      <c r="DA48" s="354"/>
      <c r="DB48" s="354"/>
      <c r="DC48" s="637"/>
      <c r="DD48" s="575" t="s">
        <v>202</v>
      </c>
      <c r="DE48" s="348"/>
      <c r="DF48" s="348"/>
      <c r="DG48" s="348"/>
      <c r="DH48" s="348"/>
      <c r="DI48" s="348"/>
      <c r="DJ48" s="348"/>
      <c r="DK48" s="565"/>
      <c r="DL48" s="631"/>
      <c r="DM48" s="632"/>
      <c r="DN48" s="632"/>
      <c r="DO48" s="632"/>
      <c r="DP48" s="632"/>
      <c r="DQ48" s="632"/>
      <c r="DR48" s="632"/>
      <c r="DS48" s="632"/>
      <c r="DT48" s="632"/>
      <c r="DU48" s="632"/>
      <c r="DV48" s="633"/>
      <c r="DW48" s="634"/>
      <c r="DX48" s="635"/>
      <c r="DY48" s="635"/>
      <c r="DZ48" s="635"/>
      <c r="EA48" s="635"/>
      <c r="EB48" s="635"/>
      <c r="EC48" s="636"/>
    </row>
    <row r="49" spans="82:133" ht="11.25" customHeight="1" x14ac:dyDescent="0.15">
      <c r="CD49" s="580" t="s">
        <v>192</v>
      </c>
      <c r="CE49" s="581"/>
      <c r="CF49" s="581"/>
      <c r="CG49" s="581"/>
      <c r="CH49" s="581"/>
      <c r="CI49" s="581"/>
      <c r="CJ49" s="581"/>
      <c r="CK49" s="581"/>
      <c r="CL49" s="581"/>
      <c r="CM49" s="581"/>
      <c r="CN49" s="581"/>
      <c r="CO49" s="581"/>
      <c r="CP49" s="581"/>
      <c r="CQ49" s="582"/>
      <c r="CR49" s="620">
        <v>12255934</v>
      </c>
      <c r="CS49" s="611"/>
      <c r="CT49" s="611"/>
      <c r="CU49" s="611"/>
      <c r="CV49" s="611"/>
      <c r="CW49" s="611"/>
      <c r="CX49" s="611"/>
      <c r="CY49" s="638"/>
      <c r="CZ49" s="625">
        <v>100</v>
      </c>
      <c r="DA49" s="639"/>
      <c r="DB49" s="639"/>
      <c r="DC49" s="640"/>
      <c r="DD49" s="641">
        <v>9260739</v>
      </c>
      <c r="DE49" s="611"/>
      <c r="DF49" s="611"/>
      <c r="DG49" s="611"/>
      <c r="DH49" s="611"/>
      <c r="DI49" s="611"/>
      <c r="DJ49" s="611"/>
      <c r="DK49" s="638"/>
      <c r="DL49" s="642"/>
      <c r="DM49" s="643"/>
      <c r="DN49" s="643"/>
      <c r="DO49" s="643"/>
      <c r="DP49" s="643"/>
      <c r="DQ49" s="643"/>
      <c r="DR49" s="643"/>
      <c r="DS49" s="643"/>
      <c r="DT49" s="643"/>
      <c r="DU49" s="643"/>
      <c r="DV49" s="644"/>
      <c r="DW49" s="645"/>
      <c r="DX49" s="646"/>
      <c r="DY49" s="646"/>
      <c r="DZ49" s="646"/>
      <c r="EA49" s="646"/>
      <c r="EB49" s="646"/>
      <c r="EC49" s="647"/>
    </row>
    <row r="50" spans="82:133" hidden="1" x14ac:dyDescent="0.15"/>
    <row r="51" spans="82:133" hidden="1" x14ac:dyDescent="0.15"/>
    <row r="52" spans="82:133" hidden="1" x14ac:dyDescent="0.15"/>
    <row r="53" spans="82:133" hidden="1" x14ac:dyDescent="0.15"/>
  </sheetData>
  <sheetProtection algorithmName="SHA-512" hashValue="YzpPcd4riOaOkz3oBDcw6qI3lY02aTfRXG/o+tRWX28QjcZmzVcLg8WloA0WIXC7Ks+XH1yvvH0fw4RTev3jNg==" saltValue="n8BLz4lqa/2YnnjP7QPf7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70" zoomScaleSheetLayoutView="70" workbookViewId="0">
      <selection activeCell="AF72" sqref="AF72:AJ72"/>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2" t="s">
        <v>74</v>
      </c>
      <c r="DK2" s="653"/>
      <c r="DL2" s="653"/>
      <c r="DM2" s="653"/>
      <c r="DN2" s="653"/>
      <c r="DO2" s="654"/>
      <c r="DP2" s="69"/>
      <c r="DQ2" s="652" t="s">
        <v>108</v>
      </c>
      <c r="DR2" s="653"/>
      <c r="DS2" s="653"/>
      <c r="DT2" s="653"/>
      <c r="DU2" s="653"/>
      <c r="DV2" s="653"/>
      <c r="DW2" s="653"/>
      <c r="DX2" s="653"/>
      <c r="DY2" s="653"/>
      <c r="DZ2" s="65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5" t="s">
        <v>433</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3"/>
      <c r="BA4" s="63"/>
      <c r="BB4" s="63"/>
      <c r="BC4" s="63"/>
      <c r="BD4" s="63"/>
      <c r="BE4" s="81"/>
      <c r="BF4" s="81"/>
      <c r="BG4" s="81"/>
      <c r="BH4" s="81"/>
      <c r="BI4" s="81"/>
      <c r="BJ4" s="81"/>
      <c r="BK4" s="81"/>
      <c r="BL4" s="81"/>
      <c r="BM4" s="81"/>
      <c r="BN4" s="81"/>
      <c r="BO4" s="81"/>
      <c r="BP4" s="81"/>
      <c r="BQ4" s="63" t="s">
        <v>434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0" t="s">
        <v>435</v>
      </c>
      <c r="B5" s="921"/>
      <c r="C5" s="921"/>
      <c r="D5" s="921"/>
      <c r="E5" s="921"/>
      <c r="F5" s="921"/>
      <c r="G5" s="921"/>
      <c r="H5" s="921"/>
      <c r="I5" s="921"/>
      <c r="J5" s="921"/>
      <c r="K5" s="921"/>
      <c r="L5" s="921"/>
      <c r="M5" s="921"/>
      <c r="N5" s="921"/>
      <c r="O5" s="921"/>
      <c r="P5" s="922"/>
      <c r="Q5" s="926" t="s">
        <v>181</v>
      </c>
      <c r="R5" s="927"/>
      <c r="S5" s="927"/>
      <c r="T5" s="927"/>
      <c r="U5" s="928"/>
      <c r="V5" s="926" t="s">
        <v>436</v>
      </c>
      <c r="W5" s="927"/>
      <c r="X5" s="927"/>
      <c r="Y5" s="927"/>
      <c r="Z5" s="928"/>
      <c r="AA5" s="926" t="s">
        <v>437</v>
      </c>
      <c r="AB5" s="927"/>
      <c r="AC5" s="927"/>
      <c r="AD5" s="927"/>
      <c r="AE5" s="927"/>
      <c r="AF5" s="932" t="s">
        <v>178</v>
      </c>
      <c r="AG5" s="927"/>
      <c r="AH5" s="927"/>
      <c r="AI5" s="927"/>
      <c r="AJ5" s="933"/>
      <c r="AK5" s="927" t="s">
        <v>438</v>
      </c>
      <c r="AL5" s="927"/>
      <c r="AM5" s="927"/>
      <c r="AN5" s="927"/>
      <c r="AO5" s="928"/>
      <c r="AP5" s="926" t="s">
        <v>439</v>
      </c>
      <c r="AQ5" s="927"/>
      <c r="AR5" s="927"/>
      <c r="AS5" s="927"/>
      <c r="AT5" s="928"/>
      <c r="AU5" s="926" t="s">
        <v>441</v>
      </c>
      <c r="AV5" s="927"/>
      <c r="AW5" s="927"/>
      <c r="AX5" s="927"/>
      <c r="AY5" s="933"/>
      <c r="AZ5" s="72"/>
      <c r="BA5" s="72"/>
      <c r="BB5" s="72"/>
      <c r="BC5" s="72"/>
      <c r="BD5" s="72"/>
      <c r="BE5" s="84"/>
      <c r="BF5" s="84"/>
      <c r="BG5" s="84"/>
      <c r="BH5" s="84"/>
      <c r="BI5" s="84"/>
      <c r="BJ5" s="84"/>
      <c r="BK5" s="84"/>
      <c r="BL5" s="84"/>
      <c r="BM5" s="84"/>
      <c r="BN5" s="84"/>
      <c r="BO5" s="84"/>
      <c r="BP5" s="84"/>
      <c r="BQ5" s="920" t="s">
        <v>442</v>
      </c>
      <c r="BR5" s="921"/>
      <c r="BS5" s="921"/>
      <c r="BT5" s="921"/>
      <c r="BU5" s="921"/>
      <c r="BV5" s="921"/>
      <c r="BW5" s="921"/>
      <c r="BX5" s="921"/>
      <c r="BY5" s="921"/>
      <c r="BZ5" s="921"/>
      <c r="CA5" s="921"/>
      <c r="CB5" s="921"/>
      <c r="CC5" s="921"/>
      <c r="CD5" s="921"/>
      <c r="CE5" s="921"/>
      <c r="CF5" s="921"/>
      <c r="CG5" s="922"/>
      <c r="CH5" s="926" t="s">
        <v>359</v>
      </c>
      <c r="CI5" s="927"/>
      <c r="CJ5" s="927"/>
      <c r="CK5" s="927"/>
      <c r="CL5" s="928"/>
      <c r="CM5" s="926" t="s">
        <v>318</v>
      </c>
      <c r="CN5" s="927"/>
      <c r="CO5" s="927"/>
      <c r="CP5" s="927"/>
      <c r="CQ5" s="928"/>
      <c r="CR5" s="926" t="s">
        <v>246</v>
      </c>
      <c r="CS5" s="927"/>
      <c r="CT5" s="927"/>
      <c r="CU5" s="927"/>
      <c r="CV5" s="928"/>
      <c r="CW5" s="926" t="s">
        <v>52</v>
      </c>
      <c r="CX5" s="927"/>
      <c r="CY5" s="927"/>
      <c r="CZ5" s="927"/>
      <c r="DA5" s="928"/>
      <c r="DB5" s="926" t="s">
        <v>414</v>
      </c>
      <c r="DC5" s="927"/>
      <c r="DD5" s="927"/>
      <c r="DE5" s="927"/>
      <c r="DF5" s="928"/>
      <c r="DG5" s="936" t="s">
        <v>244</v>
      </c>
      <c r="DH5" s="937"/>
      <c r="DI5" s="937"/>
      <c r="DJ5" s="937"/>
      <c r="DK5" s="938"/>
      <c r="DL5" s="936" t="s">
        <v>443</v>
      </c>
      <c r="DM5" s="937"/>
      <c r="DN5" s="937"/>
      <c r="DO5" s="937"/>
      <c r="DP5" s="938"/>
      <c r="DQ5" s="926" t="s">
        <v>446</v>
      </c>
      <c r="DR5" s="927"/>
      <c r="DS5" s="927"/>
      <c r="DT5" s="927"/>
      <c r="DU5" s="928"/>
      <c r="DV5" s="926" t="s">
        <v>441</v>
      </c>
      <c r="DW5" s="927"/>
      <c r="DX5" s="927"/>
      <c r="DY5" s="927"/>
      <c r="DZ5" s="933"/>
      <c r="EA5" s="81"/>
    </row>
    <row r="6" spans="1:131" s="53" customFormat="1" ht="26.25" customHeight="1" x14ac:dyDescent="0.15">
      <c r="A6" s="923"/>
      <c r="B6" s="924"/>
      <c r="C6" s="924"/>
      <c r="D6" s="924"/>
      <c r="E6" s="924"/>
      <c r="F6" s="924"/>
      <c r="G6" s="924"/>
      <c r="H6" s="924"/>
      <c r="I6" s="924"/>
      <c r="J6" s="924"/>
      <c r="K6" s="924"/>
      <c r="L6" s="924"/>
      <c r="M6" s="924"/>
      <c r="N6" s="924"/>
      <c r="O6" s="924"/>
      <c r="P6" s="925"/>
      <c r="Q6" s="929"/>
      <c r="R6" s="930"/>
      <c r="S6" s="930"/>
      <c r="T6" s="930"/>
      <c r="U6" s="931"/>
      <c r="V6" s="929"/>
      <c r="W6" s="930"/>
      <c r="X6" s="930"/>
      <c r="Y6" s="930"/>
      <c r="Z6" s="931"/>
      <c r="AA6" s="929"/>
      <c r="AB6" s="930"/>
      <c r="AC6" s="930"/>
      <c r="AD6" s="930"/>
      <c r="AE6" s="930"/>
      <c r="AF6" s="934"/>
      <c r="AG6" s="930"/>
      <c r="AH6" s="930"/>
      <c r="AI6" s="930"/>
      <c r="AJ6" s="935"/>
      <c r="AK6" s="930"/>
      <c r="AL6" s="930"/>
      <c r="AM6" s="930"/>
      <c r="AN6" s="930"/>
      <c r="AO6" s="931"/>
      <c r="AP6" s="929"/>
      <c r="AQ6" s="930"/>
      <c r="AR6" s="930"/>
      <c r="AS6" s="930"/>
      <c r="AT6" s="931"/>
      <c r="AU6" s="929"/>
      <c r="AV6" s="930"/>
      <c r="AW6" s="930"/>
      <c r="AX6" s="930"/>
      <c r="AY6" s="935"/>
      <c r="AZ6" s="63"/>
      <c r="BA6" s="63"/>
      <c r="BB6" s="63"/>
      <c r="BC6" s="63"/>
      <c r="BD6" s="63"/>
      <c r="BE6" s="81"/>
      <c r="BF6" s="81"/>
      <c r="BG6" s="81"/>
      <c r="BH6" s="81"/>
      <c r="BI6" s="81"/>
      <c r="BJ6" s="81"/>
      <c r="BK6" s="81"/>
      <c r="BL6" s="81"/>
      <c r="BM6" s="81"/>
      <c r="BN6" s="81"/>
      <c r="BO6" s="81"/>
      <c r="BP6" s="81"/>
      <c r="BQ6" s="923"/>
      <c r="BR6" s="924"/>
      <c r="BS6" s="924"/>
      <c r="BT6" s="924"/>
      <c r="BU6" s="924"/>
      <c r="BV6" s="924"/>
      <c r="BW6" s="924"/>
      <c r="BX6" s="924"/>
      <c r="BY6" s="924"/>
      <c r="BZ6" s="924"/>
      <c r="CA6" s="924"/>
      <c r="CB6" s="924"/>
      <c r="CC6" s="924"/>
      <c r="CD6" s="924"/>
      <c r="CE6" s="924"/>
      <c r="CF6" s="924"/>
      <c r="CG6" s="925"/>
      <c r="CH6" s="929"/>
      <c r="CI6" s="930"/>
      <c r="CJ6" s="930"/>
      <c r="CK6" s="930"/>
      <c r="CL6" s="931"/>
      <c r="CM6" s="929"/>
      <c r="CN6" s="930"/>
      <c r="CO6" s="930"/>
      <c r="CP6" s="930"/>
      <c r="CQ6" s="931"/>
      <c r="CR6" s="929"/>
      <c r="CS6" s="930"/>
      <c r="CT6" s="930"/>
      <c r="CU6" s="930"/>
      <c r="CV6" s="931"/>
      <c r="CW6" s="929"/>
      <c r="CX6" s="930"/>
      <c r="CY6" s="930"/>
      <c r="CZ6" s="930"/>
      <c r="DA6" s="931"/>
      <c r="DB6" s="929"/>
      <c r="DC6" s="930"/>
      <c r="DD6" s="930"/>
      <c r="DE6" s="930"/>
      <c r="DF6" s="931"/>
      <c r="DG6" s="939"/>
      <c r="DH6" s="940"/>
      <c r="DI6" s="940"/>
      <c r="DJ6" s="940"/>
      <c r="DK6" s="941"/>
      <c r="DL6" s="939"/>
      <c r="DM6" s="940"/>
      <c r="DN6" s="940"/>
      <c r="DO6" s="940"/>
      <c r="DP6" s="941"/>
      <c r="DQ6" s="929"/>
      <c r="DR6" s="930"/>
      <c r="DS6" s="930"/>
      <c r="DT6" s="930"/>
      <c r="DU6" s="931"/>
      <c r="DV6" s="929"/>
      <c r="DW6" s="930"/>
      <c r="DX6" s="930"/>
      <c r="DY6" s="930"/>
      <c r="DZ6" s="935"/>
      <c r="EA6" s="81"/>
    </row>
    <row r="7" spans="1:131" s="53" customFormat="1" ht="26.25" customHeight="1" x14ac:dyDescent="0.15">
      <c r="A7" s="58">
        <v>1</v>
      </c>
      <c r="B7" s="656" t="s">
        <v>447</v>
      </c>
      <c r="C7" s="657"/>
      <c r="D7" s="657"/>
      <c r="E7" s="657"/>
      <c r="F7" s="657"/>
      <c r="G7" s="657"/>
      <c r="H7" s="657"/>
      <c r="I7" s="657"/>
      <c r="J7" s="657"/>
      <c r="K7" s="657"/>
      <c r="L7" s="657"/>
      <c r="M7" s="657"/>
      <c r="N7" s="657"/>
      <c r="O7" s="657"/>
      <c r="P7" s="658"/>
      <c r="Q7" s="659">
        <v>12653</v>
      </c>
      <c r="R7" s="660"/>
      <c r="S7" s="660"/>
      <c r="T7" s="660"/>
      <c r="U7" s="660"/>
      <c r="V7" s="660">
        <v>12226</v>
      </c>
      <c r="W7" s="660"/>
      <c r="X7" s="660"/>
      <c r="Y7" s="660"/>
      <c r="Z7" s="660"/>
      <c r="AA7" s="660">
        <v>427</v>
      </c>
      <c r="AB7" s="660"/>
      <c r="AC7" s="660"/>
      <c r="AD7" s="660"/>
      <c r="AE7" s="661"/>
      <c r="AF7" s="662">
        <v>365</v>
      </c>
      <c r="AG7" s="663"/>
      <c r="AH7" s="663"/>
      <c r="AI7" s="663"/>
      <c r="AJ7" s="664"/>
      <c r="AK7" s="665">
        <v>471</v>
      </c>
      <c r="AL7" s="660"/>
      <c r="AM7" s="660"/>
      <c r="AN7" s="660"/>
      <c r="AO7" s="660"/>
      <c r="AP7" s="660">
        <v>14016</v>
      </c>
      <c r="AQ7" s="660"/>
      <c r="AR7" s="660"/>
      <c r="AS7" s="660"/>
      <c r="AT7" s="660"/>
      <c r="AU7" s="666"/>
      <c r="AV7" s="666"/>
      <c r="AW7" s="666"/>
      <c r="AX7" s="666"/>
      <c r="AY7" s="667"/>
      <c r="AZ7" s="63"/>
      <c r="BA7" s="63"/>
      <c r="BB7" s="63"/>
      <c r="BC7" s="63"/>
      <c r="BD7" s="63"/>
      <c r="BE7" s="81"/>
      <c r="BF7" s="81"/>
      <c r="BG7" s="81"/>
      <c r="BH7" s="81"/>
      <c r="BI7" s="81"/>
      <c r="BJ7" s="81"/>
      <c r="BK7" s="81"/>
      <c r="BL7" s="81"/>
      <c r="BM7" s="81"/>
      <c r="BN7" s="81"/>
      <c r="BO7" s="81"/>
      <c r="BP7" s="81"/>
      <c r="BQ7" s="58">
        <v>1</v>
      </c>
      <c r="BR7" s="86"/>
      <c r="BS7" s="656" t="s">
        <v>377</v>
      </c>
      <c r="BT7" s="657"/>
      <c r="BU7" s="657"/>
      <c r="BV7" s="657"/>
      <c r="BW7" s="657"/>
      <c r="BX7" s="657"/>
      <c r="BY7" s="657"/>
      <c r="BZ7" s="657"/>
      <c r="CA7" s="657"/>
      <c r="CB7" s="657"/>
      <c r="CC7" s="657"/>
      <c r="CD7" s="657"/>
      <c r="CE7" s="657"/>
      <c r="CF7" s="657"/>
      <c r="CG7" s="658"/>
      <c r="CH7" s="668">
        <v>0</v>
      </c>
      <c r="CI7" s="669"/>
      <c r="CJ7" s="669"/>
      <c r="CK7" s="669"/>
      <c r="CL7" s="670"/>
      <c r="CM7" s="668">
        <v>-13</v>
      </c>
      <c r="CN7" s="669"/>
      <c r="CO7" s="669"/>
      <c r="CP7" s="669"/>
      <c r="CQ7" s="670"/>
      <c r="CR7" s="668">
        <v>6</v>
      </c>
      <c r="CS7" s="669"/>
      <c r="CT7" s="669"/>
      <c r="CU7" s="669"/>
      <c r="CV7" s="670"/>
      <c r="CW7" s="668">
        <v>0</v>
      </c>
      <c r="CX7" s="669"/>
      <c r="CY7" s="669"/>
      <c r="CZ7" s="669"/>
      <c r="DA7" s="670"/>
      <c r="DB7" s="668">
        <v>0</v>
      </c>
      <c r="DC7" s="669"/>
      <c r="DD7" s="669"/>
      <c r="DE7" s="669"/>
      <c r="DF7" s="670"/>
      <c r="DG7" s="668">
        <v>0</v>
      </c>
      <c r="DH7" s="669"/>
      <c r="DI7" s="669"/>
      <c r="DJ7" s="669"/>
      <c r="DK7" s="670"/>
      <c r="DL7" s="668">
        <v>0</v>
      </c>
      <c r="DM7" s="669"/>
      <c r="DN7" s="669"/>
      <c r="DO7" s="669"/>
      <c r="DP7" s="670"/>
      <c r="DQ7" s="668">
        <v>0</v>
      </c>
      <c r="DR7" s="669"/>
      <c r="DS7" s="669"/>
      <c r="DT7" s="669"/>
      <c r="DU7" s="670"/>
      <c r="DV7" s="656"/>
      <c r="DW7" s="657"/>
      <c r="DX7" s="657"/>
      <c r="DY7" s="657"/>
      <c r="DZ7" s="671"/>
      <c r="EA7" s="81"/>
    </row>
    <row r="8" spans="1:131" s="53" customFormat="1" ht="26.25" customHeight="1" x14ac:dyDescent="0.15">
      <c r="A8" s="59">
        <v>2</v>
      </c>
      <c r="B8" s="672" t="s">
        <v>238</v>
      </c>
      <c r="C8" s="673"/>
      <c r="D8" s="673"/>
      <c r="E8" s="673"/>
      <c r="F8" s="673"/>
      <c r="G8" s="673"/>
      <c r="H8" s="673"/>
      <c r="I8" s="673"/>
      <c r="J8" s="673"/>
      <c r="K8" s="673"/>
      <c r="L8" s="673"/>
      <c r="M8" s="673"/>
      <c r="N8" s="673"/>
      <c r="O8" s="673"/>
      <c r="P8" s="674"/>
      <c r="Q8" s="675">
        <v>99</v>
      </c>
      <c r="R8" s="676"/>
      <c r="S8" s="676"/>
      <c r="T8" s="676"/>
      <c r="U8" s="676"/>
      <c r="V8" s="676">
        <v>99</v>
      </c>
      <c r="W8" s="676"/>
      <c r="X8" s="676"/>
      <c r="Y8" s="676"/>
      <c r="Z8" s="676"/>
      <c r="AA8" s="676">
        <v>0</v>
      </c>
      <c r="AB8" s="676"/>
      <c r="AC8" s="676"/>
      <c r="AD8" s="676"/>
      <c r="AE8" s="677"/>
      <c r="AF8" s="678" t="s">
        <v>202</v>
      </c>
      <c r="AG8" s="679"/>
      <c r="AH8" s="679"/>
      <c r="AI8" s="679"/>
      <c r="AJ8" s="680"/>
      <c r="AK8" s="681">
        <v>59</v>
      </c>
      <c r="AL8" s="676"/>
      <c r="AM8" s="676"/>
      <c r="AN8" s="676"/>
      <c r="AO8" s="676"/>
      <c r="AP8" s="676">
        <v>0</v>
      </c>
      <c r="AQ8" s="676"/>
      <c r="AR8" s="676"/>
      <c r="AS8" s="676"/>
      <c r="AT8" s="676"/>
      <c r="AU8" s="682"/>
      <c r="AV8" s="682"/>
      <c r="AW8" s="682"/>
      <c r="AX8" s="682"/>
      <c r="AY8" s="683"/>
      <c r="AZ8" s="63"/>
      <c r="BA8" s="63"/>
      <c r="BB8" s="63"/>
      <c r="BC8" s="63"/>
      <c r="BD8" s="63"/>
      <c r="BE8" s="81"/>
      <c r="BF8" s="81"/>
      <c r="BG8" s="81"/>
      <c r="BH8" s="81"/>
      <c r="BI8" s="81"/>
      <c r="BJ8" s="81"/>
      <c r="BK8" s="81"/>
      <c r="BL8" s="81"/>
      <c r="BM8" s="81"/>
      <c r="BN8" s="81"/>
      <c r="BO8" s="81"/>
      <c r="BP8" s="81"/>
      <c r="BQ8" s="59">
        <v>2</v>
      </c>
      <c r="BR8" s="87"/>
      <c r="BS8" s="672"/>
      <c r="BT8" s="673"/>
      <c r="BU8" s="673"/>
      <c r="BV8" s="673"/>
      <c r="BW8" s="673"/>
      <c r="BX8" s="673"/>
      <c r="BY8" s="673"/>
      <c r="BZ8" s="673"/>
      <c r="CA8" s="673"/>
      <c r="CB8" s="673"/>
      <c r="CC8" s="673"/>
      <c r="CD8" s="673"/>
      <c r="CE8" s="673"/>
      <c r="CF8" s="673"/>
      <c r="CG8" s="674"/>
      <c r="CH8" s="684"/>
      <c r="CI8" s="679"/>
      <c r="CJ8" s="679"/>
      <c r="CK8" s="679"/>
      <c r="CL8" s="685"/>
      <c r="CM8" s="684"/>
      <c r="CN8" s="679"/>
      <c r="CO8" s="679"/>
      <c r="CP8" s="679"/>
      <c r="CQ8" s="685"/>
      <c r="CR8" s="684"/>
      <c r="CS8" s="679"/>
      <c r="CT8" s="679"/>
      <c r="CU8" s="679"/>
      <c r="CV8" s="685"/>
      <c r="CW8" s="684"/>
      <c r="CX8" s="679"/>
      <c r="CY8" s="679"/>
      <c r="CZ8" s="679"/>
      <c r="DA8" s="685"/>
      <c r="DB8" s="684"/>
      <c r="DC8" s="679"/>
      <c r="DD8" s="679"/>
      <c r="DE8" s="679"/>
      <c r="DF8" s="685"/>
      <c r="DG8" s="684"/>
      <c r="DH8" s="679"/>
      <c r="DI8" s="679"/>
      <c r="DJ8" s="679"/>
      <c r="DK8" s="685"/>
      <c r="DL8" s="684"/>
      <c r="DM8" s="679"/>
      <c r="DN8" s="679"/>
      <c r="DO8" s="679"/>
      <c r="DP8" s="685"/>
      <c r="DQ8" s="684"/>
      <c r="DR8" s="679"/>
      <c r="DS8" s="679"/>
      <c r="DT8" s="679"/>
      <c r="DU8" s="685"/>
      <c r="DV8" s="672"/>
      <c r="DW8" s="673"/>
      <c r="DX8" s="673"/>
      <c r="DY8" s="673"/>
      <c r="DZ8" s="686"/>
      <c r="EA8" s="81"/>
    </row>
    <row r="9" spans="1:131" s="53" customFormat="1" ht="26.25" customHeight="1" x14ac:dyDescent="0.15">
      <c r="A9" s="59">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63"/>
      <c r="BA9" s="63"/>
      <c r="BB9" s="63"/>
      <c r="BC9" s="63"/>
      <c r="BD9" s="63"/>
      <c r="BE9" s="81"/>
      <c r="BF9" s="81"/>
      <c r="BG9" s="81"/>
      <c r="BH9" s="81"/>
      <c r="BI9" s="81"/>
      <c r="BJ9" s="81"/>
      <c r="BK9" s="81"/>
      <c r="BL9" s="81"/>
      <c r="BM9" s="81"/>
      <c r="BN9" s="81"/>
      <c r="BO9" s="81"/>
      <c r="BP9" s="81"/>
      <c r="BQ9" s="59">
        <v>3</v>
      </c>
      <c r="BR9" s="87"/>
      <c r="BS9" s="672"/>
      <c r="BT9" s="673"/>
      <c r="BU9" s="673"/>
      <c r="BV9" s="673"/>
      <c r="BW9" s="673"/>
      <c r="BX9" s="673"/>
      <c r="BY9" s="673"/>
      <c r="BZ9" s="673"/>
      <c r="CA9" s="673"/>
      <c r="CB9" s="673"/>
      <c r="CC9" s="673"/>
      <c r="CD9" s="673"/>
      <c r="CE9" s="673"/>
      <c r="CF9" s="673"/>
      <c r="CG9" s="674"/>
      <c r="CH9" s="684"/>
      <c r="CI9" s="679"/>
      <c r="CJ9" s="679"/>
      <c r="CK9" s="679"/>
      <c r="CL9" s="685"/>
      <c r="CM9" s="684"/>
      <c r="CN9" s="679"/>
      <c r="CO9" s="679"/>
      <c r="CP9" s="679"/>
      <c r="CQ9" s="685"/>
      <c r="CR9" s="684"/>
      <c r="CS9" s="679"/>
      <c r="CT9" s="679"/>
      <c r="CU9" s="679"/>
      <c r="CV9" s="685"/>
      <c r="CW9" s="684"/>
      <c r="CX9" s="679"/>
      <c r="CY9" s="679"/>
      <c r="CZ9" s="679"/>
      <c r="DA9" s="685"/>
      <c r="DB9" s="684"/>
      <c r="DC9" s="679"/>
      <c r="DD9" s="679"/>
      <c r="DE9" s="679"/>
      <c r="DF9" s="685"/>
      <c r="DG9" s="684"/>
      <c r="DH9" s="679"/>
      <c r="DI9" s="679"/>
      <c r="DJ9" s="679"/>
      <c r="DK9" s="685"/>
      <c r="DL9" s="684"/>
      <c r="DM9" s="679"/>
      <c r="DN9" s="679"/>
      <c r="DO9" s="679"/>
      <c r="DP9" s="685"/>
      <c r="DQ9" s="684"/>
      <c r="DR9" s="679"/>
      <c r="DS9" s="679"/>
      <c r="DT9" s="679"/>
      <c r="DU9" s="685"/>
      <c r="DV9" s="672"/>
      <c r="DW9" s="673"/>
      <c r="DX9" s="673"/>
      <c r="DY9" s="673"/>
      <c r="DZ9" s="686"/>
      <c r="EA9" s="81"/>
    </row>
    <row r="10" spans="1:131" s="53" customFormat="1" ht="26.25" customHeight="1" x14ac:dyDescent="0.15">
      <c r="A10" s="59">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63"/>
      <c r="BA10" s="63"/>
      <c r="BB10" s="63"/>
      <c r="BC10" s="63"/>
      <c r="BD10" s="63"/>
      <c r="BE10" s="81"/>
      <c r="BF10" s="81"/>
      <c r="BG10" s="81"/>
      <c r="BH10" s="81"/>
      <c r="BI10" s="81"/>
      <c r="BJ10" s="81"/>
      <c r="BK10" s="81"/>
      <c r="BL10" s="81"/>
      <c r="BM10" s="81"/>
      <c r="BN10" s="81"/>
      <c r="BO10" s="81"/>
      <c r="BP10" s="81"/>
      <c r="BQ10" s="59">
        <v>4</v>
      </c>
      <c r="BR10" s="87"/>
      <c r="BS10" s="672"/>
      <c r="BT10" s="673"/>
      <c r="BU10" s="673"/>
      <c r="BV10" s="673"/>
      <c r="BW10" s="673"/>
      <c r="BX10" s="673"/>
      <c r="BY10" s="673"/>
      <c r="BZ10" s="673"/>
      <c r="CA10" s="673"/>
      <c r="CB10" s="673"/>
      <c r="CC10" s="673"/>
      <c r="CD10" s="673"/>
      <c r="CE10" s="673"/>
      <c r="CF10" s="673"/>
      <c r="CG10" s="674"/>
      <c r="CH10" s="684"/>
      <c r="CI10" s="679"/>
      <c r="CJ10" s="679"/>
      <c r="CK10" s="679"/>
      <c r="CL10" s="685"/>
      <c r="CM10" s="684"/>
      <c r="CN10" s="679"/>
      <c r="CO10" s="679"/>
      <c r="CP10" s="679"/>
      <c r="CQ10" s="685"/>
      <c r="CR10" s="684"/>
      <c r="CS10" s="679"/>
      <c r="CT10" s="679"/>
      <c r="CU10" s="679"/>
      <c r="CV10" s="685"/>
      <c r="CW10" s="684"/>
      <c r="CX10" s="679"/>
      <c r="CY10" s="679"/>
      <c r="CZ10" s="679"/>
      <c r="DA10" s="685"/>
      <c r="DB10" s="684"/>
      <c r="DC10" s="679"/>
      <c r="DD10" s="679"/>
      <c r="DE10" s="679"/>
      <c r="DF10" s="685"/>
      <c r="DG10" s="684"/>
      <c r="DH10" s="679"/>
      <c r="DI10" s="679"/>
      <c r="DJ10" s="679"/>
      <c r="DK10" s="685"/>
      <c r="DL10" s="684"/>
      <c r="DM10" s="679"/>
      <c r="DN10" s="679"/>
      <c r="DO10" s="679"/>
      <c r="DP10" s="685"/>
      <c r="DQ10" s="684"/>
      <c r="DR10" s="679"/>
      <c r="DS10" s="679"/>
      <c r="DT10" s="679"/>
      <c r="DU10" s="685"/>
      <c r="DV10" s="672"/>
      <c r="DW10" s="673"/>
      <c r="DX10" s="673"/>
      <c r="DY10" s="673"/>
      <c r="DZ10" s="686"/>
      <c r="EA10" s="81"/>
    </row>
    <row r="11" spans="1:131" s="53" customFormat="1" ht="26.25" customHeight="1" x14ac:dyDescent="0.15">
      <c r="A11" s="59">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63"/>
      <c r="BA11" s="63"/>
      <c r="BB11" s="63"/>
      <c r="BC11" s="63"/>
      <c r="BD11" s="63"/>
      <c r="BE11" s="81"/>
      <c r="BF11" s="81"/>
      <c r="BG11" s="81"/>
      <c r="BH11" s="81"/>
      <c r="BI11" s="81"/>
      <c r="BJ11" s="81"/>
      <c r="BK11" s="81"/>
      <c r="BL11" s="81"/>
      <c r="BM11" s="81"/>
      <c r="BN11" s="81"/>
      <c r="BO11" s="81"/>
      <c r="BP11" s="81"/>
      <c r="BQ11" s="59">
        <v>5</v>
      </c>
      <c r="BR11" s="87"/>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81"/>
    </row>
    <row r="12" spans="1:131" s="53" customFormat="1" ht="26.25" customHeight="1" x14ac:dyDescent="0.15">
      <c r="A12" s="59">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63"/>
      <c r="BA12" s="63"/>
      <c r="BB12" s="63"/>
      <c r="BC12" s="63"/>
      <c r="BD12" s="63"/>
      <c r="BE12" s="81"/>
      <c r="BF12" s="81"/>
      <c r="BG12" s="81"/>
      <c r="BH12" s="81"/>
      <c r="BI12" s="81"/>
      <c r="BJ12" s="81"/>
      <c r="BK12" s="81"/>
      <c r="BL12" s="81"/>
      <c r="BM12" s="81"/>
      <c r="BN12" s="81"/>
      <c r="BO12" s="81"/>
      <c r="BP12" s="81"/>
      <c r="BQ12" s="59">
        <v>6</v>
      </c>
      <c r="BR12" s="87"/>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81"/>
    </row>
    <row r="13" spans="1:131" s="53" customFormat="1" ht="26.25" customHeight="1" x14ac:dyDescent="0.15">
      <c r="A13" s="59">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63"/>
      <c r="BA13" s="63"/>
      <c r="BB13" s="63"/>
      <c r="BC13" s="63"/>
      <c r="BD13" s="63"/>
      <c r="BE13" s="81"/>
      <c r="BF13" s="81"/>
      <c r="BG13" s="81"/>
      <c r="BH13" s="81"/>
      <c r="BI13" s="81"/>
      <c r="BJ13" s="81"/>
      <c r="BK13" s="81"/>
      <c r="BL13" s="81"/>
      <c r="BM13" s="81"/>
      <c r="BN13" s="81"/>
      <c r="BO13" s="81"/>
      <c r="BP13" s="81"/>
      <c r="BQ13" s="59">
        <v>7</v>
      </c>
      <c r="BR13" s="87"/>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81"/>
    </row>
    <row r="14" spans="1:131" s="53" customFormat="1" ht="26.25" customHeight="1" x14ac:dyDescent="0.15">
      <c r="A14" s="59">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63"/>
      <c r="BA14" s="63"/>
      <c r="BB14" s="63"/>
      <c r="BC14" s="63"/>
      <c r="BD14" s="63"/>
      <c r="BE14" s="81"/>
      <c r="BF14" s="81"/>
      <c r="BG14" s="81"/>
      <c r="BH14" s="81"/>
      <c r="BI14" s="81"/>
      <c r="BJ14" s="81"/>
      <c r="BK14" s="81"/>
      <c r="BL14" s="81"/>
      <c r="BM14" s="81"/>
      <c r="BN14" s="81"/>
      <c r="BO14" s="81"/>
      <c r="BP14" s="81"/>
      <c r="BQ14" s="59">
        <v>8</v>
      </c>
      <c r="BR14" s="87"/>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81"/>
    </row>
    <row r="15" spans="1:131" s="53" customFormat="1" ht="26.25" customHeight="1" x14ac:dyDescent="0.15">
      <c r="A15" s="59">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63"/>
      <c r="BA15" s="63"/>
      <c r="BB15" s="63"/>
      <c r="BC15" s="63"/>
      <c r="BD15" s="63"/>
      <c r="BE15" s="81"/>
      <c r="BF15" s="81"/>
      <c r="BG15" s="81"/>
      <c r="BH15" s="81"/>
      <c r="BI15" s="81"/>
      <c r="BJ15" s="81"/>
      <c r="BK15" s="81"/>
      <c r="BL15" s="81"/>
      <c r="BM15" s="81"/>
      <c r="BN15" s="81"/>
      <c r="BO15" s="81"/>
      <c r="BP15" s="81"/>
      <c r="BQ15" s="59">
        <v>9</v>
      </c>
      <c r="BR15" s="87"/>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81"/>
    </row>
    <row r="16" spans="1:131" s="53" customFormat="1" ht="26.25" customHeight="1" x14ac:dyDescent="0.15">
      <c r="A16" s="59">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63"/>
      <c r="BA16" s="63"/>
      <c r="BB16" s="63"/>
      <c r="BC16" s="63"/>
      <c r="BD16" s="63"/>
      <c r="BE16" s="81"/>
      <c r="BF16" s="81"/>
      <c r="BG16" s="81"/>
      <c r="BH16" s="81"/>
      <c r="BI16" s="81"/>
      <c r="BJ16" s="81"/>
      <c r="BK16" s="81"/>
      <c r="BL16" s="81"/>
      <c r="BM16" s="81"/>
      <c r="BN16" s="81"/>
      <c r="BO16" s="81"/>
      <c r="BP16" s="81"/>
      <c r="BQ16" s="59">
        <v>10</v>
      </c>
      <c r="BR16" s="87"/>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81"/>
    </row>
    <row r="17" spans="1:131" s="53" customFormat="1" ht="26.25" customHeight="1" x14ac:dyDescent="0.15">
      <c r="A17" s="59">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63"/>
      <c r="BA17" s="63"/>
      <c r="BB17" s="63"/>
      <c r="BC17" s="63"/>
      <c r="BD17" s="63"/>
      <c r="BE17" s="81"/>
      <c r="BF17" s="81"/>
      <c r="BG17" s="81"/>
      <c r="BH17" s="81"/>
      <c r="BI17" s="81"/>
      <c r="BJ17" s="81"/>
      <c r="BK17" s="81"/>
      <c r="BL17" s="81"/>
      <c r="BM17" s="81"/>
      <c r="BN17" s="81"/>
      <c r="BO17" s="81"/>
      <c r="BP17" s="81"/>
      <c r="BQ17" s="59">
        <v>11</v>
      </c>
      <c r="BR17" s="87"/>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81"/>
    </row>
    <row r="18" spans="1:131" s="53" customFormat="1" ht="26.25" customHeight="1" x14ac:dyDescent="0.15">
      <c r="A18" s="59">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63"/>
      <c r="BA18" s="63"/>
      <c r="BB18" s="63"/>
      <c r="BC18" s="63"/>
      <c r="BD18" s="63"/>
      <c r="BE18" s="81"/>
      <c r="BF18" s="81"/>
      <c r="BG18" s="81"/>
      <c r="BH18" s="81"/>
      <c r="BI18" s="81"/>
      <c r="BJ18" s="81"/>
      <c r="BK18" s="81"/>
      <c r="BL18" s="81"/>
      <c r="BM18" s="81"/>
      <c r="BN18" s="81"/>
      <c r="BO18" s="81"/>
      <c r="BP18" s="81"/>
      <c r="BQ18" s="59">
        <v>12</v>
      </c>
      <c r="BR18" s="87"/>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81"/>
    </row>
    <row r="19" spans="1:131" s="53" customFormat="1" ht="26.25" customHeight="1" x14ac:dyDescent="0.15">
      <c r="A19" s="59">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63"/>
      <c r="BA19" s="63"/>
      <c r="BB19" s="63"/>
      <c r="BC19" s="63"/>
      <c r="BD19" s="63"/>
      <c r="BE19" s="81"/>
      <c r="BF19" s="81"/>
      <c r="BG19" s="81"/>
      <c r="BH19" s="81"/>
      <c r="BI19" s="81"/>
      <c r="BJ19" s="81"/>
      <c r="BK19" s="81"/>
      <c r="BL19" s="81"/>
      <c r="BM19" s="81"/>
      <c r="BN19" s="81"/>
      <c r="BO19" s="81"/>
      <c r="BP19" s="81"/>
      <c r="BQ19" s="59">
        <v>13</v>
      </c>
      <c r="BR19" s="87"/>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81"/>
    </row>
    <row r="20" spans="1:131" s="53" customFormat="1" ht="26.25" customHeight="1" x14ac:dyDescent="0.15">
      <c r="A20" s="59">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63"/>
      <c r="BA20" s="63"/>
      <c r="BB20" s="63"/>
      <c r="BC20" s="63"/>
      <c r="BD20" s="63"/>
      <c r="BE20" s="81"/>
      <c r="BF20" s="81"/>
      <c r="BG20" s="81"/>
      <c r="BH20" s="81"/>
      <c r="BI20" s="81"/>
      <c r="BJ20" s="81"/>
      <c r="BK20" s="81"/>
      <c r="BL20" s="81"/>
      <c r="BM20" s="81"/>
      <c r="BN20" s="81"/>
      <c r="BO20" s="81"/>
      <c r="BP20" s="81"/>
      <c r="BQ20" s="59">
        <v>14</v>
      </c>
      <c r="BR20" s="87"/>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81"/>
    </row>
    <row r="21" spans="1:131" s="53" customFormat="1" ht="26.25" customHeight="1" x14ac:dyDescent="0.15">
      <c r="A21" s="59">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63"/>
      <c r="BA21" s="63"/>
      <c r="BB21" s="63"/>
      <c r="BC21" s="63"/>
      <c r="BD21" s="63"/>
      <c r="BE21" s="81"/>
      <c r="BF21" s="81"/>
      <c r="BG21" s="81"/>
      <c r="BH21" s="81"/>
      <c r="BI21" s="81"/>
      <c r="BJ21" s="81"/>
      <c r="BK21" s="81"/>
      <c r="BL21" s="81"/>
      <c r="BM21" s="81"/>
      <c r="BN21" s="81"/>
      <c r="BO21" s="81"/>
      <c r="BP21" s="81"/>
      <c r="BQ21" s="59">
        <v>15</v>
      </c>
      <c r="BR21" s="87"/>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81"/>
    </row>
    <row r="22" spans="1:131" s="53" customFormat="1" ht="26.25" customHeight="1" x14ac:dyDescent="0.15">
      <c r="A22" s="59">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449</v>
      </c>
      <c r="BA22" s="693"/>
      <c r="BB22" s="693"/>
      <c r="BC22" s="693"/>
      <c r="BD22" s="694"/>
      <c r="BE22" s="81"/>
      <c r="BF22" s="81"/>
      <c r="BG22" s="81"/>
      <c r="BH22" s="81"/>
      <c r="BI22" s="81"/>
      <c r="BJ22" s="81"/>
      <c r="BK22" s="81"/>
      <c r="BL22" s="81"/>
      <c r="BM22" s="81"/>
      <c r="BN22" s="81"/>
      <c r="BO22" s="81"/>
      <c r="BP22" s="81"/>
      <c r="BQ22" s="59">
        <v>16</v>
      </c>
      <c r="BR22" s="87"/>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81"/>
    </row>
    <row r="23" spans="1:131" s="53" customFormat="1" ht="26.25" customHeight="1" x14ac:dyDescent="0.15">
      <c r="A23" s="60" t="s">
        <v>254</v>
      </c>
      <c r="B23" s="695" t="s">
        <v>304</v>
      </c>
      <c r="C23" s="696"/>
      <c r="D23" s="696"/>
      <c r="E23" s="696"/>
      <c r="F23" s="696"/>
      <c r="G23" s="696"/>
      <c r="H23" s="696"/>
      <c r="I23" s="696"/>
      <c r="J23" s="696"/>
      <c r="K23" s="696"/>
      <c r="L23" s="696"/>
      <c r="M23" s="696"/>
      <c r="N23" s="696"/>
      <c r="O23" s="696"/>
      <c r="P23" s="697"/>
      <c r="Q23" s="698"/>
      <c r="R23" s="699"/>
      <c r="S23" s="699"/>
      <c r="T23" s="699"/>
      <c r="U23" s="699"/>
      <c r="V23" s="699"/>
      <c r="W23" s="699"/>
      <c r="X23" s="699"/>
      <c r="Y23" s="699"/>
      <c r="Z23" s="699"/>
      <c r="AA23" s="699"/>
      <c r="AB23" s="699"/>
      <c r="AC23" s="699"/>
      <c r="AD23" s="699"/>
      <c r="AE23" s="700"/>
      <c r="AF23" s="701">
        <v>365</v>
      </c>
      <c r="AG23" s="699"/>
      <c r="AH23" s="699"/>
      <c r="AI23" s="699"/>
      <c r="AJ23" s="702"/>
      <c r="AK23" s="703"/>
      <c r="AL23" s="704"/>
      <c r="AM23" s="704"/>
      <c r="AN23" s="704"/>
      <c r="AO23" s="704"/>
      <c r="AP23" s="699"/>
      <c r="AQ23" s="699"/>
      <c r="AR23" s="699"/>
      <c r="AS23" s="699"/>
      <c r="AT23" s="699"/>
      <c r="AU23" s="705"/>
      <c r="AV23" s="705"/>
      <c r="AW23" s="705"/>
      <c r="AX23" s="705"/>
      <c r="AY23" s="706"/>
      <c r="AZ23" s="707" t="s">
        <v>202</v>
      </c>
      <c r="BA23" s="708"/>
      <c r="BB23" s="708"/>
      <c r="BC23" s="708"/>
      <c r="BD23" s="709"/>
      <c r="BE23" s="81"/>
      <c r="BF23" s="81"/>
      <c r="BG23" s="81"/>
      <c r="BH23" s="81"/>
      <c r="BI23" s="81"/>
      <c r="BJ23" s="81"/>
      <c r="BK23" s="81"/>
      <c r="BL23" s="81"/>
      <c r="BM23" s="81"/>
      <c r="BN23" s="81"/>
      <c r="BO23" s="81"/>
      <c r="BP23" s="81"/>
      <c r="BQ23" s="59">
        <v>17</v>
      </c>
      <c r="BR23" s="87"/>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81"/>
    </row>
    <row r="24" spans="1:131" s="53" customFormat="1" ht="26.25" customHeight="1" x14ac:dyDescent="0.15">
      <c r="A24" s="710" t="s">
        <v>367</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63"/>
      <c r="BA24" s="63"/>
      <c r="BB24" s="63"/>
      <c r="BC24" s="63"/>
      <c r="BD24" s="63"/>
      <c r="BE24" s="81"/>
      <c r="BF24" s="81"/>
      <c r="BG24" s="81"/>
      <c r="BH24" s="81"/>
      <c r="BI24" s="81"/>
      <c r="BJ24" s="81"/>
      <c r="BK24" s="81"/>
      <c r="BL24" s="81"/>
      <c r="BM24" s="81"/>
      <c r="BN24" s="81"/>
      <c r="BO24" s="81"/>
      <c r="BP24" s="81"/>
      <c r="BQ24" s="59">
        <v>18</v>
      </c>
      <c r="BR24" s="87"/>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81"/>
    </row>
    <row r="25" spans="1:131" s="51" customFormat="1" ht="26.25" customHeight="1" x14ac:dyDescent="0.15">
      <c r="A25" s="655" t="s">
        <v>420</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3"/>
      <c r="BK25" s="63"/>
      <c r="BL25" s="63"/>
      <c r="BM25" s="63"/>
      <c r="BN25" s="63"/>
      <c r="BO25" s="62"/>
      <c r="BP25" s="62"/>
      <c r="BQ25" s="59">
        <v>19</v>
      </c>
      <c r="BR25" s="87"/>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54"/>
    </row>
    <row r="26" spans="1:131" s="51" customFormat="1" ht="26.25" customHeight="1" x14ac:dyDescent="0.15">
      <c r="A26" s="920" t="s">
        <v>435</v>
      </c>
      <c r="B26" s="921"/>
      <c r="C26" s="921"/>
      <c r="D26" s="921"/>
      <c r="E26" s="921"/>
      <c r="F26" s="921"/>
      <c r="G26" s="921"/>
      <c r="H26" s="921"/>
      <c r="I26" s="921"/>
      <c r="J26" s="921"/>
      <c r="K26" s="921"/>
      <c r="L26" s="921"/>
      <c r="M26" s="921"/>
      <c r="N26" s="921"/>
      <c r="O26" s="921"/>
      <c r="P26" s="922"/>
      <c r="Q26" s="926" t="s">
        <v>451</v>
      </c>
      <c r="R26" s="927"/>
      <c r="S26" s="927"/>
      <c r="T26" s="927"/>
      <c r="U26" s="928"/>
      <c r="V26" s="926" t="s">
        <v>452</v>
      </c>
      <c r="W26" s="927"/>
      <c r="X26" s="927"/>
      <c r="Y26" s="927"/>
      <c r="Z26" s="928"/>
      <c r="AA26" s="926" t="s">
        <v>453</v>
      </c>
      <c r="AB26" s="927"/>
      <c r="AC26" s="927"/>
      <c r="AD26" s="927"/>
      <c r="AE26" s="927"/>
      <c r="AF26" s="942" t="s">
        <v>251</v>
      </c>
      <c r="AG26" s="943"/>
      <c r="AH26" s="943"/>
      <c r="AI26" s="943"/>
      <c r="AJ26" s="944"/>
      <c r="AK26" s="927" t="s">
        <v>385</v>
      </c>
      <c r="AL26" s="927"/>
      <c r="AM26" s="927"/>
      <c r="AN26" s="927"/>
      <c r="AO26" s="928"/>
      <c r="AP26" s="926" t="s">
        <v>352</v>
      </c>
      <c r="AQ26" s="927"/>
      <c r="AR26" s="927"/>
      <c r="AS26" s="927"/>
      <c r="AT26" s="928"/>
      <c r="AU26" s="926" t="s">
        <v>454</v>
      </c>
      <c r="AV26" s="927"/>
      <c r="AW26" s="927"/>
      <c r="AX26" s="927"/>
      <c r="AY26" s="928"/>
      <c r="AZ26" s="926" t="s">
        <v>455</v>
      </c>
      <c r="BA26" s="927"/>
      <c r="BB26" s="927"/>
      <c r="BC26" s="927"/>
      <c r="BD26" s="928"/>
      <c r="BE26" s="926" t="s">
        <v>441</v>
      </c>
      <c r="BF26" s="927"/>
      <c r="BG26" s="927"/>
      <c r="BH26" s="927"/>
      <c r="BI26" s="933"/>
      <c r="BJ26" s="63"/>
      <c r="BK26" s="63"/>
      <c r="BL26" s="63"/>
      <c r="BM26" s="63"/>
      <c r="BN26" s="63"/>
      <c r="BO26" s="62"/>
      <c r="BP26" s="62"/>
      <c r="BQ26" s="59">
        <v>20</v>
      </c>
      <c r="BR26" s="87"/>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54"/>
    </row>
    <row r="27" spans="1:131" s="51" customFormat="1" ht="26.25" customHeight="1" x14ac:dyDescent="0.15">
      <c r="A27" s="923"/>
      <c r="B27" s="924"/>
      <c r="C27" s="924"/>
      <c r="D27" s="924"/>
      <c r="E27" s="924"/>
      <c r="F27" s="924"/>
      <c r="G27" s="924"/>
      <c r="H27" s="924"/>
      <c r="I27" s="924"/>
      <c r="J27" s="924"/>
      <c r="K27" s="924"/>
      <c r="L27" s="924"/>
      <c r="M27" s="924"/>
      <c r="N27" s="924"/>
      <c r="O27" s="924"/>
      <c r="P27" s="925"/>
      <c r="Q27" s="929"/>
      <c r="R27" s="930"/>
      <c r="S27" s="930"/>
      <c r="T27" s="930"/>
      <c r="U27" s="931"/>
      <c r="V27" s="929"/>
      <c r="W27" s="930"/>
      <c r="X27" s="930"/>
      <c r="Y27" s="930"/>
      <c r="Z27" s="931"/>
      <c r="AA27" s="929"/>
      <c r="AB27" s="930"/>
      <c r="AC27" s="930"/>
      <c r="AD27" s="930"/>
      <c r="AE27" s="930"/>
      <c r="AF27" s="945"/>
      <c r="AG27" s="946"/>
      <c r="AH27" s="946"/>
      <c r="AI27" s="946"/>
      <c r="AJ27" s="947"/>
      <c r="AK27" s="930"/>
      <c r="AL27" s="930"/>
      <c r="AM27" s="930"/>
      <c r="AN27" s="930"/>
      <c r="AO27" s="931"/>
      <c r="AP27" s="929"/>
      <c r="AQ27" s="930"/>
      <c r="AR27" s="930"/>
      <c r="AS27" s="930"/>
      <c r="AT27" s="931"/>
      <c r="AU27" s="929"/>
      <c r="AV27" s="930"/>
      <c r="AW27" s="930"/>
      <c r="AX27" s="930"/>
      <c r="AY27" s="931"/>
      <c r="AZ27" s="929"/>
      <c r="BA27" s="930"/>
      <c r="BB27" s="930"/>
      <c r="BC27" s="930"/>
      <c r="BD27" s="931"/>
      <c r="BE27" s="929"/>
      <c r="BF27" s="930"/>
      <c r="BG27" s="930"/>
      <c r="BH27" s="930"/>
      <c r="BI27" s="935"/>
      <c r="BJ27" s="63"/>
      <c r="BK27" s="63"/>
      <c r="BL27" s="63"/>
      <c r="BM27" s="63"/>
      <c r="BN27" s="63"/>
      <c r="BO27" s="62"/>
      <c r="BP27" s="62"/>
      <c r="BQ27" s="59">
        <v>21</v>
      </c>
      <c r="BR27" s="87"/>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54"/>
    </row>
    <row r="28" spans="1:131" s="51" customFormat="1" ht="26.25" customHeight="1" x14ac:dyDescent="0.15">
      <c r="A28" s="61">
        <v>1</v>
      </c>
      <c r="B28" s="656" t="s">
        <v>241</v>
      </c>
      <c r="C28" s="657"/>
      <c r="D28" s="657"/>
      <c r="E28" s="657"/>
      <c r="F28" s="657"/>
      <c r="G28" s="657"/>
      <c r="H28" s="657"/>
      <c r="I28" s="657"/>
      <c r="J28" s="657"/>
      <c r="K28" s="657"/>
      <c r="L28" s="657"/>
      <c r="M28" s="657"/>
      <c r="N28" s="657"/>
      <c r="O28" s="657"/>
      <c r="P28" s="658"/>
      <c r="Q28" s="711">
        <v>3846</v>
      </c>
      <c r="R28" s="712"/>
      <c r="S28" s="712"/>
      <c r="T28" s="712"/>
      <c r="U28" s="712"/>
      <c r="V28" s="712">
        <v>3788</v>
      </c>
      <c r="W28" s="712"/>
      <c r="X28" s="712"/>
      <c r="Y28" s="712"/>
      <c r="Z28" s="712"/>
      <c r="AA28" s="712">
        <v>58</v>
      </c>
      <c r="AB28" s="712"/>
      <c r="AC28" s="712"/>
      <c r="AD28" s="712"/>
      <c r="AE28" s="713"/>
      <c r="AF28" s="714">
        <v>58</v>
      </c>
      <c r="AG28" s="712"/>
      <c r="AH28" s="712"/>
      <c r="AI28" s="712"/>
      <c r="AJ28" s="715"/>
      <c r="AK28" s="716">
        <v>281</v>
      </c>
      <c r="AL28" s="712"/>
      <c r="AM28" s="712"/>
      <c r="AN28" s="712"/>
      <c r="AO28" s="712"/>
      <c r="AP28" s="712">
        <v>0</v>
      </c>
      <c r="AQ28" s="712"/>
      <c r="AR28" s="712"/>
      <c r="AS28" s="712"/>
      <c r="AT28" s="712"/>
      <c r="AU28" s="712">
        <v>0</v>
      </c>
      <c r="AV28" s="712"/>
      <c r="AW28" s="712"/>
      <c r="AX28" s="712"/>
      <c r="AY28" s="712"/>
      <c r="AZ28" s="717" t="s">
        <v>202</v>
      </c>
      <c r="BA28" s="717"/>
      <c r="BB28" s="717"/>
      <c r="BC28" s="717"/>
      <c r="BD28" s="717"/>
      <c r="BE28" s="718"/>
      <c r="BF28" s="718"/>
      <c r="BG28" s="718"/>
      <c r="BH28" s="718"/>
      <c r="BI28" s="719"/>
      <c r="BJ28" s="63"/>
      <c r="BK28" s="63"/>
      <c r="BL28" s="63"/>
      <c r="BM28" s="63"/>
      <c r="BN28" s="63"/>
      <c r="BO28" s="62"/>
      <c r="BP28" s="62"/>
      <c r="BQ28" s="59">
        <v>22</v>
      </c>
      <c r="BR28" s="87"/>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54"/>
    </row>
    <row r="29" spans="1:131" s="51" customFormat="1" ht="26.25" customHeight="1" x14ac:dyDescent="0.15">
      <c r="A29" s="61">
        <v>2</v>
      </c>
      <c r="B29" s="672" t="s">
        <v>26</v>
      </c>
      <c r="C29" s="673"/>
      <c r="D29" s="673"/>
      <c r="E29" s="673"/>
      <c r="F29" s="673"/>
      <c r="G29" s="673"/>
      <c r="H29" s="673"/>
      <c r="I29" s="673"/>
      <c r="J29" s="673"/>
      <c r="K29" s="673"/>
      <c r="L29" s="673"/>
      <c r="M29" s="673"/>
      <c r="N29" s="673"/>
      <c r="O29" s="673"/>
      <c r="P29" s="674"/>
      <c r="Q29" s="675">
        <v>2819</v>
      </c>
      <c r="R29" s="676"/>
      <c r="S29" s="676"/>
      <c r="T29" s="676"/>
      <c r="U29" s="676"/>
      <c r="V29" s="676">
        <v>2758</v>
      </c>
      <c r="W29" s="676"/>
      <c r="X29" s="676"/>
      <c r="Y29" s="676"/>
      <c r="Z29" s="676"/>
      <c r="AA29" s="676">
        <v>61</v>
      </c>
      <c r="AB29" s="676"/>
      <c r="AC29" s="676"/>
      <c r="AD29" s="676"/>
      <c r="AE29" s="677"/>
      <c r="AF29" s="678">
        <v>61</v>
      </c>
      <c r="AG29" s="679"/>
      <c r="AH29" s="679"/>
      <c r="AI29" s="679"/>
      <c r="AJ29" s="680"/>
      <c r="AK29" s="681">
        <v>399</v>
      </c>
      <c r="AL29" s="676"/>
      <c r="AM29" s="676"/>
      <c r="AN29" s="676"/>
      <c r="AO29" s="676"/>
      <c r="AP29" s="676">
        <v>0</v>
      </c>
      <c r="AQ29" s="676"/>
      <c r="AR29" s="676"/>
      <c r="AS29" s="676"/>
      <c r="AT29" s="676"/>
      <c r="AU29" s="676">
        <v>0</v>
      </c>
      <c r="AV29" s="676"/>
      <c r="AW29" s="676"/>
      <c r="AX29" s="676"/>
      <c r="AY29" s="676"/>
      <c r="AZ29" s="720" t="s">
        <v>202</v>
      </c>
      <c r="BA29" s="720"/>
      <c r="BB29" s="720"/>
      <c r="BC29" s="720"/>
      <c r="BD29" s="720"/>
      <c r="BE29" s="682"/>
      <c r="BF29" s="682"/>
      <c r="BG29" s="682"/>
      <c r="BH29" s="682"/>
      <c r="BI29" s="683"/>
      <c r="BJ29" s="63"/>
      <c r="BK29" s="63"/>
      <c r="BL29" s="63"/>
      <c r="BM29" s="63"/>
      <c r="BN29" s="63"/>
      <c r="BO29" s="62"/>
      <c r="BP29" s="62"/>
      <c r="BQ29" s="59">
        <v>23</v>
      </c>
      <c r="BR29" s="87"/>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54"/>
    </row>
    <row r="30" spans="1:131" s="51" customFormat="1" ht="26.25" customHeight="1" x14ac:dyDescent="0.15">
      <c r="A30" s="61">
        <v>3</v>
      </c>
      <c r="B30" s="672" t="s">
        <v>456</v>
      </c>
      <c r="C30" s="673"/>
      <c r="D30" s="673"/>
      <c r="E30" s="673"/>
      <c r="F30" s="673"/>
      <c r="G30" s="673"/>
      <c r="H30" s="673"/>
      <c r="I30" s="673"/>
      <c r="J30" s="673"/>
      <c r="K30" s="673"/>
      <c r="L30" s="673"/>
      <c r="M30" s="673"/>
      <c r="N30" s="673"/>
      <c r="O30" s="673"/>
      <c r="P30" s="674"/>
      <c r="Q30" s="675">
        <v>493</v>
      </c>
      <c r="R30" s="676"/>
      <c r="S30" s="676"/>
      <c r="T30" s="676"/>
      <c r="U30" s="676"/>
      <c r="V30" s="676">
        <v>482</v>
      </c>
      <c r="W30" s="676"/>
      <c r="X30" s="676"/>
      <c r="Y30" s="676"/>
      <c r="Z30" s="676"/>
      <c r="AA30" s="676">
        <v>11</v>
      </c>
      <c r="AB30" s="676"/>
      <c r="AC30" s="676"/>
      <c r="AD30" s="676"/>
      <c r="AE30" s="677"/>
      <c r="AF30" s="678">
        <v>10</v>
      </c>
      <c r="AG30" s="679"/>
      <c r="AH30" s="679"/>
      <c r="AI30" s="679"/>
      <c r="AJ30" s="680"/>
      <c r="AK30" s="681">
        <v>107</v>
      </c>
      <c r="AL30" s="676"/>
      <c r="AM30" s="676"/>
      <c r="AN30" s="676"/>
      <c r="AO30" s="676"/>
      <c r="AP30" s="676">
        <v>0</v>
      </c>
      <c r="AQ30" s="676"/>
      <c r="AR30" s="676"/>
      <c r="AS30" s="676"/>
      <c r="AT30" s="676"/>
      <c r="AU30" s="676">
        <v>0</v>
      </c>
      <c r="AV30" s="676"/>
      <c r="AW30" s="676"/>
      <c r="AX30" s="676"/>
      <c r="AY30" s="676"/>
      <c r="AZ30" s="720" t="s">
        <v>202</v>
      </c>
      <c r="BA30" s="720"/>
      <c r="BB30" s="720"/>
      <c r="BC30" s="720"/>
      <c r="BD30" s="720"/>
      <c r="BE30" s="682"/>
      <c r="BF30" s="682"/>
      <c r="BG30" s="682"/>
      <c r="BH30" s="682"/>
      <c r="BI30" s="683"/>
      <c r="BJ30" s="63"/>
      <c r="BK30" s="63"/>
      <c r="BL30" s="63"/>
      <c r="BM30" s="63"/>
      <c r="BN30" s="63"/>
      <c r="BO30" s="62"/>
      <c r="BP30" s="62"/>
      <c r="BQ30" s="59">
        <v>24</v>
      </c>
      <c r="BR30" s="87"/>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54"/>
    </row>
    <row r="31" spans="1:131" s="51" customFormat="1" ht="26.25" customHeight="1" x14ac:dyDescent="0.15">
      <c r="A31" s="61">
        <v>4</v>
      </c>
      <c r="B31" s="672" t="s">
        <v>457</v>
      </c>
      <c r="C31" s="673"/>
      <c r="D31" s="673"/>
      <c r="E31" s="673"/>
      <c r="F31" s="673"/>
      <c r="G31" s="673"/>
      <c r="H31" s="673"/>
      <c r="I31" s="673"/>
      <c r="J31" s="673"/>
      <c r="K31" s="673"/>
      <c r="L31" s="673"/>
      <c r="M31" s="673"/>
      <c r="N31" s="673"/>
      <c r="O31" s="673"/>
      <c r="P31" s="674"/>
      <c r="Q31" s="675">
        <v>609</v>
      </c>
      <c r="R31" s="676"/>
      <c r="S31" s="676"/>
      <c r="T31" s="676"/>
      <c r="U31" s="676"/>
      <c r="V31" s="676">
        <v>638</v>
      </c>
      <c r="W31" s="676"/>
      <c r="X31" s="676"/>
      <c r="Y31" s="676"/>
      <c r="Z31" s="676"/>
      <c r="AA31" s="676">
        <v>-29</v>
      </c>
      <c r="AB31" s="676"/>
      <c r="AC31" s="676"/>
      <c r="AD31" s="676"/>
      <c r="AE31" s="677"/>
      <c r="AF31" s="678">
        <v>49</v>
      </c>
      <c r="AG31" s="679"/>
      <c r="AH31" s="679"/>
      <c r="AI31" s="679"/>
      <c r="AJ31" s="680"/>
      <c r="AK31" s="681">
        <v>73</v>
      </c>
      <c r="AL31" s="676"/>
      <c r="AM31" s="676"/>
      <c r="AN31" s="676"/>
      <c r="AO31" s="676"/>
      <c r="AP31" s="676">
        <v>45</v>
      </c>
      <c r="AQ31" s="676"/>
      <c r="AR31" s="676"/>
      <c r="AS31" s="676"/>
      <c r="AT31" s="676"/>
      <c r="AU31" s="676">
        <v>25</v>
      </c>
      <c r="AV31" s="676"/>
      <c r="AW31" s="676"/>
      <c r="AX31" s="676"/>
      <c r="AY31" s="676"/>
      <c r="AZ31" s="720" t="s">
        <v>202</v>
      </c>
      <c r="BA31" s="720"/>
      <c r="BB31" s="720"/>
      <c r="BC31" s="720"/>
      <c r="BD31" s="720"/>
      <c r="BE31" s="682" t="s">
        <v>186</v>
      </c>
      <c r="BF31" s="682"/>
      <c r="BG31" s="682"/>
      <c r="BH31" s="682"/>
      <c r="BI31" s="683"/>
      <c r="BJ31" s="63"/>
      <c r="BK31" s="63"/>
      <c r="BL31" s="63"/>
      <c r="BM31" s="63"/>
      <c r="BN31" s="63"/>
      <c r="BO31" s="62"/>
      <c r="BP31" s="62"/>
      <c r="BQ31" s="59">
        <v>25</v>
      </c>
      <c r="BR31" s="87"/>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54"/>
    </row>
    <row r="32" spans="1:131" s="51" customFormat="1" ht="26.25" customHeight="1" x14ac:dyDescent="0.15">
      <c r="A32" s="61">
        <v>5</v>
      </c>
      <c r="B32" s="672" t="s">
        <v>458</v>
      </c>
      <c r="C32" s="673"/>
      <c r="D32" s="673"/>
      <c r="E32" s="673"/>
      <c r="F32" s="673"/>
      <c r="G32" s="673"/>
      <c r="H32" s="673"/>
      <c r="I32" s="673"/>
      <c r="J32" s="673"/>
      <c r="K32" s="673"/>
      <c r="L32" s="673"/>
      <c r="M32" s="673"/>
      <c r="N32" s="673"/>
      <c r="O32" s="673"/>
      <c r="P32" s="674"/>
      <c r="Q32" s="675">
        <v>2567</v>
      </c>
      <c r="R32" s="676"/>
      <c r="S32" s="676"/>
      <c r="T32" s="676"/>
      <c r="U32" s="676"/>
      <c r="V32" s="676">
        <v>2562</v>
      </c>
      <c r="W32" s="676"/>
      <c r="X32" s="676"/>
      <c r="Y32" s="676"/>
      <c r="Z32" s="676"/>
      <c r="AA32" s="676">
        <v>5</v>
      </c>
      <c r="AB32" s="676"/>
      <c r="AC32" s="676"/>
      <c r="AD32" s="676"/>
      <c r="AE32" s="677"/>
      <c r="AF32" s="678" t="s">
        <v>202</v>
      </c>
      <c r="AG32" s="679"/>
      <c r="AH32" s="679"/>
      <c r="AI32" s="679"/>
      <c r="AJ32" s="680"/>
      <c r="AK32" s="681">
        <v>1009</v>
      </c>
      <c r="AL32" s="676"/>
      <c r="AM32" s="676"/>
      <c r="AN32" s="676"/>
      <c r="AO32" s="676"/>
      <c r="AP32" s="676">
        <v>13998</v>
      </c>
      <c r="AQ32" s="676"/>
      <c r="AR32" s="676"/>
      <c r="AS32" s="676"/>
      <c r="AT32" s="676"/>
      <c r="AU32" s="676">
        <v>12445</v>
      </c>
      <c r="AV32" s="676"/>
      <c r="AW32" s="676"/>
      <c r="AX32" s="676"/>
      <c r="AY32" s="676"/>
      <c r="AZ32" s="720" t="s">
        <v>202</v>
      </c>
      <c r="BA32" s="720"/>
      <c r="BB32" s="720"/>
      <c r="BC32" s="720"/>
      <c r="BD32" s="720"/>
      <c r="BE32" s="682" t="s">
        <v>22</v>
      </c>
      <c r="BF32" s="682"/>
      <c r="BG32" s="682"/>
      <c r="BH32" s="682"/>
      <c r="BI32" s="683"/>
      <c r="BJ32" s="63"/>
      <c r="BK32" s="63"/>
      <c r="BL32" s="63"/>
      <c r="BM32" s="63"/>
      <c r="BN32" s="63"/>
      <c r="BO32" s="62"/>
      <c r="BP32" s="62"/>
      <c r="BQ32" s="59">
        <v>26</v>
      </c>
      <c r="BR32" s="87"/>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54"/>
    </row>
    <row r="33" spans="1:131" s="51" customFormat="1" ht="26.25" customHeight="1" x14ac:dyDescent="0.15">
      <c r="A33" s="61">
        <v>6</v>
      </c>
      <c r="B33" s="672" t="s">
        <v>459</v>
      </c>
      <c r="C33" s="673"/>
      <c r="D33" s="673"/>
      <c r="E33" s="673"/>
      <c r="F33" s="673"/>
      <c r="G33" s="673"/>
      <c r="H33" s="673"/>
      <c r="I33" s="673"/>
      <c r="J33" s="673"/>
      <c r="K33" s="673"/>
      <c r="L33" s="673"/>
      <c r="M33" s="673"/>
      <c r="N33" s="673"/>
      <c r="O33" s="673"/>
      <c r="P33" s="674"/>
      <c r="Q33" s="675">
        <v>450</v>
      </c>
      <c r="R33" s="676"/>
      <c r="S33" s="676"/>
      <c r="T33" s="676"/>
      <c r="U33" s="676"/>
      <c r="V33" s="676">
        <v>450</v>
      </c>
      <c r="W33" s="676"/>
      <c r="X33" s="676"/>
      <c r="Y33" s="676"/>
      <c r="Z33" s="676"/>
      <c r="AA33" s="676">
        <v>0</v>
      </c>
      <c r="AB33" s="676"/>
      <c r="AC33" s="676"/>
      <c r="AD33" s="676"/>
      <c r="AE33" s="677"/>
      <c r="AF33" s="678" t="s">
        <v>202</v>
      </c>
      <c r="AG33" s="679"/>
      <c r="AH33" s="679"/>
      <c r="AI33" s="679"/>
      <c r="AJ33" s="680"/>
      <c r="AK33" s="681">
        <v>219</v>
      </c>
      <c r="AL33" s="676"/>
      <c r="AM33" s="676"/>
      <c r="AN33" s="676"/>
      <c r="AO33" s="676"/>
      <c r="AP33" s="676">
        <v>3054</v>
      </c>
      <c r="AQ33" s="676"/>
      <c r="AR33" s="676"/>
      <c r="AS33" s="676"/>
      <c r="AT33" s="676"/>
      <c r="AU33" s="676">
        <v>3054</v>
      </c>
      <c r="AV33" s="676"/>
      <c r="AW33" s="676"/>
      <c r="AX33" s="676"/>
      <c r="AY33" s="676"/>
      <c r="AZ33" s="720" t="s">
        <v>202</v>
      </c>
      <c r="BA33" s="720"/>
      <c r="BB33" s="720"/>
      <c r="BC33" s="720"/>
      <c r="BD33" s="720"/>
      <c r="BE33" s="682" t="s">
        <v>22</v>
      </c>
      <c r="BF33" s="682"/>
      <c r="BG33" s="682"/>
      <c r="BH33" s="682"/>
      <c r="BI33" s="683"/>
      <c r="BJ33" s="63"/>
      <c r="BK33" s="63"/>
      <c r="BL33" s="63"/>
      <c r="BM33" s="63"/>
      <c r="BN33" s="63"/>
      <c r="BO33" s="62"/>
      <c r="BP33" s="62"/>
      <c r="BQ33" s="59">
        <v>27</v>
      </c>
      <c r="BR33" s="87"/>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54"/>
    </row>
    <row r="34" spans="1:131" s="51" customFormat="1" ht="26.25" customHeight="1" x14ac:dyDescent="0.15">
      <c r="A34" s="61">
        <v>7</v>
      </c>
      <c r="B34" s="672"/>
      <c r="C34" s="673"/>
      <c r="D34" s="673"/>
      <c r="E34" s="673"/>
      <c r="F34" s="673"/>
      <c r="G34" s="673"/>
      <c r="H34" s="673"/>
      <c r="I34" s="673"/>
      <c r="J34" s="673"/>
      <c r="K34" s="673"/>
      <c r="L34" s="673"/>
      <c r="M34" s="673"/>
      <c r="N34" s="673"/>
      <c r="O34" s="673"/>
      <c r="P34" s="674"/>
      <c r="Q34" s="675"/>
      <c r="R34" s="676"/>
      <c r="S34" s="676"/>
      <c r="T34" s="676"/>
      <c r="U34" s="676"/>
      <c r="V34" s="676"/>
      <c r="W34" s="676"/>
      <c r="X34" s="676"/>
      <c r="Y34" s="676"/>
      <c r="Z34" s="676"/>
      <c r="AA34" s="676"/>
      <c r="AB34" s="676"/>
      <c r="AC34" s="676"/>
      <c r="AD34" s="676"/>
      <c r="AE34" s="677"/>
      <c r="AF34" s="678"/>
      <c r="AG34" s="679"/>
      <c r="AH34" s="679"/>
      <c r="AI34" s="679"/>
      <c r="AJ34" s="680"/>
      <c r="AK34" s="681"/>
      <c r="AL34" s="676"/>
      <c r="AM34" s="676"/>
      <c r="AN34" s="676"/>
      <c r="AO34" s="676"/>
      <c r="AP34" s="676"/>
      <c r="AQ34" s="676"/>
      <c r="AR34" s="676"/>
      <c r="AS34" s="676"/>
      <c r="AT34" s="676"/>
      <c r="AU34" s="676"/>
      <c r="AV34" s="676"/>
      <c r="AW34" s="676"/>
      <c r="AX34" s="676"/>
      <c r="AY34" s="676"/>
      <c r="AZ34" s="720"/>
      <c r="BA34" s="720"/>
      <c r="BB34" s="720"/>
      <c r="BC34" s="720"/>
      <c r="BD34" s="720"/>
      <c r="BE34" s="682"/>
      <c r="BF34" s="682"/>
      <c r="BG34" s="682"/>
      <c r="BH34" s="682"/>
      <c r="BI34" s="683"/>
      <c r="BJ34" s="63"/>
      <c r="BK34" s="63"/>
      <c r="BL34" s="63"/>
      <c r="BM34" s="63"/>
      <c r="BN34" s="63"/>
      <c r="BO34" s="62"/>
      <c r="BP34" s="62"/>
      <c r="BQ34" s="59">
        <v>28</v>
      </c>
      <c r="BR34" s="87"/>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54"/>
    </row>
    <row r="35" spans="1:131" s="51" customFormat="1" ht="26.25" customHeight="1" x14ac:dyDescent="0.15">
      <c r="A35" s="61">
        <v>8</v>
      </c>
      <c r="B35" s="672"/>
      <c r="C35" s="673"/>
      <c r="D35" s="673"/>
      <c r="E35" s="673"/>
      <c r="F35" s="673"/>
      <c r="G35" s="673"/>
      <c r="H35" s="673"/>
      <c r="I35" s="673"/>
      <c r="J35" s="673"/>
      <c r="K35" s="673"/>
      <c r="L35" s="673"/>
      <c r="M35" s="673"/>
      <c r="N35" s="673"/>
      <c r="O35" s="673"/>
      <c r="P35" s="674"/>
      <c r="Q35" s="675"/>
      <c r="R35" s="676"/>
      <c r="S35" s="676"/>
      <c r="T35" s="676"/>
      <c r="U35" s="676"/>
      <c r="V35" s="676"/>
      <c r="W35" s="676"/>
      <c r="X35" s="676"/>
      <c r="Y35" s="676"/>
      <c r="Z35" s="676"/>
      <c r="AA35" s="676"/>
      <c r="AB35" s="676"/>
      <c r="AC35" s="676"/>
      <c r="AD35" s="676"/>
      <c r="AE35" s="677"/>
      <c r="AF35" s="678"/>
      <c r="AG35" s="679"/>
      <c r="AH35" s="679"/>
      <c r="AI35" s="679"/>
      <c r="AJ35" s="680"/>
      <c r="AK35" s="681"/>
      <c r="AL35" s="676"/>
      <c r="AM35" s="676"/>
      <c r="AN35" s="676"/>
      <c r="AO35" s="676"/>
      <c r="AP35" s="676"/>
      <c r="AQ35" s="676"/>
      <c r="AR35" s="676"/>
      <c r="AS35" s="676"/>
      <c r="AT35" s="676"/>
      <c r="AU35" s="676"/>
      <c r="AV35" s="676"/>
      <c r="AW35" s="676"/>
      <c r="AX35" s="676"/>
      <c r="AY35" s="676"/>
      <c r="AZ35" s="720"/>
      <c r="BA35" s="720"/>
      <c r="BB35" s="720"/>
      <c r="BC35" s="720"/>
      <c r="BD35" s="720"/>
      <c r="BE35" s="682"/>
      <c r="BF35" s="682"/>
      <c r="BG35" s="682"/>
      <c r="BH35" s="682"/>
      <c r="BI35" s="683"/>
      <c r="BJ35" s="63"/>
      <c r="BK35" s="63"/>
      <c r="BL35" s="63"/>
      <c r="BM35" s="63"/>
      <c r="BN35" s="63"/>
      <c r="BO35" s="62"/>
      <c r="BP35" s="62"/>
      <c r="BQ35" s="59">
        <v>29</v>
      </c>
      <c r="BR35" s="87"/>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54"/>
    </row>
    <row r="36" spans="1:131" s="51" customFormat="1" ht="26.25" customHeight="1" x14ac:dyDescent="0.15">
      <c r="A36" s="61">
        <v>9</v>
      </c>
      <c r="B36" s="672"/>
      <c r="C36" s="673"/>
      <c r="D36" s="673"/>
      <c r="E36" s="673"/>
      <c r="F36" s="673"/>
      <c r="G36" s="673"/>
      <c r="H36" s="673"/>
      <c r="I36" s="673"/>
      <c r="J36" s="673"/>
      <c r="K36" s="673"/>
      <c r="L36" s="673"/>
      <c r="M36" s="673"/>
      <c r="N36" s="673"/>
      <c r="O36" s="673"/>
      <c r="P36" s="674"/>
      <c r="Q36" s="675"/>
      <c r="R36" s="676"/>
      <c r="S36" s="676"/>
      <c r="T36" s="676"/>
      <c r="U36" s="676"/>
      <c r="V36" s="676"/>
      <c r="W36" s="676"/>
      <c r="X36" s="676"/>
      <c r="Y36" s="676"/>
      <c r="Z36" s="676"/>
      <c r="AA36" s="676"/>
      <c r="AB36" s="676"/>
      <c r="AC36" s="676"/>
      <c r="AD36" s="676"/>
      <c r="AE36" s="677"/>
      <c r="AF36" s="678"/>
      <c r="AG36" s="679"/>
      <c r="AH36" s="679"/>
      <c r="AI36" s="679"/>
      <c r="AJ36" s="680"/>
      <c r="AK36" s="681"/>
      <c r="AL36" s="676"/>
      <c r="AM36" s="676"/>
      <c r="AN36" s="676"/>
      <c r="AO36" s="676"/>
      <c r="AP36" s="676"/>
      <c r="AQ36" s="676"/>
      <c r="AR36" s="676"/>
      <c r="AS36" s="676"/>
      <c r="AT36" s="676"/>
      <c r="AU36" s="676"/>
      <c r="AV36" s="676"/>
      <c r="AW36" s="676"/>
      <c r="AX36" s="676"/>
      <c r="AY36" s="676"/>
      <c r="AZ36" s="720"/>
      <c r="BA36" s="720"/>
      <c r="BB36" s="720"/>
      <c r="BC36" s="720"/>
      <c r="BD36" s="720"/>
      <c r="BE36" s="682"/>
      <c r="BF36" s="682"/>
      <c r="BG36" s="682"/>
      <c r="BH36" s="682"/>
      <c r="BI36" s="683"/>
      <c r="BJ36" s="63"/>
      <c r="BK36" s="63"/>
      <c r="BL36" s="63"/>
      <c r="BM36" s="63"/>
      <c r="BN36" s="63"/>
      <c r="BO36" s="62"/>
      <c r="BP36" s="62"/>
      <c r="BQ36" s="59">
        <v>30</v>
      </c>
      <c r="BR36" s="87"/>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54"/>
    </row>
    <row r="37" spans="1:131" s="51" customFormat="1" ht="26.25" customHeight="1" x14ac:dyDescent="0.15">
      <c r="A37" s="61">
        <v>10</v>
      </c>
      <c r="B37" s="672"/>
      <c r="C37" s="673"/>
      <c r="D37" s="673"/>
      <c r="E37" s="673"/>
      <c r="F37" s="673"/>
      <c r="G37" s="673"/>
      <c r="H37" s="673"/>
      <c r="I37" s="673"/>
      <c r="J37" s="673"/>
      <c r="K37" s="673"/>
      <c r="L37" s="673"/>
      <c r="M37" s="673"/>
      <c r="N37" s="673"/>
      <c r="O37" s="673"/>
      <c r="P37" s="674"/>
      <c r="Q37" s="675"/>
      <c r="R37" s="676"/>
      <c r="S37" s="676"/>
      <c r="T37" s="676"/>
      <c r="U37" s="676"/>
      <c r="V37" s="676"/>
      <c r="W37" s="676"/>
      <c r="X37" s="676"/>
      <c r="Y37" s="676"/>
      <c r="Z37" s="676"/>
      <c r="AA37" s="676"/>
      <c r="AB37" s="676"/>
      <c r="AC37" s="676"/>
      <c r="AD37" s="676"/>
      <c r="AE37" s="677"/>
      <c r="AF37" s="678"/>
      <c r="AG37" s="679"/>
      <c r="AH37" s="679"/>
      <c r="AI37" s="679"/>
      <c r="AJ37" s="680"/>
      <c r="AK37" s="681"/>
      <c r="AL37" s="676"/>
      <c r="AM37" s="676"/>
      <c r="AN37" s="676"/>
      <c r="AO37" s="676"/>
      <c r="AP37" s="676"/>
      <c r="AQ37" s="676"/>
      <c r="AR37" s="676"/>
      <c r="AS37" s="676"/>
      <c r="AT37" s="676"/>
      <c r="AU37" s="676"/>
      <c r="AV37" s="676"/>
      <c r="AW37" s="676"/>
      <c r="AX37" s="676"/>
      <c r="AY37" s="676"/>
      <c r="AZ37" s="720"/>
      <c r="BA37" s="720"/>
      <c r="BB37" s="720"/>
      <c r="BC37" s="720"/>
      <c r="BD37" s="720"/>
      <c r="BE37" s="682"/>
      <c r="BF37" s="682"/>
      <c r="BG37" s="682"/>
      <c r="BH37" s="682"/>
      <c r="BI37" s="683"/>
      <c r="BJ37" s="63"/>
      <c r="BK37" s="63"/>
      <c r="BL37" s="63"/>
      <c r="BM37" s="63"/>
      <c r="BN37" s="63"/>
      <c r="BO37" s="62"/>
      <c r="BP37" s="62"/>
      <c r="BQ37" s="59">
        <v>31</v>
      </c>
      <c r="BR37" s="87"/>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54"/>
    </row>
    <row r="38" spans="1:131" s="51" customFormat="1" ht="26.25" customHeight="1" x14ac:dyDescent="0.15">
      <c r="A38" s="61">
        <v>11</v>
      </c>
      <c r="B38" s="672"/>
      <c r="C38" s="673"/>
      <c r="D38" s="673"/>
      <c r="E38" s="673"/>
      <c r="F38" s="673"/>
      <c r="G38" s="673"/>
      <c r="H38" s="673"/>
      <c r="I38" s="673"/>
      <c r="J38" s="673"/>
      <c r="K38" s="673"/>
      <c r="L38" s="673"/>
      <c r="M38" s="673"/>
      <c r="N38" s="673"/>
      <c r="O38" s="673"/>
      <c r="P38" s="674"/>
      <c r="Q38" s="675"/>
      <c r="R38" s="676"/>
      <c r="S38" s="676"/>
      <c r="T38" s="676"/>
      <c r="U38" s="676"/>
      <c r="V38" s="676"/>
      <c r="W38" s="676"/>
      <c r="X38" s="676"/>
      <c r="Y38" s="676"/>
      <c r="Z38" s="676"/>
      <c r="AA38" s="676"/>
      <c r="AB38" s="676"/>
      <c r="AC38" s="676"/>
      <c r="AD38" s="676"/>
      <c r="AE38" s="677"/>
      <c r="AF38" s="678"/>
      <c r="AG38" s="679"/>
      <c r="AH38" s="679"/>
      <c r="AI38" s="679"/>
      <c r="AJ38" s="680"/>
      <c r="AK38" s="681"/>
      <c r="AL38" s="676"/>
      <c r="AM38" s="676"/>
      <c r="AN38" s="676"/>
      <c r="AO38" s="676"/>
      <c r="AP38" s="676"/>
      <c r="AQ38" s="676"/>
      <c r="AR38" s="676"/>
      <c r="AS38" s="676"/>
      <c r="AT38" s="676"/>
      <c r="AU38" s="676"/>
      <c r="AV38" s="676"/>
      <c r="AW38" s="676"/>
      <c r="AX38" s="676"/>
      <c r="AY38" s="676"/>
      <c r="AZ38" s="720"/>
      <c r="BA38" s="720"/>
      <c r="BB38" s="720"/>
      <c r="BC38" s="720"/>
      <c r="BD38" s="720"/>
      <c r="BE38" s="682"/>
      <c r="BF38" s="682"/>
      <c r="BG38" s="682"/>
      <c r="BH38" s="682"/>
      <c r="BI38" s="683"/>
      <c r="BJ38" s="63"/>
      <c r="BK38" s="63"/>
      <c r="BL38" s="63"/>
      <c r="BM38" s="63"/>
      <c r="BN38" s="63"/>
      <c r="BO38" s="62"/>
      <c r="BP38" s="62"/>
      <c r="BQ38" s="59">
        <v>32</v>
      </c>
      <c r="BR38" s="87"/>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54"/>
    </row>
    <row r="39" spans="1:131" s="51" customFormat="1" ht="26.25" customHeight="1" x14ac:dyDescent="0.15">
      <c r="A39" s="61">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63"/>
      <c r="BK39" s="63"/>
      <c r="BL39" s="63"/>
      <c r="BM39" s="63"/>
      <c r="BN39" s="63"/>
      <c r="BO39" s="62"/>
      <c r="BP39" s="62"/>
      <c r="BQ39" s="59">
        <v>33</v>
      </c>
      <c r="BR39" s="87"/>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54"/>
    </row>
    <row r="40" spans="1:131" s="51" customFormat="1" ht="26.25" customHeight="1" x14ac:dyDescent="0.15">
      <c r="A40" s="59">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63"/>
      <c r="BK40" s="63"/>
      <c r="BL40" s="63"/>
      <c r="BM40" s="63"/>
      <c r="BN40" s="63"/>
      <c r="BO40" s="62"/>
      <c r="BP40" s="62"/>
      <c r="BQ40" s="59">
        <v>34</v>
      </c>
      <c r="BR40" s="87"/>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54"/>
    </row>
    <row r="41" spans="1:131" s="51" customFormat="1" ht="26.25" customHeight="1" x14ac:dyDescent="0.15">
      <c r="A41" s="59">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63"/>
      <c r="BK41" s="63"/>
      <c r="BL41" s="63"/>
      <c r="BM41" s="63"/>
      <c r="BN41" s="63"/>
      <c r="BO41" s="62"/>
      <c r="BP41" s="62"/>
      <c r="BQ41" s="59">
        <v>35</v>
      </c>
      <c r="BR41" s="87"/>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54"/>
    </row>
    <row r="42" spans="1:131" s="51" customFormat="1" ht="26.25" customHeight="1" x14ac:dyDescent="0.15">
      <c r="A42" s="59">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63"/>
      <c r="BK42" s="63"/>
      <c r="BL42" s="63"/>
      <c r="BM42" s="63"/>
      <c r="BN42" s="63"/>
      <c r="BO42" s="62"/>
      <c r="BP42" s="62"/>
      <c r="BQ42" s="59">
        <v>36</v>
      </c>
      <c r="BR42" s="87"/>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54"/>
    </row>
    <row r="43" spans="1:131" s="51" customFormat="1" ht="26.25" customHeight="1" x14ac:dyDescent="0.15">
      <c r="A43" s="59">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63"/>
      <c r="BK43" s="63"/>
      <c r="BL43" s="63"/>
      <c r="BM43" s="63"/>
      <c r="BN43" s="63"/>
      <c r="BO43" s="62"/>
      <c r="BP43" s="62"/>
      <c r="BQ43" s="59">
        <v>37</v>
      </c>
      <c r="BR43" s="87"/>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54"/>
    </row>
    <row r="44" spans="1:131" s="51" customFormat="1" ht="26.25" customHeight="1" x14ac:dyDescent="0.15">
      <c r="A44" s="59">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63"/>
      <c r="BK44" s="63"/>
      <c r="BL44" s="63"/>
      <c r="BM44" s="63"/>
      <c r="BN44" s="63"/>
      <c r="BO44" s="62"/>
      <c r="BP44" s="62"/>
      <c r="BQ44" s="59">
        <v>38</v>
      </c>
      <c r="BR44" s="87"/>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54"/>
    </row>
    <row r="45" spans="1:131" s="51" customFormat="1" ht="26.25" customHeight="1" x14ac:dyDescent="0.15">
      <c r="A45" s="59">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63"/>
      <c r="BK45" s="63"/>
      <c r="BL45" s="63"/>
      <c r="BM45" s="63"/>
      <c r="BN45" s="63"/>
      <c r="BO45" s="62"/>
      <c r="BP45" s="62"/>
      <c r="BQ45" s="59">
        <v>39</v>
      </c>
      <c r="BR45" s="87"/>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54"/>
    </row>
    <row r="46" spans="1:131" s="51" customFormat="1" ht="26.25" customHeight="1" x14ac:dyDescent="0.15">
      <c r="A46" s="59">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63"/>
      <c r="BK46" s="63"/>
      <c r="BL46" s="63"/>
      <c r="BM46" s="63"/>
      <c r="BN46" s="63"/>
      <c r="BO46" s="62"/>
      <c r="BP46" s="62"/>
      <c r="BQ46" s="59">
        <v>40</v>
      </c>
      <c r="BR46" s="87"/>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54"/>
    </row>
    <row r="47" spans="1:131" s="51" customFormat="1" ht="26.25" customHeight="1" x14ac:dyDescent="0.15">
      <c r="A47" s="59">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63"/>
      <c r="BK47" s="63"/>
      <c r="BL47" s="63"/>
      <c r="BM47" s="63"/>
      <c r="BN47" s="63"/>
      <c r="BO47" s="62"/>
      <c r="BP47" s="62"/>
      <c r="BQ47" s="59">
        <v>41</v>
      </c>
      <c r="BR47" s="87"/>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54"/>
    </row>
    <row r="48" spans="1:131" s="51" customFormat="1" ht="26.25" customHeight="1" x14ac:dyDescent="0.15">
      <c r="A48" s="59">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63"/>
      <c r="BK48" s="63"/>
      <c r="BL48" s="63"/>
      <c r="BM48" s="63"/>
      <c r="BN48" s="63"/>
      <c r="BO48" s="62"/>
      <c r="BP48" s="62"/>
      <c r="BQ48" s="59">
        <v>42</v>
      </c>
      <c r="BR48" s="87"/>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54"/>
    </row>
    <row r="49" spans="1:131" s="51" customFormat="1" ht="26.25" customHeight="1" x14ac:dyDescent="0.15">
      <c r="A49" s="59">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63"/>
      <c r="BK49" s="63"/>
      <c r="BL49" s="63"/>
      <c r="BM49" s="63"/>
      <c r="BN49" s="63"/>
      <c r="BO49" s="62"/>
      <c r="BP49" s="62"/>
      <c r="BQ49" s="59">
        <v>43</v>
      </c>
      <c r="BR49" s="87"/>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54"/>
    </row>
    <row r="50" spans="1:131" s="51" customFormat="1" ht="26.25" customHeight="1" x14ac:dyDescent="0.15">
      <c r="A50" s="59">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63"/>
      <c r="BK50" s="63"/>
      <c r="BL50" s="63"/>
      <c r="BM50" s="63"/>
      <c r="BN50" s="63"/>
      <c r="BO50" s="62"/>
      <c r="BP50" s="62"/>
      <c r="BQ50" s="59">
        <v>44</v>
      </c>
      <c r="BR50" s="87"/>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54"/>
    </row>
    <row r="51" spans="1:131" s="51" customFormat="1" ht="26.25" customHeight="1" x14ac:dyDescent="0.15">
      <c r="A51" s="59">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63"/>
      <c r="BK51" s="63"/>
      <c r="BL51" s="63"/>
      <c r="BM51" s="63"/>
      <c r="BN51" s="63"/>
      <c r="BO51" s="62"/>
      <c r="BP51" s="62"/>
      <c r="BQ51" s="59">
        <v>45</v>
      </c>
      <c r="BR51" s="87"/>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54"/>
    </row>
    <row r="52" spans="1:131" s="51" customFormat="1" ht="26.25" customHeight="1" x14ac:dyDescent="0.15">
      <c r="A52" s="59">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63"/>
      <c r="BK52" s="63"/>
      <c r="BL52" s="63"/>
      <c r="BM52" s="63"/>
      <c r="BN52" s="63"/>
      <c r="BO52" s="62"/>
      <c r="BP52" s="62"/>
      <c r="BQ52" s="59">
        <v>46</v>
      </c>
      <c r="BR52" s="87"/>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54"/>
    </row>
    <row r="53" spans="1:131" s="51" customFormat="1" ht="26.25" customHeight="1" x14ac:dyDescent="0.15">
      <c r="A53" s="59">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63"/>
      <c r="BK53" s="63"/>
      <c r="BL53" s="63"/>
      <c r="BM53" s="63"/>
      <c r="BN53" s="63"/>
      <c r="BO53" s="62"/>
      <c r="BP53" s="62"/>
      <c r="BQ53" s="59">
        <v>47</v>
      </c>
      <c r="BR53" s="87"/>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54"/>
    </row>
    <row r="54" spans="1:131" s="51" customFormat="1" ht="26.25" customHeight="1" x14ac:dyDescent="0.15">
      <c r="A54" s="59">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63"/>
      <c r="BK54" s="63"/>
      <c r="BL54" s="63"/>
      <c r="BM54" s="63"/>
      <c r="BN54" s="63"/>
      <c r="BO54" s="62"/>
      <c r="BP54" s="62"/>
      <c r="BQ54" s="59">
        <v>48</v>
      </c>
      <c r="BR54" s="87"/>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54"/>
    </row>
    <row r="55" spans="1:131" s="51" customFormat="1" ht="26.25" customHeight="1" x14ac:dyDescent="0.15">
      <c r="A55" s="59">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63"/>
      <c r="BK55" s="63"/>
      <c r="BL55" s="63"/>
      <c r="BM55" s="63"/>
      <c r="BN55" s="63"/>
      <c r="BO55" s="62"/>
      <c r="BP55" s="62"/>
      <c r="BQ55" s="59">
        <v>49</v>
      </c>
      <c r="BR55" s="87"/>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54"/>
    </row>
    <row r="56" spans="1:131" s="51" customFormat="1" ht="26.25" customHeight="1" x14ac:dyDescent="0.15">
      <c r="A56" s="59">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63"/>
      <c r="BK56" s="63"/>
      <c r="BL56" s="63"/>
      <c r="BM56" s="63"/>
      <c r="BN56" s="63"/>
      <c r="BO56" s="62"/>
      <c r="BP56" s="62"/>
      <c r="BQ56" s="59">
        <v>50</v>
      </c>
      <c r="BR56" s="87"/>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54"/>
    </row>
    <row r="57" spans="1:131" s="51" customFormat="1" ht="26.25" customHeight="1" x14ac:dyDescent="0.15">
      <c r="A57" s="59">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63"/>
      <c r="BK57" s="63"/>
      <c r="BL57" s="63"/>
      <c r="BM57" s="63"/>
      <c r="BN57" s="63"/>
      <c r="BO57" s="62"/>
      <c r="BP57" s="62"/>
      <c r="BQ57" s="59">
        <v>51</v>
      </c>
      <c r="BR57" s="87"/>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54"/>
    </row>
    <row r="58" spans="1:131" s="51" customFormat="1" ht="26.25" customHeight="1" x14ac:dyDescent="0.15">
      <c r="A58" s="59">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63"/>
      <c r="BK58" s="63"/>
      <c r="BL58" s="63"/>
      <c r="BM58" s="63"/>
      <c r="BN58" s="63"/>
      <c r="BO58" s="62"/>
      <c r="BP58" s="62"/>
      <c r="BQ58" s="59">
        <v>52</v>
      </c>
      <c r="BR58" s="87"/>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54"/>
    </row>
    <row r="59" spans="1:131" s="51" customFormat="1" ht="26.25" customHeight="1" x14ac:dyDescent="0.15">
      <c r="A59" s="59">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63"/>
      <c r="BK59" s="63"/>
      <c r="BL59" s="63"/>
      <c r="BM59" s="63"/>
      <c r="BN59" s="63"/>
      <c r="BO59" s="62"/>
      <c r="BP59" s="62"/>
      <c r="BQ59" s="59">
        <v>53</v>
      </c>
      <c r="BR59" s="87"/>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54"/>
    </row>
    <row r="60" spans="1:131" s="51" customFormat="1" ht="26.25" customHeight="1" x14ac:dyDescent="0.15">
      <c r="A60" s="59">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63"/>
      <c r="BK60" s="63"/>
      <c r="BL60" s="63"/>
      <c r="BM60" s="63"/>
      <c r="BN60" s="63"/>
      <c r="BO60" s="62"/>
      <c r="BP60" s="62"/>
      <c r="BQ60" s="59">
        <v>54</v>
      </c>
      <c r="BR60" s="87"/>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54"/>
    </row>
    <row r="61" spans="1:131" s="51" customFormat="1" ht="26.25" customHeight="1" x14ac:dyDescent="0.15">
      <c r="A61" s="59">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63"/>
      <c r="BK61" s="63"/>
      <c r="BL61" s="63"/>
      <c r="BM61" s="63"/>
      <c r="BN61" s="63"/>
      <c r="BO61" s="62"/>
      <c r="BP61" s="62"/>
      <c r="BQ61" s="59">
        <v>55</v>
      </c>
      <c r="BR61" s="87"/>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54"/>
    </row>
    <row r="62" spans="1:131" s="51" customFormat="1" ht="26.25" customHeight="1" x14ac:dyDescent="0.15">
      <c r="A62" s="59">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161</v>
      </c>
      <c r="BK62" s="693"/>
      <c r="BL62" s="693"/>
      <c r="BM62" s="693"/>
      <c r="BN62" s="694"/>
      <c r="BO62" s="62"/>
      <c r="BP62" s="62"/>
      <c r="BQ62" s="59">
        <v>56</v>
      </c>
      <c r="BR62" s="87"/>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54"/>
    </row>
    <row r="63" spans="1:131" s="51" customFormat="1" ht="26.25" customHeight="1" x14ac:dyDescent="0.15">
      <c r="A63" s="60" t="s">
        <v>254</v>
      </c>
      <c r="B63" s="695" t="s">
        <v>373</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178</v>
      </c>
      <c r="AG63" s="699"/>
      <c r="AH63" s="699"/>
      <c r="AI63" s="699"/>
      <c r="AJ63" s="702"/>
      <c r="AK63" s="703"/>
      <c r="AL63" s="704"/>
      <c r="AM63" s="704"/>
      <c r="AN63" s="704"/>
      <c r="AO63" s="704"/>
      <c r="AP63" s="699"/>
      <c r="AQ63" s="699"/>
      <c r="AR63" s="699"/>
      <c r="AS63" s="699"/>
      <c r="AT63" s="699"/>
      <c r="AU63" s="699"/>
      <c r="AV63" s="699"/>
      <c r="AW63" s="699"/>
      <c r="AX63" s="699"/>
      <c r="AY63" s="699"/>
      <c r="AZ63" s="729"/>
      <c r="BA63" s="729"/>
      <c r="BB63" s="729"/>
      <c r="BC63" s="729"/>
      <c r="BD63" s="729"/>
      <c r="BE63" s="705"/>
      <c r="BF63" s="705"/>
      <c r="BG63" s="705"/>
      <c r="BH63" s="705"/>
      <c r="BI63" s="706"/>
      <c r="BJ63" s="707" t="s">
        <v>202</v>
      </c>
      <c r="BK63" s="708"/>
      <c r="BL63" s="708"/>
      <c r="BM63" s="708"/>
      <c r="BN63" s="709"/>
      <c r="BO63" s="62"/>
      <c r="BP63" s="62"/>
      <c r="BQ63" s="59">
        <v>57</v>
      </c>
      <c r="BR63" s="87"/>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54"/>
    </row>
    <row r="65" spans="1:131" s="51" customFormat="1" ht="26.25" customHeight="1" x14ac:dyDescent="0.15">
      <c r="A65" s="63" t="s">
        <v>448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54"/>
    </row>
    <row r="66" spans="1:131" s="51" customFormat="1" ht="26.25" customHeight="1" x14ac:dyDescent="0.15">
      <c r="A66" s="920" t="s">
        <v>415</v>
      </c>
      <c r="B66" s="921"/>
      <c r="C66" s="921"/>
      <c r="D66" s="921"/>
      <c r="E66" s="921"/>
      <c r="F66" s="921"/>
      <c r="G66" s="921"/>
      <c r="H66" s="921"/>
      <c r="I66" s="921"/>
      <c r="J66" s="921"/>
      <c r="K66" s="921"/>
      <c r="L66" s="921"/>
      <c r="M66" s="921"/>
      <c r="N66" s="921"/>
      <c r="O66" s="921"/>
      <c r="P66" s="922"/>
      <c r="Q66" s="926" t="s">
        <v>451</v>
      </c>
      <c r="R66" s="927"/>
      <c r="S66" s="927"/>
      <c r="T66" s="927"/>
      <c r="U66" s="928"/>
      <c r="V66" s="926" t="s">
        <v>452</v>
      </c>
      <c r="W66" s="927"/>
      <c r="X66" s="927"/>
      <c r="Y66" s="927"/>
      <c r="Z66" s="928"/>
      <c r="AA66" s="926" t="s">
        <v>453</v>
      </c>
      <c r="AB66" s="927"/>
      <c r="AC66" s="927"/>
      <c r="AD66" s="927"/>
      <c r="AE66" s="928"/>
      <c r="AF66" s="948" t="s">
        <v>251</v>
      </c>
      <c r="AG66" s="943"/>
      <c r="AH66" s="943"/>
      <c r="AI66" s="943"/>
      <c r="AJ66" s="949"/>
      <c r="AK66" s="926" t="s">
        <v>385</v>
      </c>
      <c r="AL66" s="921"/>
      <c r="AM66" s="921"/>
      <c r="AN66" s="921"/>
      <c r="AO66" s="922"/>
      <c r="AP66" s="926" t="s">
        <v>352</v>
      </c>
      <c r="AQ66" s="927"/>
      <c r="AR66" s="927"/>
      <c r="AS66" s="927"/>
      <c r="AT66" s="928"/>
      <c r="AU66" s="926" t="s">
        <v>461</v>
      </c>
      <c r="AV66" s="927"/>
      <c r="AW66" s="927"/>
      <c r="AX66" s="927"/>
      <c r="AY66" s="928"/>
      <c r="AZ66" s="926" t="s">
        <v>441</v>
      </c>
      <c r="BA66" s="927"/>
      <c r="BB66" s="927"/>
      <c r="BC66" s="927"/>
      <c r="BD66" s="933"/>
      <c r="BE66" s="62"/>
      <c r="BF66" s="62"/>
      <c r="BG66" s="62"/>
      <c r="BH66" s="62"/>
      <c r="BI66" s="62"/>
      <c r="BJ66" s="62"/>
      <c r="BK66" s="62"/>
      <c r="BL66" s="62"/>
      <c r="BM66" s="62"/>
      <c r="BN66" s="62"/>
      <c r="BO66" s="62"/>
      <c r="BP66" s="62"/>
      <c r="BQ66" s="59">
        <v>60</v>
      </c>
      <c r="BR66" s="88"/>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54"/>
    </row>
    <row r="67" spans="1:131" s="51" customFormat="1" ht="26.25" customHeight="1" x14ac:dyDescent="0.15">
      <c r="A67" s="923"/>
      <c r="B67" s="924"/>
      <c r="C67" s="924"/>
      <c r="D67" s="924"/>
      <c r="E67" s="924"/>
      <c r="F67" s="924"/>
      <c r="G67" s="924"/>
      <c r="H67" s="924"/>
      <c r="I67" s="924"/>
      <c r="J67" s="924"/>
      <c r="K67" s="924"/>
      <c r="L67" s="924"/>
      <c r="M67" s="924"/>
      <c r="N67" s="924"/>
      <c r="O67" s="924"/>
      <c r="P67" s="925"/>
      <c r="Q67" s="929"/>
      <c r="R67" s="930"/>
      <c r="S67" s="930"/>
      <c r="T67" s="930"/>
      <c r="U67" s="931"/>
      <c r="V67" s="929"/>
      <c r="W67" s="930"/>
      <c r="X67" s="930"/>
      <c r="Y67" s="930"/>
      <c r="Z67" s="931"/>
      <c r="AA67" s="929"/>
      <c r="AB67" s="930"/>
      <c r="AC67" s="930"/>
      <c r="AD67" s="930"/>
      <c r="AE67" s="931"/>
      <c r="AF67" s="950"/>
      <c r="AG67" s="946"/>
      <c r="AH67" s="946"/>
      <c r="AI67" s="946"/>
      <c r="AJ67" s="951"/>
      <c r="AK67" s="952"/>
      <c r="AL67" s="924"/>
      <c r="AM67" s="924"/>
      <c r="AN67" s="924"/>
      <c r="AO67" s="925"/>
      <c r="AP67" s="929"/>
      <c r="AQ67" s="930"/>
      <c r="AR67" s="930"/>
      <c r="AS67" s="930"/>
      <c r="AT67" s="931"/>
      <c r="AU67" s="929"/>
      <c r="AV67" s="930"/>
      <c r="AW67" s="930"/>
      <c r="AX67" s="930"/>
      <c r="AY67" s="931"/>
      <c r="AZ67" s="929"/>
      <c r="BA67" s="930"/>
      <c r="BB67" s="930"/>
      <c r="BC67" s="930"/>
      <c r="BD67" s="935"/>
      <c r="BE67" s="62"/>
      <c r="BF67" s="62"/>
      <c r="BG67" s="62"/>
      <c r="BH67" s="62"/>
      <c r="BI67" s="62"/>
      <c r="BJ67" s="62"/>
      <c r="BK67" s="62"/>
      <c r="BL67" s="62"/>
      <c r="BM67" s="62"/>
      <c r="BN67" s="62"/>
      <c r="BO67" s="62"/>
      <c r="BP67" s="62"/>
      <c r="BQ67" s="59">
        <v>61</v>
      </c>
      <c r="BR67" s="88"/>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54"/>
    </row>
    <row r="68" spans="1:131" s="51" customFormat="1" ht="26.25" customHeight="1" x14ac:dyDescent="0.15">
      <c r="A68" s="58">
        <v>1</v>
      </c>
      <c r="B68" s="656" t="s">
        <v>530</v>
      </c>
      <c r="C68" s="657"/>
      <c r="D68" s="657"/>
      <c r="E68" s="657"/>
      <c r="F68" s="657"/>
      <c r="G68" s="657"/>
      <c r="H68" s="657"/>
      <c r="I68" s="657"/>
      <c r="J68" s="657"/>
      <c r="K68" s="657"/>
      <c r="L68" s="657"/>
      <c r="M68" s="657"/>
      <c r="N68" s="657"/>
      <c r="O68" s="657"/>
      <c r="P68" s="658"/>
      <c r="Q68" s="659">
        <v>0</v>
      </c>
      <c r="R68" s="660"/>
      <c r="S68" s="660"/>
      <c r="T68" s="660"/>
      <c r="U68" s="660"/>
      <c r="V68" s="660">
        <v>0</v>
      </c>
      <c r="W68" s="660"/>
      <c r="X68" s="660"/>
      <c r="Y68" s="660"/>
      <c r="Z68" s="660"/>
      <c r="AA68" s="660">
        <v>0</v>
      </c>
      <c r="AB68" s="660"/>
      <c r="AC68" s="660"/>
      <c r="AD68" s="660"/>
      <c r="AE68" s="660"/>
      <c r="AF68" s="660">
        <v>0</v>
      </c>
      <c r="AG68" s="660"/>
      <c r="AH68" s="660"/>
      <c r="AI68" s="660"/>
      <c r="AJ68" s="660"/>
      <c r="AK68" s="660">
        <v>0</v>
      </c>
      <c r="AL68" s="660"/>
      <c r="AM68" s="660"/>
      <c r="AN68" s="660"/>
      <c r="AO68" s="660"/>
      <c r="AP68" s="660">
        <v>318</v>
      </c>
      <c r="AQ68" s="660"/>
      <c r="AR68" s="660"/>
      <c r="AS68" s="660"/>
      <c r="AT68" s="660"/>
      <c r="AU68" s="660">
        <v>123</v>
      </c>
      <c r="AV68" s="660"/>
      <c r="AW68" s="660"/>
      <c r="AX68" s="660"/>
      <c r="AY68" s="660"/>
      <c r="AZ68" s="666"/>
      <c r="BA68" s="666"/>
      <c r="BB68" s="666"/>
      <c r="BC68" s="666"/>
      <c r="BD68" s="667"/>
      <c r="BE68" s="62"/>
      <c r="BF68" s="62"/>
      <c r="BG68" s="62"/>
      <c r="BH68" s="62"/>
      <c r="BI68" s="62"/>
      <c r="BJ68" s="62"/>
      <c r="BK68" s="62"/>
      <c r="BL68" s="62"/>
      <c r="BM68" s="62"/>
      <c r="BN68" s="62"/>
      <c r="BO68" s="62"/>
      <c r="BP68" s="62"/>
      <c r="BQ68" s="59">
        <v>62</v>
      </c>
      <c r="BR68" s="88"/>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54"/>
    </row>
    <row r="69" spans="1:131" s="51" customFormat="1" ht="26.25" customHeight="1" x14ac:dyDescent="0.15">
      <c r="A69" s="59">
        <v>2</v>
      </c>
      <c r="B69" s="672" t="s">
        <v>444</v>
      </c>
      <c r="C69" s="673"/>
      <c r="D69" s="673"/>
      <c r="E69" s="673"/>
      <c r="F69" s="673"/>
      <c r="G69" s="673"/>
      <c r="H69" s="673"/>
      <c r="I69" s="673"/>
      <c r="J69" s="673"/>
      <c r="K69" s="673"/>
      <c r="L69" s="673"/>
      <c r="M69" s="673"/>
      <c r="N69" s="673"/>
      <c r="O69" s="673"/>
      <c r="P69" s="674"/>
      <c r="Q69" s="675">
        <v>1248</v>
      </c>
      <c r="R69" s="676"/>
      <c r="S69" s="676"/>
      <c r="T69" s="676"/>
      <c r="U69" s="676"/>
      <c r="V69" s="676">
        <v>1042</v>
      </c>
      <c r="W69" s="676"/>
      <c r="X69" s="676"/>
      <c r="Y69" s="676"/>
      <c r="Z69" s="676"/>
      <c r="AA69" s="676">
        <v>206</v>
      </c>
      <c r="AB69" s="676"/>
      <c r="AC69" s="676"/>
      <c r="AD69" s="676"/>
      <c r="AE69" s="676"/>
      <c r="AF69" s="676">
        <v>206</v>
      </c>
      <c r="AG69" s="676"/>
      <c r="AH69" s="676"/>
      <c r="AI69" s="676"/>
      <c r="AJ69" s="676"/>
      <c r="AK69" s="676">
        <v>8</v>
      </c>
      <c r="AL69" s="676"/>
      <c r="AM69" s="676"/>
      <c r="AN69" s="676"/>
      <c r="AO69" s="676"/>
      <c r="AP69" s="676">
        <v>1859</v>
      </c>
      <c r="AQ69" s="676"/>
      <c r="AR69" s="676"/>
      <c r="AS69" s="676"/>
      <c r="AT69" s="676"/>
      <c r="AU69" s="676">
        <v>0</v>
      </c>
      <c r="AV69" s="676"/>
      <c r="AW69" s="676"/>
      <c r="AX69" s="676"/>
      <c r="AY69" s="676"/>
      <c r="AZ69" s="682"/>
      <c r="BA69" s="682"/>
      <c r="BB69" s="682"/>
      <c r="BC69" s="682"/>
      <c r="BD69" s="683"/>
      <c r="BE69" s="62"/>
      <c r="BF69" s="62"/>
      <c r="BG69" s="62"/>
      <c r="BH69" s="62"/>
      <c r="BI69" s="62"/>
      <c r="BJ69" s="62"/>
      <c r="BK69" s="62"/>
      <c r="BL69" s="62"/>
      <c r="BM69" s="62"/>
      <c r="BN69" s="62"/>
      <c r="BO69" s="62"/>
      <c r="BP69" s="62"/>
      <c r="BQ69" s="59">
        <v>63</v>
      </c>
      <c r="BR69" s="88"/>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54"/>
    </row>
    <row r="70" spans="1:131" s="51" customFormat="1" ht="26.25" customHeight="1" x14ac:dyDescent="0.15">
      <c r="A70" s="59">
        <v>3</v>
      </c>
      <c r="B70" s="672" t="s">
        <v>210</v>
      </c>
      <c r="C70" s="673"/>
      <c r="D70" s="673"/>
      <c r="E70" s="673"/>
      <c r="F70" s="673"/>
      <c r="G70" s="673"/>
      <c r="H70" s="673"/>
      <c r="I70" s="673"/>
      <c r="J70" s="673"/>
      <c r="K70" s="673"/>
      <c r="L70" s="673"/>
      <c r="M70" s="673"/>
      <c r="N70" s="673"/>
      <c r="O70" s="673"/>
      <c r="P70" s="674"/>
      <c r="Q70" s="675">
        <v>2944</v>
      </c>
      <c r="R70" s="676"/>
      <c r="S70" s="676"/>
      <c r="T70" s="676"/>
      <c r="U70" s="676"/>
      <c r="V70" s="676">
        <v>2882</v>
      </c>
      <c r="W70" s="676"/>
      <c r="X70" s="676"/>
      <c r="Y70" s="676"/>
      <c r="Z70" s="676"/>
      <c r="AA70" s="676">
        <v>62</v>
      </c>
      <c r="AB70" s="676"/>
      <c r="AC70" s="676"/>
      <c r="AD70" s="676"/>
      <c r="AE70" s="676"/>
      <c r="AF70" s="676">
        <v>62</v>
      </c>
      <c r="AG70" s="676"/>
      <c r="AH70" s="676"/>
      <c r="AI70" s="676"/>
      <c r="AJ70" s="676"/>
      <c r="AK70" s="676">
        <v>0</v>
      </c>
      <c r="AL70" s="676"/>
      <c r="AM70" s="676"/>
      <c r="AN70" s="676"/>
      <c r="AO70" s="676"/>
      <c r="AP70" s="676">
        <v>0</v>
      </c>
      <c r="AQ70" s="676"/>
      <c r="AR70" s="676"/>
      <c r="AS70" s="676"/>
      <c r="AT70" s="676"/>
      <c r="AU70" s="676">
        <v>0</v>
      </c>
      <c r="AV70" s="676"/>
      <c r="AW70" s="676"/>
      <c r="AX70" s="676"/>
      <c r="AY70" s="676"/>
      <c r="AZ70" s="682"/>
      <c r="BA70" s="682"/>
      <c r="BB70" s="682"/>
      <c r="BC70" s="682"/>
      <c r="BD70" s="683"/>
      <c r="BE70" s="62"/>
      <c r="BF70" s="62"/>
      <c r="BG70" s="62"/>
      <c r="BH70" s="62"/>
      <c r="BI70" s="62"/>
      <c r="BJ70" s="62"/>
      <c r="BK70" s="62"/>
      <c r="BL70" s="62"/>
      <c r="BM70" s="62"/>
      <c r="BN70" s="62"/>
      <c r="BO70" s="62"/>
      <c r="BP70" s="62"/>
      <c r="BQ70" s="59">
        <v>64</v>
      </c>
      <c r="BR70" s="88"/>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54"/>
    </row>
    <row r="71" spans="1:131" s="51" customFormat="1" ht="26.25" customHeight="1" x14ac:dyDescent="0.15">
      <c r="A71" s="59">
        <v>4</v>
      </c>
      <c r="B71" s="672" t="s">
        <v>531</v>
      </c>
      <c r="C71" s="673"/>
      <c r="D71" s="673"/>
      <c r="E71" s="673"/>
      <c r="F71" s="673"/>
      <c r="G71" s="673"/>
      <c r="H71" s="673"/>
      <c r="I71" s="673"/>
      <c r="J71" s="673"/>
      <c r="K71" s="673"/>
      <c r="L71" s="673"/>
      <c r="M71" s="673"/>
      <c r="N71" s="673"/>
      <c r="O71" s="673"/>
      <c r="P71" s="674"/>
      <c r="Q71" s="675">
        <v>679</v>
      </c>
      <c r="R71" s="676"/>
      <c r="S71" s="676"/>
      <c r="T71" s="676"/>
      <c r="U71" s="676"/>
      <c r="V71" s="676">
        <v>357</v>
      </c>
      <c r="W71" s="676"/>
      <c r="X71" s="676"/>
      <c r="Y71" s="676"/>
      <c r="Z71" s="676"/>
      <c r="AA71" s="676">
        <v>322</v>
      </c>
      <c r="AB71" s="676"/>
      <c r="AC71" s="676"/>
      <c r="AD71" s="676"/>
      <c r="AE71" s="676"/>
      <c r="AF71" s="676">
        <v>322</v>
      </c>
      <c r="AG71" s="676"/>
      <c r="AH71" s="676"/>
      <c r="AI71" s="676"/>
      <c r="AJ71" s="676"/>
      <c r="AK71" s="676">
        <v>188</v>
      </c>
      <c r="AL71" s="676"/>
      <c r="AM71" s="676"/>
      <c r="AN71" s="676"/>
      <c r="AO71" s="676"/>
      <c r="AP71" s="676">
        <v>0</v>
      </c>
      <c r="AQ71" s="676"/>
      <c r="AR71" s="676"/>
      <c r="AS71" s="676"/>
      <c r="AT71" s="676"/>
      <c r="AU71" s="676">
        <v>0</v>
      </c>
      <c r="AV71" s="676"/>
      <c r="AW71" s="676"/>
      <c r="AX71" s="676"/>
      <c r="AY71" s="676"/>
      <c r="AZ71" s="682"/>
      <c r="BA71" s="682"/>
      <c r="BB71" s="682"/>
      <c r="BC71" s="682"/>
      <c r="BD71" s="683"/>
      <c r="BE71" s="62"/>
      <c r="BF71" s="62"/>
      <c r="BG71" s="62"/>
      <c r="BH71" s="62"/>
      <c r="BI71" s="62"/>
      <c r="BJ71" s="62"/>
      <c r="BK71" s="62"/>
      <c r="BL71" s="62"/>
      <c r="BM71" s="62"/>
      <c r="BN71" s="62"/>
      <c r="BO71" s="62"/>
      <c r="BP71" s="62"/>
      <c r="BQ71" s="59">
        <v>65</v>
      </c>
      <c r="BR71" s="88"/>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54"/>
    </row>
    <row r="72" spans="1:131" s="51" customFormat="1" ht="26.25" customHeight="1" x14ac:dyDescent="0.15">
      <c r="A72" s="59">
        <v>5</v>
      </c>
      <c r="B72" s="672" t="s">
        <v>532</v>
      </c>
      <c r="C72" s="673"/>
      <c r="D72" s="673"/>
      <c r="E72" s="673"/>
      <c r="F72" s="673"/>
      <c r="G72" s="673"/>
      <c r="H72" s="673"/>
      <c r="I72" s="673"/>
      <c r="J72" s="673"/>
      <c r="K72" s="673"/>
      <c r="L72" s="673"/>
      <c r="M72" s="673"/>
      <c r="N72" s="673"/>
      <c r="O72" s="673"/>
      <c r="P72" s="674"/>
      <c r="Q72" s="675">
        <v>764162</v>
      </c>
      <c r="R72" s="676"/>
      <c r="S72" s="676"/>
      <c r="T72" s="676"/>
      <c r="U72" s="676"/>
      <c r="V72" s="676">
        <v>744508</v>
      </c>
      <c r="W72" s="676"/>
      <c r="X72" s="676"/>
      <c r="Y72" s="676"/>
      <c r="Z72" s="676"/>
      <c r="AA72" s="676">
        <v>19654</v>
      </c>
      <c r="AB72" s="676"/>
      <c r="AC72" s="676"/>
      <c r="AD72" s="676"/>
      <c r="AE72" s="676"/>
      <c r="AF72" s="676">
        <v>19654</v>
      </c>
      <c r="AG72" s="676"/>
      <c r="AH72" s="676"/>
      <c r="AI72" s="676"/>
      <c r="AJ72" s="676"/>
      <c r="AK72" s="676">
        <v>4314</v>
      </c>
      <c r="AL72" s="676"/>
      <c r="AM72" s="676"/>
      <c r="AN72" s="676"/>
      <c r="AO72" s="676"/>
      <c r="AP72" s="676">
        <v>0</v>
      </c>
      <c r="AQ72" s="676"/>
      <c r="AR72" s="676"/>
      <c r="AS72" s="676"/>
      <c r="AT72" s="676"/>
      <c r="AU72" s="676">
        <v>0</v>
      </c>
      <c r="AV72" s="676"/>
      <c r="AW72" s="676"/>
      <c r="AX72" s="676"/>
      <c r="AY72" s="676"/>
      <c r="AZ72" s="682"/>
      <c r="BA72" s="682"/>
      <c r="BB72" s="682"/>
      <c r="BC72" s="682"/>
      <c r="BD72" s="683"/>
      <c r="BE72" s="62"/>
      <c r="BF72" s="62"/>
      <c r="BG72" s="62"/>
      <c r="BH72" s="62"/>
      <c r="BI72" s="62"/>
      <c r="BJ72" s="62"/>
      <c r="BK72" s="62"/>
      <c r="BL72" s="62"/>
      <c r="BM72" s="62"/>
      <c r="BN72" s="62"/>
      <c r="BO72" s="62"/>
      <c r="BP72" s="62"/>
      <c r="BQ72" s="59">
        <v>66</v>
      </c>
      <c r="BR72" s="88"/>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54"/>
    </row>
    <row r="73" spans="1:131" s="51" customFormat="1" ht="26.25" customHeight="1" x14ac:dyDescent="0.15">
      <c r="A73" s="59">
        <v>6</v>
      </c>
      <c r="B73" s="672"/>
      <c r="C73" s="673"/>
      <c r="D73" s="673"/>
      <c r="E73" s="673"/>
      <c r="F73" s="673"/>
      <c r="G73" s="673"/>
      <c r="H73" s="673"/>
      <c r="I73" s="673"/>
      <c r="J73" s="673"/>
      <c r="K73" s="673"/>
      <c r="L73" s="673"/>
      <c r="M73" s="673"/>
      <c r="N73" s="673"/>
      <c r="O73" s="673"/>
      <c r="P73" s="674"/>
      <c r="Q73" s="675"/>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6"/>
      <c r="AY73" s="676"/>
      <c r="AZ73" s="682"/>
      <c r="BA73" s="682"/>
      <c r="BB73" s="682"/>
      <c r="BC73" s="682"/>
      <c r="BD73" s="683"/>
      <c r="BE73" s="62"/>
      <c r="BF73" s="62"/>
      <c r="BG73" s="62"/>
      <c r="BH73" s="62"/>
      <c r="BI73" s="62"/>
      <c r="BJ73" s="62"/>
      <c r="BK73" s="62"/>
      <c r="BL73" s="62"/>
      <c r="BM73" s="62"/>
      <c r="BN73" s="62"/>
      <c r="BO73" s="62"/>
      <c r="BP73" s="62"/>
      <c r="BQ73" s="59">
        <v>67</v>
      </c>
      <c r="BR73" s="88"/>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54"/>
    </row>
    <row r="74" spans="1:131" s="51" customFormat="1" ht="26.25" customHeight="1" x14ac:dyDescent="0.15">
      <c r="A74" s="59">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62"/>
      <c r="BF74" s="62"/>
      <c r="BG74" s="62"/>
      <c r="BH74" s="62"/>
      <c r="BI74" s="62"/>
      <c r="BJ74" s="62"/>
      <c r="BK74" s="62"/>
      <c r="BL74" s="62"/>
      <c r="BM74" s="62"/>
      <c r="BN74" s="62"/>
      <c r="BO74" s="62"/>
      <c r="BP74" s="62"/>
      <c r="BQ74" s="59">
        <v>68</v>
      </c>
      <c r="BR74" s="88"/>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54"/>
    </row>
    <row r="75" spans="1:131" s="51" customFormat="1" ht="26.25" customHeight="1" x14ac:dyDescent="0.15">
      <c r="A75" s="59">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62"/>
      <c r="BF75" s="62"/>
      <c r="BG75" s="62"/>
      <c r="BH75" s="62"/>
      <c r="BI75" s="62"/>
      <c r="BJ75" s="62"/>
      <c r="BK75" s="62"/>
      <c r="BL75" s="62"/>
      <c r="BM75" s="62"/>
      <c r="BN75" s="62"/>
      <c r="BO75" s="62"/>
      <c r="BP75" s="62"/>
      <c r="BQ75" s="59">
        <v>69</v>
      </c>
      <c r="BR75" s="88"/>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54"/>
    </row>
    <row r="76" spans="1:131" s="51" customFormat="1" ht="26.25" customHeight="1" x14ac:dyDescent="0.15">
      <c r="A76" s="59">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62"/>
      <c r="BF76" s="62"/>
      <c r="BG76" s="62"/>
      <c r="BH76" s="62"/>
      <c r="BI76" s="62"/>
      <c r="BJ76" s="62"/>
      <c r="BK76" s="62"/>
      <c r="BL76" s="62"/>
      <c r="BM76" s="62"/>
      <c r="BN76" s="62"/>
      <c r="BO76" s="62"/>
      <c r="BP76" s="62"/>
      <c r="BQ76" s="59">
        <v>70</v>
      </c>
      <c r="BR76" s="88"/>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54"/>
    </row>
    <row r="77" spans="1:131" s="51" customFormat="1" ht="26.25" customHeight="1" x14ac:dyDescent="0.15">
      <c r="A77" s="59">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62"/>
      <c r="BF77" s="62"/>
      <c r="BG77" s="62"/>
      <c r="BH77" s="62"/>
      <c r="BI77" s="62"/>
      <c r="BJ77" s="62"/>
      <c r="BK77" s="62"/>
      <c r="BL77" s="62"/>
      <c r="BM77" s="62"/>
      <c r="BN77" s="62"/>
      <c r="BO77" s="62"/>
      <c r="BP77" s="62"/>
      <c r="BQ77" s="59">
        <v>71</v>
      </c>
      <c r="BR77" s="88"/>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54"/>
    </row>
    <row r="78" spans="1:131" s="51" customFormat="1" ht="26.25" customHeight="1" x14ac:dyDescent="0.15">
      <c r="A78" s="59">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62"/>
      <c r="BF78" s="62"/>
      <c r="BG78" s="62"/>
      <c r="BH78" s="62"/>
      <c r="BI78" s="62"/>
      <c r="BJ78" s="54"/>
      <c r="BK78" s="54"/>
      <c r="BL78" s="54"/>
      <c r="BM78" s="54"/>
      <c r="BN78" s="54"/>
      <c r="BO78" s="62"/>
      <c r="BP78" s="62"/>
      <c r="BQ78" s="59">
        <v>72</v>
      </c>
      <c r="BR78" s="88"/>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54"/>
    </row>
    <row r="79" spans="1:131" s="51" customFormat="1" ht="26.25" customHeight="1" x14ac:dyDescent="0.15">
      <c r="A79" s="59">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62"/>
      <c r="BF79" s="62"/>
      <c r="BG79" s="62"/>
      <c r="BH79" s="62"/>
      <c r="BI79" s="62"/>
      <c r="BJ79" s="54"/>
      <c r="BK79" s="54"/>
      <c r="BL79" s="54"/>
      <c r="BM79" s="54"/>
      <c r="BN79" s="54"/>
      <c r="BO79" s="62"/>
      <c r="BP79" s="62"/>
      <c r="BQ79" s="59">
        <v>73</v>
      </c>
      <c r="BR79" s="88"/>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54"/>
    </row>
    <row r="80" spans="1:131" s="51" customFormat="1" ht="26.25" customHeight="1" x14ac:dyDescent="0.15">
      <c r="A80" s="59">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62"/>
      <c r="BF80" s="62"/>
      <c r="BG80" s="62"/>
      <c r="BH80" s="62"/>
      <c r="BI80" s="62"/>
      <c r="BJ80" s="62"/>
      <c r="BK80" s="62"/>
      <c r="BL80" s="62"/>
      <c r="BM80" s="62"/>
      <c r="BN80" s="62"/>
      <c r="BO80" s="62"/>
      <c r="BP80" s="62"/>
      <c r="BQ80" s="59">
        <v>74</v>
      </c>
      <c r="BR80" s="88"/>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54"/>
    </row>
    <row r="81" spans="1:131" s="51" customFormat="1" ht="26.25" customHeight="1" x14ac:dyDescent="0.15">
      <c r="A81" s="59">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62"/>
      <c r="BF81" s="62"/>
      <c r="BG81" s="62"/>
      <c r="BH81" s="62"/>
      <c r="BI81" s="62"/>
      <c r="BJ81" s="62"/>
      <c r="BK81" s="62"/>
      <c r="BL81" s="62"/>
      <c r="BM81" s="62"/>
      <c r="BN81" s="62"/>
      <c r="BO81" s="62"/>
      <c r="BP81" s="62"/>
      <c r="BQ81" s="59">
        <v>75</v>
      </c>
      <c r="BR81" s="88"/>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54"/>
    </row>
    <row r="82" spans="1:131" s="51" customFormat="1" ht="26.25" customHeight="1" x14ac:dyDescent="0.15">
      <c r="A82" s="59">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62"/>
      <c r="BF82" s="62"/>
      <c r="BG82" s="62"/>
      <c r="BH82" s="62"/>
      <c r="BI82" s="62"/>
      <c r="BJ82" s="62"/>
      <c r="BK82" s="62"/>
      <c r="BL82" s="62"/>
      <c r="BM82" s="62"/>
      <c r="BN82" s="62"/>
      <c r="BO82" s="62"/>
      <c r="BP82" s="62"/>
      <c r="BQ82" s="59">
        <v>76</v>
      </c>
      <c r="BR82" s="88"/>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54"/>
    </row>
    <row r="83" spans="1:131" s="51" customFormat="1" ht="26.25" customHeight="1" x14ac:dyDescent="0.15">
      <c r="A83" s="59">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62"/>
      <c r="BF83" s="62"/>
      <c r="BG83" s="62"/>
      <c r="BH83" s="62"/>
      <c r="BI83" s="62"/>
      <c r="BJ83" s="62"/>
      <c r="BK83" s="62"/>
      <c r="BL83" s="62"/>
      <c r="BM83" s="62"/>
      <c r="BN83" s="62"/>
      <c r="BO83" s="62"/>
      <c r="BP83" s="62"/>
      <c r="BQ83" s="59">
        <v>77</v>
      </c>
      <c r="BR83" s="88"/>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54"/>
    </row>
    <row r="84" spans="1:131" s="51" customFormat="1" ht="26.25" customHeight="1" x14ac:dyDescent="0.15">
      <c r="A84" s="59">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62"/>
      <c r="BF84" s="62"/>
      <c r="BG84" s="62"/>
      <c r="BH84" s="62"/>
      <c r="BI84" s="62"/>
      <c r="BJ84" s="62"/>
      <c r="BK84" s="62"/>
      <c r="BL84" s="62"/>
      <c r="BM84" s="62"/>
      <c r="BN84" s="62"/>
      <c r="BO84" s="62"/>
      <c r="BP84" s="62"/>
      <c r="BQ84" s="59">
        <v>78</v>
      </c>
      <c r="BR84" s="88"/>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54"/>
    </row>
    <row r="85" spans="1:131" s="51" customFormat="1" ht="26.25" customHeight="1" x14ac:dyDescent="0.15">
      <c r="A85" s="59">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62"/>
      <c r="BF85" s="62"/>
      <c r="BG85" s="62"/>
      <c r="BH85" s="62"/>
      <c r="BI85" s="62"/>
      <c r="BJ85" s="62"/>
      <c r="BK85" s="62"/>
      <c r="BL85" s="62"/>
      <c r="BM85" s="62"/>
      <c r="BN85" s="62"/>
      <c r="BO85" s="62"/>
      <c r="BP85" s="62"/>
      <c r="BQ85" s="59">
        <v>79</v>
      </c>
      <c r="BR85" s="88"/>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54"/>
    </row>
    <row r="86" spans="1:131" s="51" customFormat="1" ht="26.25" customHeight="1" x14ac:dyDescent="0.15">
      <c r="A86" s="59">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62"/>
      <c r="BF86" s="62"/>
      <c r="BG86" s="62"/>
      <c r="BH86" s="62"/>
      <c r="BI86" s="62"/>
      <c r="BJ86" s="62"/>
      <c r="BK86" s="62"/>
      <c r="BL86" s="62"/>
      <c r="BM86" s="62"/>
      <c r="BN86" s="62"/>
      <c r="BO86" s="62"/>
      <c r="BP86" s="62"/>
      <c r="BQ86" s="59">
        <v>80</v>
      </c>
      <c r="BR86" s="88"/>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54"/>
    </row>
    <row r="87" spans="1:131" s="51" customFormat="1" ht="26.25" customHeight="1" x14ac:dyDescent="0.15">
      <c r="A87" s="64">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62"/>
      <c r="BF87" s="62"/>
      <c r="BG87" s="62"/>
      <c r="BH87" s="62"/>
      <c r="BI87" s="62"/>
      <c r="BJ87" s="62"/>
      <c r="BK87" s="62"/>
      <c r="BL87" s="62"/>
      <c r="BM87" s="62"/>
      <c r="BN87" s="62"/>
      <c r="BO87" s="62"/>
      <c r="BP87" s="62"/>
      <c r="BQ87" s="59">
        <v>81</v>
      </c>
      <c r="BR87" s="88"/>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54"/>
    </row>
    <row r="88" spans="1:131" s="51" customFormat="1" ht="26.25" customHeight="1" x14ac:dyDescent="0.15">
      <c r="A88" s="60" t="s">
        <v>254</v>
      </c>
      <c r="B88" s="695" t="s">
        <v>462</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c r="AG88" s="699"/>
      <c r="AH88" s="699"/>
      <c r="AI88" s="699"/>
      <c r="AJ88" s="699"/>
      <c r="AK88" s="704"/>
      <c r="AL88" s="704"/>
      <c r="AM88" s="704"/>
      <c r="AN88" s="704"/>
      <c r="AO88" s="704"/>
      <c r="AP88" s="699"/>
      <c r="AQ88" s="699"/>
      <c r="AR88" s="699"/>
      <c r="AS88" s="699"/>
      <c r="AT88" s="699"/>
      <c r="AU88" s="699"/>
      <c r="AV88" s="699"/>
      <c r="AW88" s="699"/>
      <c r="AX88" s="699"/>
      <c r="AY88" s="699"/>
      <c r="AZ88" s="705"/>
      <c r="BA88" s="705"/>
      <c r="BB88" s="705"/>
      <c r="BC88" s="705"/>
      <c r="BD88" s="706"/>
      <c r="BE88" s="62"/>
      <c r="BF88" s="62"/>
      <c r="BG88" s="62"/>
      <c r="BH88" s="62"/>
      <c r="BI88" s="62"/>
      <c r="BJ88" s="62"/>
      <c r="BK88" s="62"/>
      <c r="BL88" s="62"/>
      <c r="BM88" s="62"/>
      <c r="BN88" s="62"/>
      <c r="BO88" s="62"/>
      <c r="BP88" s="62"/>
      <c r="BQ88" s="59">
        <v>82</v>
      </c>
      <c r="BR88" s="88"/>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695" t="s">
        <v>445</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c r="CS102" s="708"/>
      <c r="CT102" s="708"/>
      <c r="CU102" s="708"/>
      <c r="CV102" s="748"/>
      <c r="CW102" s="747"/>
      <c r="CX102" s="708"/>
      <c r="CY102" s="708"/>
      <c r="CZ102" s="708"/>
      <c r="DA102" s="748"/>
      <c r="DB102" s="747"/>
      <c r="DC102" s="708"/>
      <c r="DD102" s="708"/>
      <c r="DE102" s="708"/>
      <c r="DF102" s="748"/>
      <c r="DG102" s="747"/>
      <c r="DH102" s="708"/>
      <c r="DI102" s="708"/>
      <c r="DJ102" s="708"/>
      <c r="DK102" s="748"/>
      <c r="DL102" s="747"/>
      <c r="DM102" s="708"/>
      <c r="DN102" s="708"/>
      <c r="DO102" s="708"/>
      <c r="DP102" s="748"/>
      <c r="DQ102" s="747"/>
      <c r="DR102" s="708"/>
      <c r="DS102" s="708"/>
      <c r="DT102" s="708"/>
      <c r="DU102" s="748"/>
      <c r="DV102" s="695"/>
      <c r="DW102" s="696"/>
      <c r="DX102" s="696"/>
      <c r="DY102" s="696"/>
      <c r="DZ102" s="74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0" t="s">
        <v>463</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1" t="s">
        <v>464</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2" t="s">
        <v>466</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203</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54" customFormat="1" ht="26.25" customHeight="1" x14ac:dyDescent="0.15">
      <c r="A109" s="755" t="s">
        <v>467</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468</v>
      </c>
      <c r="AB109" s="756"/>
      <c r="AC109" s="756"/>
      <c r="AD109" s="756"/>
      <c r="AE109" s="757"/>
      <c r="AF109" s="758" t="s">
        <v>259</v>
      </c>
      <c r="AG109" s="756"/>
      <c r="AH109" s="756"/>
      <c r="AI109" s="756"/>
      <c r="AJ109" s="757"/>
      <c r="AK109" s="758" t="s">
        <v>387</v>
      </c>
      <c r="AL109" s="756"/>
      <c r="AM109" s="756"/>
      <c r="AN109" s="756"/>
      <c r="AO109" s="757"/>
      <c r="AP109" s="758" t="s">
        <v>469</v>
      </c>
      <c r="AQ109" s="756"/>
      <c r="AR109" s="756"/>
      <c r="AS109" s="756"/>
      <c r="AT109" s="759"/>
      <c r="AU109" s="755" t="s">
        <v>467</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468</v>
      </c>
      <c r="BR109" s="756"/>
      <c r="BS109" s="756"/>
      <c r="BT109" s="756"/>
      <c r="BU109" s="757"/>
      <c r="BV109" s="758" t="s">
        <v>259</v>
      </c>
      <c r="BW109" s="756"/>
      <c r="BX109" s="756"/>
      <c r="BY109" s="756"/>
      <c r="BZ109" s="757"/>
      <c r="CA109" s="758" t="s">
        <v>387</v>
      </c>
      <c r="CB109" s="756"/>
      <c r="CC109" s="756"/>
      <c r="CD109" s="756"/>
      <c r="CE109" s="757"/>
      <c r="CF109" s="760" t="s">
        <v>469</v>
      </c>
      <c r="CG109" s="760"/>
      <c r="CH109" s="760"/>
      <c r="CI109" s="760"/>
      <c r="CJ109" s="760"/>
      <c r="CK109" s="758" t="s">
        <v>92</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468</v>
      </c>
      <c r="DH109" s="756"/>
      <c r="DI109" s="756"/>
      <c r="DJ109" s="756"/>
      <c r="DK109" s="757"/>
      <c r="DL109" s="758" t="s">
        <v>259</v>
      </c>
      <c r="DM109" s="756"/>
      <c r="DN109" s="756"/>
      <c r="DO109" s="756"/>
      <c r="DP109" s="757"/>
      <c r="DQ109" s="758" t="s">
        <v>387</v>
      </c>
      <c r="DR109" s="756"/>
      <c r="DS109" s="756"/>
      <c r="DT109" s="756"/>
      <c r="DU109" s="757"/>
      <c r="DV109" s="758" t="s">
        <v>469</v>
      </c>
      <c r="DW109" s="756"/>
      <c r="DX109" s="756"/>
      <c r="DY109" s="756"/>
      <c r="DZ109" s="759"/>
    </row>
    <row r="110" spans="1:131" s="54" customFormat="1" ht="26.25" customHeight="1" x14ac:dyDescent="0.15">
      <c r="A110" s="761" t="s">
        <v>326</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1575852</v>
      </c>
      <c r="AB110" s="765"/>
      <c r="AC110" s="765"/>
      <c r="AD110" s="765"/>
      <c r="AE110" s="766"/>
      <c r="AF110" s="767">
        <v>1507778</v>
      </c>
      <c r="AG110" s="765"/>
      <c r="AH110" s="765"/>
      <c r="AI110" s="765"/>
      <c r="AJ110" s="766"/>
      <c r="AK110" s="767">
        <v>1513473</v>
      </c>
      <c r="AL110" s="765"/>
      <c r="AM110" s="765"/>
      <c r="AN110" s="765"/>
      <c r="AO110" s="766"/>
      <c r="AP110" s="768">
        <v>23.3</v>
      </c>
      <c r="AQ110" s="769"/>
      <c r="AR110" s="769"/>
      <c r="AS110" s="769"/>
      <c r="AT110" s="770"/>
      <c r="AU110" s="984" t="s">
        <v>120</v>
      </c>
      <c r="AV110" s="985"/>
      <c r="AW110" s="985"/>
      <c r="AX110" s="985"/>
      <c r="AY110" s="985"/>
      <c r="AZ110" s="771" t="s">
        <v>470</v>
      </c>
      <c r="BA110" s="762"/>
      <c r="BB110" s="762"/>
      <c r="BC110" s="762"/>
      <c r="BD110" s="762"/>
      <c r="BE110" s="762"/>
      <c r="BF110" s="762"/>
      <c r="BG110" s="762"/>
      <c r="BH110" s="762"/>
      <c r="BI110" s="762"/>
      <c r="BJ110" s="762"/>
      <c r="BK110" s="762"/>
      <c r="BL110" s="762"/>
      <c r="BM110" s="762"/>
      <c r="BN110" s="762"/>
      <c r="BO110" s="762"/>
      <c r="BP110" s="763"/>
      <c r="BQ110" s="772">
        <v>15239566</v>
      </c>
      <c r="BR110" s="773"/>
      <c r="BS110" s="773"/>
      <c r="BT110" s="773"/>
      <c r="BU110" s="773"/>
      <c r="BV110" s="773">
        <v>14866410</v>
      </c>
      <c r="BW110" s="773"/>
      <c r="BX110" s="773"/>
      <c r="BY110" s="773"/>
      <c r="BZ110" s="773"/>
      <c r="CA110" s="773">
        <v>14015995</v>
      </c>
      <c r="CB110" s="773"/>
      <c r="CC110" s="773"/>
      <c r="CD110" s="773"/>
      <c r="CE110" s="773"/>
      <c r="CF110" s="774">
        <v>215.3</v>
      </c>
      <c r="CG110" s="775"/>
      <c r="CH110" s="775"/>
      <c r="CI110" s="775"/>
      <c r="CJ110" s="775"/>
      <c r="CK110" s="990" t="s">
        <v>382</v>
      </c>
      <c r="CL110" s="991"/>
      <c r="CM110" s="776" t="s">
        <v>472</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772" t="s">
        <v>202</v>
      </c>
      <c r="DH110" s="773"/>
      <c r="DI110" s="773"/>
      <c r="DJ110" s="773"/>
      <c r="DK110" s="773"/>
      <c r="DL110" s="773" t="s">
        <v>202</v>
      </c>
      <c r="DM110" s="773"/>
      <c r="DN110" s="773"/>
      <c r="DO110" s="773"/>
      <c r="DP110" s="773"/>
      <c r="DQ110" s="773" t="s">
        <v>202</v>
      </c>
      <c r="DR110" s="773"/>
      <c r="DS110" s="773"/>
      <c r="DT110" s="773"/>
      <c r="DU110" s="773"/>
      <c r="DV110" s="779" t="s">
        <v>202</v>
      </c>
      <c r="DW110" s="779"/>
      <c r="DX110" s="779"/>
      <c r="DY110" s="779"/>
      <c r="DZ110" s="780"/>
    </row>
    <row r="111" spans="1:131" s="54" customFormat="1" ht="26.25" customHeight="1" x14ac:dyDescent="0.15">
      <c r="A111" s="781" t="s">
        <v>450</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783"/>
      <c r="AA111" s="784" t="s">
        <v>202</v>
      </c>
      <c r="AB111" s="785"/>
      <c r="AC111" s="785"/>
      <c r="AD111" s="785"/>
      <c r="AE111" s="786"/>
      <c r="AF111" s="787" t="s">
        <v>202</v>
      </c>
      <c r="AG111" s="785"/>
      <c r="AH111" s="785"/>
      <c r="AI111" s="785"/>
      <c r="AJ111" s="786"/>
      <c r="AK111" s="787" t="s">
        <v>202</v>
      </c>
      <c r="AL111" s="785"/>
      <c r="AM111" s="785"/>
      <c r="AN111" s="785"/>
      <c r="AO111" s="786"/>
      <c r="AP111" s="788" t="s">
        <v>202</v>
      </c>
      <c r="AQ111" s="789"/>
      <c r="AR111" s="789"/>
      <c r="AS111" s="789"/>
      <c r="AT111" s="790"/>
      <c r="AU111" s="986"/>
      <c r="AV111" s="987"/>
      <c r="AW111" s="987"/>
      <c r="AX111" s="987"/>
      <c r="AY111" s="987"/>
      <c r="AZ111" s="791" t="s">
        <v>473</v>
      </c>
      <c r="BA111" s="792"/>
      <c r="BB111" s="792"/>
      <c r="BC111" s="792"/>
      <c r="BD111" s="792"/>
      <c r="BE111" s="792"/>
      <c r="BF111" s="792"/>
      <c r="BG111" s="792"/>
      <c r="BH111" s="792"/>
      <c r="BI111" s="792"/>
      <c r="BJ111" s="792"/>
      <c r="BK111" s="792"/>
      <c r="BL111" s="792"/>
      <c r="BM111" s="792"/>
      <c r="BN111" s="792"/>
      <c r="BO111" s="792"/>
      <c r="BP111" s="793"/>
      <c r="BQ111" s="794" t="s">
        <v>202</v>
      </c>
      <c r="BR111" s="795"/>
      <c r="BS111" s="795"/>
      <c r="BT111" s="795"/>
      <c r="BU111" s="795"/>
      <c r="BV111" s="795" t="s">
        <v>202</v>
      </c>
      <c r="BW111" s="795"/>
      <c r="BX111" s="795"/>
      <c r="BY111" s="795"/>
      <c r="BZ111" s="795"/>
      <c r="CA111" s="795" t="s">
        <v>202</v>
      </c>
      <c r="CB111" s="795"/>
      <c r="CC111" s="795"/>
      <c r="CD111" s="795"/>
      <c r="CE111" s="795"/>
      <c r="CF111" s="796" t="s">
        <v>202</v>
      </c>
      <c r="CG111" s="797"/>
      <c r="CH111" s="797"/>
      <c r="CI111" s="797"/>
      <c r="CJ111" s="797"/>
      <c r="CK111" s="992"/>
      <c r="CL111" s="993"/>
      <c r="CM111" s="798" t="s">
        <v>133</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794" t="s">
        <v>202</v>
      </c>
      <c r="DH111" s="795"/>
      <c r="DI111" s="795"/>
      <c r="DJ111" s="795"/>
      <c r="DK111" s="795"/>
      <c r="DL111" s="795" t="s">
        <v>202</v>
      </c>
      <c r="DM111" s="795"/>
      <c r="DN111" s="795"/>
      <c r="DO111" s="795"/>
      <c r="DP111" s="795"/>
      <c r="DQ111" s="795" t="s">
        <v>202</v>
      </c>
      <c r="DR111" s="795"/>
      <c r="DS111" s="795"/>
      <c r="DT111" s="795"/>
      <c r="DU111" s="795"/>
      <c r="DV111" s="801" t="s">
        <v>202</v>
      </c>
      <c r="DW111" s="801"/>
      <c r="DX111" s="801"/>
      <c r="DY111" s="801"/>
      <c r="DZ111" s="802"/>
    </row>
    <row r="112" spans="1:131" s="54" customFormat="1" ht="26.25" customHeight="1" x14ac:dyDescent="0.15">
      <c r="A112" s="953" t="s">
        <v>153</v>
      </c>
      <c r="B112" s="954"/>
      <c r="C112" s="792" t="s">
        <v>475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202</v>
      </c>
      <c r="AB112" s="785"/>
      <c r="AC112" s="785"/>
      <c r="AD112" s="785"/>
      <c r="AE112" s="786"/>
      <c r="AF112" s="787" t="s">
        <v>202</v>
      </c>
      <c r="AG112" s="785"/>
      <c r="AH112" s="785"/>
      <c r="AI112" s="785"/>
      <c r="AJ112" s="786"/>
      <c r="AK112" s="787" t="s">
        <v>202</v>
      </c>
      <c r="AL112" s="785"/>
      <c r="AM112" s="785"/>
      <c r="AN112" s="785"/>
      <c r="AO112" s="786"/>
      <c r="AP112" s="788" t="s">
        <v>202</v>
      </c>
      <c r="AQ112" s="789"/>
      <c r="AR112" s="789"/>
      <c r="AS112" s="789"/>
      <c r="AT112" s="790"/>
      <c r="AU112" s="986"/>
      <c r="AV112" s="987"/>
      <c r="AW112" s="987"/>
      <c r="AX112" s="987"/>
      <c r="AY112" s="987"/>
      <c r="AZ112" s="791" t="s">
        <v>272</v>
      </c>
      <c r="BA112" s="792"/>
      <c r="BB112" s="792"/>
      <c r="BC112" s="792"/>
      <c r="BD112" s="792"/>
      <c r="BE112" s="792"/>
      <c r="BF112" s="792"/>
      <c r="BG112" s="792"/>
      <c r="BH112" s="792"/>
      <c r="BI112" s="792"/>
      <c r="BJ112" s="792"/>
      <c r="BK112" s="792"/>
      <c r="BL112" s="792"/>
      <c r="BM112" s="792"/>
      <c r="BN112" s="792"/>
      <c r="BO112" s="792"/>
      <c r="BP112" s="793"/>
      <c r="BQ112" s="794">
        <v>17098836</v>
      </c>
      <c r="BR112" s="795"/>
      <c r="BS112" s="795"/>
      <c r="BT112" s="795"/>
      <c r="BU112" s="795"/>
      <c r="BV112" s="795">
        <v>16170379</v>
      </c>
      <c r="BW112" s="795"/>
      <c r="BX112" s="795"/>
      <c r="BY112" s="795"/>
      <c r="BZ112" s="795"/>
      <c r="CA112" s="795">
        <v>15523317</v>
      </c>
      <c r="CB112" s="795"/>
      <c r="CC112" s="795"/>
      <c r="CD112" s="795"/>
      <c r="CE112" s="795"/>
      <c r="CF112" s="796">
        <v>238.5</v>
      </c>
      <c r="CG112" s="797"/>
      <c r="CH112" s="797"/>
      <c r="CI112" s="797"/>
      <c r="CJ112" s="797"/>
      <c r="CK112" s="992"/>
      <c r="CL112" s="993"/>
      <c r="CM112" s="798" t="s">
        <v>392</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794" t="s">
        <v>202</v>
      </c>
      <c r="DH112" s="795"/>
      <c r="DI112" s="795"/>
      <c r="DJ112" s="795"/>
      <c r="DK112" s="795"/>
      <c r="DL112" s="795" t="s">
        <v>202</v>
      </c>
      <c r="DM112" s="795"/>
      <c r="DN112" s="795"/>
      <c r="DO112" s="795"/>
      <c r="DP112" s="795"/>
      <c r="DQ112" s="795" t="s">
        <v>202</v>
      </c>
      <c r="DR112" s="795"/>
      <c r="DS112" s="795"/>
      <c r="DT112" s="795"/>
      <c r="DU112" s="795"/>
      <c r="DV112" s="801" t="s">
        <v>202</v>
      </c>
      <c r="DW112" s="801"/>
      <c r="DX112" s="801"/>
      <c r="DY112" s="801"/>
      <c r="DZ112" s="802"/>
    </row>
    <row r="113" spans="1:130" s="54" customFormat="1" ht="26.25" customHeight="1" x14ac:dyDescent="0.15">
      <c r="A113" s="955"/>
      <c r="B113" s="956"/>
      <c r="C113" s="792" t="s">
        <v>476</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784">
        <v>1292958</v>
      </c>
      <c r="AB113" s="785"/>
      <c r="AC113" s="785"/>
      <c r="AD113" s="785"/>
      <c r="AE113" s="786"/>
      <c r="AF113" s="787">
        <v>1189928</v>
      </c>
      <c r="AG113" s="785"/>
      <c r="AH113" s="785"/>
      <c r="AI113" s="785"/>
      <c r="AJ113" s="786"/>
      <c r="AK113" s="787">
        <v>1148039</v>
      </c>
      <c r="AL113" s="785"/>
      <c r="AM113" s="785"/>
      <c r="AN113" s="785"/>
      <c r="AO113" s="786"/>
      <c r="AP113" s="788">
        <v>17.600000000000001</v>
      </c>
      <c r="AQ113" s="789"/>
      <c r="AR113" s="789"/>
      <c r="AS113" s="789"/>
      <c r="AT113" s="790"/>
      <c r="AU113" s="986"/>
      <c r="AV113" s="987"/>
      <c r="AW113" s="987"/>
      <c r="AX113" s="987"/>
      <c r="AY113" s="987"/>
      <c r="AZ113" s="791" t="s">
        <v>477</v>
      </c>
      <c r="BA113" s="792"/>
      <c r="BB113" s="792"/>
      <c r="BC113" s="792"/>
      <c r="BD113" s="792"/>
      <c r="BE113" s="792"/>
      <c r="BF113" s="792"/>
      <c r="BG113" s="792"/>
      <c r="BH113" s="792"/>
      <c r="BI113" s="792"/>
      <c r="BJ113" s="792"/>
      <c r="BK113" s="792"/>
      <c r="BL113" s="792"/>
      <c r="BM113" s="792"/>
      <c r="BN113" s="792"/>
      <c r="BO113" s="792"/>
      <c r="BP113" s="793"/>
      <c r="BQ113" s="794">
        <v>174895</v>
      </c>
      <c r="BR113" s="795"/>
      <c r="BS113" s="795"/>
      <c r="BT113" s="795"/>
      <c r="BU113" s="795"/>
      <c r="BV113" s="795">
        <v>147427</v>
      </c>
      <c r="BW113" s="795"/>
      <c r="BX113" s="795"/>
      <c r="BY113" s="795"/>
      <c r="BZ113" s="795"/>
      <c r="CA113" s="795">
        <v>123369</v>
      </c>
      <c r="CB113" s="795"/>
      <c r="CC113" s="795"/>
      <c r="CD113" s="795"/>
      <c r="CE113" s="795"/>
      <c r="CF113" s="796">
        <v>1.9</v>
      </c>
      <c r="CG113" s="797"/>
      <c r="CH113" s="797"/>
      <c r="CI113" s="797"/>
      <c r="CJ113" s="797"/>
      <c r="CK113" s="992"/>
      <c r="CL113" s="993"/>
      <c r="CM113" s="798" t="s">
        <v>403</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84" t="s">
        <v>202</v>
      </c>
      <c r="DH113" s="785"/>
      <c r="DI113" s="785"/>
      <c r="DJ113" s="785"/>
      <c r="DK113" s="786"/>
      <c r="DL113" s="787" t="s">
        <v>202</v>
      </c>
      <c r="DM113" s="785"/>
      <c r="DN113" s="785"/>
      <c r="DO113" s="785"/>
      <c r="DP113" s="786"/>
      <c r="DQ113" s="787" t="s">
        <v>202</v>
      </c>
      <c r="DR113" s="785"/>
      <c r="DS113" s="785"/>
      <c r="DT113" s="785"/>
      <c r="DU113" s="786"/>
      <c r="DV113" s="788" t="s">
        <v>202</v>
      </c>
      <c r="DW113" s="789"/>
      <c r="DX113" s="789"/>
      <c r="DY113" s="789"/>
      <c r="DZ113" s="790"/>
    </row>
    <row r="114" spans="1:130" s="54" customFormat="1" ht="26.25" customHeight="1" x14ac:dyDescent="0.15">
      <c r="A114" s="955"/>
      <c r="B114" s="956"/>
      <c r="C114" s="792" t="s">
        <v>478</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14240</v>
      </c>
      <c r="AB114" s="785"/>
      <c r="AC114" s="785"/>
      <c r="AD114" s="785"/>
      <c r="AE114" s="786"/>
      <c r="AF114" s="787">
        <v>13914</v>
      </c>
      <c r="AG114" s="785"/>
      <c r="AH114" s="785"/>
      <c r="AI114" s="785"/>
      <c r="AJ114" s="786"/>
      <c r="AK114" s="787">
        <v>12319</v>
      </c>
      <c r="AL114" s="785"/>
      <c r="AM114" s="785"/>
      <c r="AN114" s="785"/>
      <c r="AO114" s="786"/>
      <c r="AP114" s="788">
        <v>0.2</v>
      </c>
      <c r="AQ114" s="789"/>
      <c r="AR114" s="789"/>
      <c r="AS114" s="789"/>
      <c r="AT114" s="790"/>
      <c r="AU114" s="986"/>
      <c r="AV114" s="987"/>
      <c r="AW114" s="987"/>
      <c r="AX114" s="987"/>
      <c r="AY114" s="987"/>
      <c r="AZ114" s="791" t="s">
        <v>479</v>
      </c>
      <c r="BA114" s="792"/>
      <c r="BB114" s="792"/>
      <c r="BC114" s="792"/>
      <c r="BD114" s="792"/>
      <c r="BE114" s="792"/>
      <c r="BF114" s="792"/>
      <c r="BG114" s="792"/>
      <c r="BH114" s="792"/>
      <c r="BI114" s="792"/>
      <c r="BJ114" s="792"/>
      <c r="BK114" s="792"/>
      <c r="BL114" s="792"/>
      <c r="BM114" s="792"/>
      <c r="BN114" s="792"/>
      <c r="BO114" s="792"/>
      <c r="BP114" s="793"/>
      <c r="BQ114" s="794">
        <v>1672743</v>
      </c>
      <c r="BR114" s="795"/>
      <c r="BS114" s="795"/>
      <c r="BT114" s="795"/>
      <c r="BU114" s="795"/>
      <c r="BV114" s="795">
        <v>1396993</v>
      </c>
      <c r="BW114" s="795"/>
      <c r="BX114" s="795"/>
      <c r="BY114" s="795"/>
      <c r="BZ114" s="795"/>
      <c r="CA114" s="795">
        <v>1334347</v>
      </c>
      <c r="CB114" s="795"/>
      <c r="CC114" s="795"/>
      <c r="CD114" s="795"/>
      <c r="CE114" s="795"/>
      <c r="CF114" s="796">
        <v>20.5</v>
      </c>
      <c r="CG114" s="797"/>
      <c r="CH114" s="797"/>
      <c r="CI114" s="797"/>
      <c r="CJ114" s="797"/>
      <c r="CK114" s="992"/>
      <c r="CL114" s="993"/>
      <c r="CM114" s="798" t="s">
        <v>480</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84" t="s">
        <v>202</v>
      </c>
      <c r="DH114" s="785"/>
      <c r="DI114" s="785"/>
      <c r="DJ114" s="785"/>
      <c r="DK114" s="786"/>
      <c r="DL114" s="787" t="s">
        <v>202</v>
      </c>
      <c r="DM114" s="785"/>
      <c r="DN114" s="785"/>
      <c r="DO114" s="785"/>
      <c r="DP114" s="786"/>
      <c r="DQ114" s="787" t="s">
        <v>202</v>
      </c>
      <c r="DR114" s="785"/>
      <c r="DS114" s="785"/>
      <c r="DT114" s="785"/>
      <c r="DU114" s="786"/>
      <c r="DV114" s="788" t="s">
        <v>202</v>
      </c>
      <c r="DW114" s="789"/>
      <c r="DX114" s="789"/>
      <c r="DY114" s="789"/>
      <c r="DZ114" s="790"/>
    </row>
    <row r="115" spans="1:130" s="54" customFormat="1" ht="26.25" customHeight="1" x14ac:dyDescent="0.15">
      <c r="A115" s="955"/>
      <c r="B115" s="956"/>
      <c r="C115" s="792" t="s">
        <v>371</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784" t="s">
        <v>202</v>
      </c>
      <c r="AB115" s="785"/>
      <c r="AC115" s="785"/>
      <c r="AD115" s="785"/>
      <c r="AE115" s="786"/>
      <c r="AF115" s="787" t="s">
        <v>202</v>
      </c>
      <c r="AG115" s="785"/>
      <c r="AH115" s="785"/>
      <c r="AI115" s="785"/>
      <c r="AJ115" s="786"/>
      <c r="AK115" s="787" t="s">
        <v>202</v>
      </c>
      <c r="AL115" s="785"/>
      <c r="AM115" s="785"/>
      <c r="AN115" s="785"/>
      <c r="AO115" s="786"/>
      <c r="AP115" s="788" t="s">
        <v>202</v>
      </c>
      <c r="AQ115" s="789"/>
      <c r="AR115" s="789"/>
      <c r="AS115" s="789"/>
      <c r="AT115" s="790"/>
      <c r="AU115" s="986"/>
      <c r="AV115" s="987"/>
      <c r="AW115" s="987"/>
      <c r="AX115" s="987"/>
      <c r="AY115" s="987"/>
      <c r="AZ115" s="791" t="s">
        <v>147</v>
      </c>
      <c r="BA115" s="792"/>
      <c r="BB115" s="792"/>
      <c r="BC115" s="792"/>
      <c r="BD115" s="792"/>
      <c r="BE115" s="792"/>
      <c r="BF115" s="792"/>
      <c r="BG115" s="792"/>
      <c r="BH115" s="792"/>
      <c r="BI115" s="792"/>
      <c r="BJ115" s="792"/>
      <c r="BK115" s="792"/>
      <c r="BL115" s="792"/>
      <c r="BM115" s="792"/>
      <c r="BN115" s="792"/>
      <c r="BO115" s="792"/>
      <c r="BP115" s="793"/>
      <c r="BQ115" s="794" t="s">
        <v>202</v>
      </c>
      <c r="BR115" s="795"/>
      <c r="BS115" s="795"/>
      <c r="BT115" s="795"/>
      <c r="BU115" s="795"/>
      <c r="BV115" s="795" t="s">
        <v>202</v>
      </c>
      <c r="BW115" s="795"/>
      <c r="BX115" s="795"/>
      <c r="BY115" s="795"/>
      <c r="BZ115" s="795"/>
      <c r="CA115" s="795" t="s">
        <v>202</v>
      </c>
      <c r="CB115" s="795"/>
      <c r="CC115" s="795"/>
      <c r="CD115" s="795"/>
      <c r="CE115" s="795"/>
      <c r="CF115" s="796" t="s">
        <v>202</v>
      </c>
      <c r="CG115" s="797"/>
      <c r="CH115" s="797"/>
      <c r="CI115" s="797"/>
      <c r="CJ115" s="797"/>
      <c r="CK115" s="992"/>
      <c r="CL115" s="993"/>
      <c r="CM115" s="791" t="s">
        <v>31</v>
      </c>
      <c r="CN115" s="803"/>
      <c r="CO115" s="803"/>
      <c r="CP115" s="803"/>
      <c r="CQ115" s="803"/>
      <c r="CR115" s="803"/>
      <c r="CS115" s="803"/>
      <c r="CT115" s="803"/>
      <c r="CU115" s="803"/>
      <c r="CV115" s="803"/>
      <c r="CW115" s="803"/>
      <c r="CX115" s="803"/>
      <c r="CY115" s="803"/>
      <c r="CZ115" s="803"/>
      <c r="DA115" s="803"/>
      <c r="DB115" s="803"/>
      <c r="DC115" s="803"/>
      <c r="DD115" s="803"/>
      <c r="DE115" s="803"/>
      <c r="DF115" s="793"/>
      <c r="DG115" s="784" t="s">
        <v>202</v>
      </c>
      <c r="DH115" s="785"/>
      <c r="DI115" s="785"/>
      <c r="DJ115" s="785"/>
      <c r="DK115" s="786"/>
      <c r="DL115" s="787" t="s">
        <v>202</v>
      </c>
      <c r="DM115" s="785"/>
      <c r="DN115" s="785"/>
      <c r="DO115" s="785"/>
      <c r="DP115" s="786"/>
      <c r="DQ115" s="787" t="s">
        <v>202</v>
      </c>
      <c r="DR115" s="785"/>
      <c r="DS115" s="785"/>
      <c r="DT115" s="785"/>
      <c r="DU115" s="786"/>
      <c r="DV115" s="788" t="s">
        <v>202</v>
      </c>
      <c r="DW115" s="789"/>
      <c r="DX115" s="789"/>
      <c r="DY115" s="789"/>
      <c r="DZ115" s="790"/>
    </row>
    <row r="116" spans="1:130" s="54" customFormat="1" ht="26.25" customHeight="1" x14ac:dyDescent="0.15">
      <c r="A116" s="957"/>
      <c r="B116" s="958"/>
      <c r="C116" s="804" t="s">
        <v>1</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84" t="s">
        <v>202</v>
      </c>
      <c r="AB116" s="785"/>
      <c r="AC116" s="785"/>
      <c r="AD116" s="785"/>
      <c r="AE116" s="786"/>
      <c r="AF116" s="787" t="s">
        <v>202</v>
      </c>
      <c r="AG116" s="785"/>
      <c r="AH116" s="785"/>
      <c r="AI116" s="785"/>
      <c r="AJ116" s="786"/>
      <c r="AK116" s="787" t="s">
        <v>202</v>
      </c>
      <c r="AL116" s="785"/>
      <c r="AM116" s="785"/>
      <c r="AN116" s="785"/>
      <c r="AO116" s="786"/>
      <c r="AP116" s="788" t="s">
        <v>202</v>
      </c>
      <c r="AQ116" s="789"/>
      <c r="AR116" s="789"/>
      <c r="AS116" s="789"/>
      <c r="AT116" s="790"/>
      <c r="AU116" s="986"/>
      <c r="AV116" s="987"/>
      <c r="AW116" s="987"/>
      <c r="AX116" s="987"/>
      <c r="AY116" s="987"/>
      <c r="AZ116" s="806" t="s">
        <v>226</v>
      </c>
      <c r="BA116" s="807"/>
      <c r="BB116" s="807"/>
      <c r="BC116" s="807"/>
      <c r="BD116" s="807"/>
      <c r="BE116" s="807"/>
      <c r="BF116" s="807"/>
      <c r="BG116" s="807"/>
      <c r="BH116" s="807"/>
      <c r="BI116" s="807"/>
      <c r="BJ116" s="807"/>
      <c r="BK116" s="807"/>
      <c r="BL116" s="807"/>
      <c r="BM116" s="807"/>
      <c r="BN116" s="807"/>
      <c r="BO116" s="807"/>
      <c r="BP116" s="808"/>
      <c r="BQ116" s="794" t="s">
        <v>202</v>
      </c>
      <c r="BR116" s="795"/>
      <c r="BS116" s="795"/>
      <c r="BT116" s="795"/>
      <c r="BU116" s="795"/>
      <c r="BV116" s="795" t="s">
        <v>202</v>
      </c>
      <c r="BW116" s="795"/>
      <c r="BX116" s="795"/>
      <c r="BY116" s="795"/>
      <c r="BZ116" s="795"/>
      <c r="CA116" s="795" t="s">
        <v>202</v>
      </c>
      <c r="CB116" s="795"/>
      <c r="CC116" s="795"/>
      <c r="CD116" s="795"/>
      <c r="CE116" s="795"/>
      <c r="CF116" s="796" t="s">
        <v>202</v>
      </c>
      <c r="CG116" s="797"/>
      <c r="CH116" s="797"/>
      <c r="CI116" s="797"/>
      <c r="CJ116" s="797"/>
      <c r="CK116" s="992"/>
      <c r="CL116" s="993"/>
      <c r="CM116" s="798" t="s">
        <v>481</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84" t="s">
        <v>202</v>
      </c>
      <c r="DH116" s="785"/>
      <c r="DI116" s="785"/>
      <c r="DJ116" s="785"/>
      <c r="DK116" s="786"/>
      <c r="DL116" s="787" t="s">
        <v>202</v>
      </c>
      <c r="DM116" s="785"/>
      <c r="DN116" s="785"/>
      <c r="DO116" s="785"/>
      <c r="DP116" s="786"/>
      <c r="DQ116" s="787" t="s">
        <v>202</v>
      </c>
      <c r="DR116" s="785"/>
      <c r="DS116" s="785"/>
      <c r="DT116" s="785"/>
      <c r="DU116" s="786"/>
      <c r="DV116" s="788" t="s">
        <v>202</v>
      </c>
      <c r="DW116" s="789"/>
      <c r="DX116" s="789"/>
      <c r="DY116" s="789"/>
      <c r="DZ116" s="790"/>
    </row>
    <row r="117" spans="1:130" s="54" customFormat="1" ht="26.25" customHeight="1" x14ac:dyDescent="0.15">
      <c r="A117" s="755" t="s">
        <v>277</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9" t="s">
        <v>321</v>
      </c>
      <c r="Z117" s="757"/>
      <c r="AA117" s="810">
        <v>2883050</v>
      </c>
      <c r="AB117" s="811"/>
      <c r="AC117" s="811"/>
      <c r="AD117" s="811"/>
      <c r="AE117" s="812"/>
      <c r="AF117" s="813">
        <v>2711620</v>
      </c>
      <c r="AG117" s="811"/>
      <c r="AH117" s="811"/>
      <c r="AI117" s="811"/>
      <c r="AJ117" s="812"/>
      <c r="AK117" s="813">
        <v>2673831</v>
      </c>
      <c r="AL117" s="811"/>
      <c r="AM117" s="811"/>
      <c r="AN117" s="811"/>
      <c r="AO117" s="812"/>
      <c r="AP117" s="814"/>
      <c r="AQ117" s="815"/>
      <c r="AR117" s="815"/>
      <c r="AS117" s="815"/>
      <c r="AT117" s="816"/>
      <c r="AU117" s="986"/>
      <c r="AV117" s="987"/>
      <c r="AW117" s="987"/>
      <c r="AX117" s="987"/>
      <c r="AY117" s="987"/>
      <c r="AZ117" s="806" t="s">
        <v>482</v>
      </c>
      <c r="BA117" s="807"/>
      <c r="BB117" s="807"/>
      <c r="BC117" s="807"/>
      <c r="BD117" s="807"/>
      <c r="BE117" s="807"/>
      <c r="BF117" s="807"/>
      <c r="BG117" s="807"/>
      <c r="BH117" s="807"/>
      <c r="BI117" s="807"/>
      <c r="BJ117" s="807"/>
      <c r="BK117" s="807"/>
      <c r="BL117" s="807"/>
      <c r="BM117" s="807"/>
      <c r="BN117" s="807"/>
      <c r="BO117" s="807"/>
      <c r="BP117" s="808"/>
      <c r="BQ117" s="794" t="s">
        <v>202</v>
      </c>
      <c r="BR117" s="795"/>
      <c r="BS117" s="795"/>
      <c r="BT117" s="795"/>
      <c r="BU117" s="795"/>
      <c r="BV117" s="795" t="s">
        <v>202</v>
      </c>
      <c r="BW117" s="795"/>
      <c r="BX117" s="795"/>
      <c r="BY117" s="795"/>
      <c r="BZ117" s="795"/>
      <c r="CA117" s="795" t="s">
        <v>202</v>
      </c>
      <c r="CB117" s="795"/>
      <c r="CC117" s="795"/>
      <c r="CD117" s="795"/>
      <c r="CE117" s="795"/>
      <c r="CF117" s="796" t="s">
        <v>202</v>
      </c>
      <c r="CG117" s="797"/>
      <c r="CH117" s="797"/>
      <c r="CI117" s="797"/>
      <c r="CJ117" s="797"/>
      <c r="CK117" s="992"/>
      <c r="CL117" s="993"/>
      <c r="CM117" s="798" t="s">
        <v>334</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84" t="s">
        <v>202</v>
      </c>
      <c r="DH117" s="785"/>
      <c r="DI117" s="785"/>
      <c r="DJ117" s="785"/>
      <c r="DK117" s="786"/>
      <c r="DL117" s="787" t="s">
        <v>202</v>
      </c>
      <c r="DM117" s="785"/>
      <c r="DN117" s="785"/>
      <c r="DO117" s="785"/>
      <c r="DP117" s="786"/>
      <c r="DQ117" s="787" t="s">
        <v>202</v>
      </c>
      <c r="DR117" s="785"/>
      <c r="DS117" s="785"/>
      <c r="DT117" s="785"/>
      <c r="DU117" s="786"/>
      <c r="DV117" s="788" t="s">
        <v>202</v>
      </c>
      <c r="DW117" s="789"/>
      <c r="DX117" s="789"/>
      <c r="DY117" s="789"/>
      <c r="DZ117" s="790"/>
    </row>
    <row r="118" spans="1:130" s="54" customFormat="1" ht="26.25" customHeight="1" x14ac:dyDescent="0.15">
      <c r="A118" s="755" t="s">
        <v>92</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468</v>
      </c>
      <c r="AB118" s="756"/>
      <c r="AC118" s="756"/>
      <c r="AD118" s="756"/>
      <c r="AE118" s="757"/>
      <c r="AF118" s="758" t="s">
        <v>259</v>
      </c>
      <c r="AG118" s="756"/>
      <c r="AH118" s="756"/>
      <c r="AI118" s="756"/>
      <c r="AJ118" s="757"/>
      <c r="AK118" s="758" t="s">
        <v>387</v>
      </c>
      <c r="AL118" s="756"/>
      <c r="AM118" s="756"/>
      <c r="AN118" s="756"/>
      <c r="AO118" s="757"/>
      <c r="AP118" s="758" t="s">
        <v>469</v>
      </c>
      <c r="AQ118" s="756"/>
      <c r="AR118" s="756"/>
      <c r="AS118" s="756"/>
      <c r="AT118" s="759"/>
      <c r="AU118" s="986"/>
      <c r="AV118" s="987"/>
      <c r="AW118" s="987"/>
      <c r="AX118" s="987"/>
      <c r="AY118" s="987"/>
      <c r="AZ118" s="817" t="s">
        <v>483</v>
      </c>
      <c r="BA118" s="804"/>
      <c r="BB118" s="804"/>
      <c r="BC118" s="804"/>
      <c r="BD118" s="804"/>
      <c r="BE118" s="804"/>
      <c r="BF118" s="804"/>
      <c r="BG118" s="804"/>
      <c r="BH118" s="804"/>
      <c r="BI118" s="804"/>
      <c r="BJ118" s="804"/>
      <c r="BK118" s="804"/>
      <c r="BL118" s="804"/>
      <c r="BM118" s="804"/>
      <c r="BN118" s="804"/>
      <c r="BO118" s="804"/>
      <c r="BP118" s="805"/>
      <c r="BQ118" s="818" t="s">
        <v>202</v>
      </c>
      <c r="BR118" s="819"/>
      <c r="BS118" s="819"/>
      <c r="BT118" s="819"/>
      <c r="BU118" s="819"/>
      <c r="BV118" s="819" t="s">
        <v>202</v>
      </c>
      <c r="BW118" s="819"/>
      <c r="BX118" s="819"/>
      <c r="BY118" s="819"/>
      <c r="BZ118" s="819"/>
      <c r="CA118" s="819" t="s">
        <v>202</v>
      </c>
      <c r="CB118" s="819"/>
      <c r="CC118" s="819"/>
      <c r="CD118" s="819"/>
      <c r="CE118" s="819"/>
      <c r="CF118" s="796" t="s">
        <v>202</v>
      </c>
      <c r="CG118" s="797"/>
      <c r="CH118" s="797"/>
      <c r="CI118" s="797"/>
      <c r="CJ118" s="797"/>
      <c r="CK118" s="992"/>
      <c r="CL118" s="993"/>
      <c r="CM118" s="798" t="s">
        <v>484</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84" t="s">
        <v>202</v>
      </c>
      <c r="DH118" s="785"/>
      <c r="DI118" s="785"/>
      <c r="DJ118" s="785"/>
      <c r="DK118" s="786"/>
      <c r="DL118" s="787" t="s">
        <v>202</v>
      </c>
      <c r="DM118" s="785"/>
      <c r="DN118" s="785"/>
      <c r="DO118" s="785"/>
      <c r="DP118" s="786"/>
      <c r="DQ118" s="787" t="s">
        <v>202</v>
      </c>
      <c r="DR118" s="785"/>
      <c r="DS118" s="785"/>
      <c r="DT118" s="785"/>
      <c r="DU118" s="786"/>
      <c r="DV118" s="788" t="s">
        <v>202</v>
      </c>
      <c r="DW118" s="789"/>
      <c r="DX118" s="789"/>
      <c r="DY118" s="789"/>
      <c r="DZ118" s="790"/>
    </row>
    <row r="119" spans="1:130" s="54" customFormat="1" ht="26.25" customHeight="1" x14ac:dyDescent="0.15">
      <c r="A119" s="996" t="s">
        <v>382</v>
      </c>
      <c r="B119" s="991"/>
      <c r="C119" s="776" t="s">
        <v>472</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4" t="s">
        <v>202</v>
      </c>
      <c r="AB119" s="765"/>
      <c r="AC119" s="765"/>
      <c r="AD119" s="765"/>
      <c r="AE119" s="766"/>
      <c r="AF119" s="767" t="s">
        <v>202</v>
      </c>
      <c r="AG119" s="765"/>
      <c r="AH119" s="765"/>
      <c r="AI119" s="765"/>
      <c r="AJ119" s="766"/>
      <c r="AK119" s="767" t="s">
        <v>202</v>
      </c>
      <c r="AL119" s="765"/>
      <c r="AM119" s="765"/>
      <c r="AN119" s="765"/>
      <c r="AO119" s="766"/>
      <c r="AP119" s="768" t="s">
        <v>202</v>
      </c>
      <c r="AQ119" s="769"/>
      <c r="AR119" s="769"/>
      <c r="AS119" s="769"/>
      <c r="AT119" s="770"/>
      <c r="AU119" s="988"/>
      <c r="AV119" s="989"/>
      <c r="AW119" s="989"/>
      <c r="AX119" s="989"/>
      <c r="AY119" s="989"/>
      <c r="AZ119" s="83" t="s">
        <v>277</v>
      </c>
      <c r="BA119" s="83"/>
      <c r="BB119" s="83"/>
      <c r="BC119" s="83"/>
      <c r="BD119" s="83"/>
      <c r="BE119" s="83"/>
      <c r="BF119" s="83"/>
      <c r="BG119" s="83"/>
      <c r="BH119" s="83"/>
      <c r="BI119" s="83"/>
      <c r="BJ119" s="83"/>
      <c r="BK119" s="83"/>
      <c r="BL119" s="83"/>
      <c r="BM119" s="83"/>
      <c r="BN119" s="83"/>
      <c r="BO119" s="809" t="s">
        <v>167</v>
      </c>
      <c r="BP119" s="820"/>
      <c r="BQ119" s="818">
        <v>34186040</v>
      </c>
      <c r="BR119" s="819"/>
      <c r="BS119" s="819"/>
      <c r="BT119" s="819"/>
      <c r="BU119" s="819"/>
      <c r="BV119" s="819">
        <v>32581209</v>
      </c>
      <c r="BW119" s="819"/>
      <c r="BX119" s="819"/>
      <c r="BY119" s="819"/>
      <c r="BZ119" s="819"/>
      <c r="CA119" s="819">
        <v>30997028</v>
      </c>
      <c r="CB119" s="819"/>
      <c r="CC119" s="819"/>
      <c r="CD119" s="819"/>
      <c r="CE119" s="819"/>
      <c r="CF119" s="821"/>
      <c r="CG119" s="822"/>
      <c r="CH119" s="822"/>
      <c r="CI119" s="822"/>
      <c r="CJ119" s="823"/>
      <c r="CK119" s="994"/>
      <c r="CL119" s="995"/>
      <c r="CM119" s="824" t="s">
        <v>485</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27" t="s">
        <v>202</v>
      </c>
      <c r="DH119" s="828"/>
      <c r="DI119" s="828"/>
      <c r="DJ119" s="828"/>
      <c r="DK119" s="829"/>
      <c r="DL119" s="830" t="s">
        <v>202</v>
      </c>
      <c r="DM119" s="828"/>
      <c r="DN119" s="828"/>
      <c r="DO119" s="828"/>
      <c r="DP119" s="829"/>
      <c r="DQ119" s="830" t="s">
        <v>202</v>
      </c>
      <c r="DR119" s="828"/>
      <c r="DS119" s="828"/>
      <c r="DT119" s="828"/>
      <c r="DU119" s="829"/>
      <c r="DV119" s="831" t="s">
        <v>202</v>
      </c>
      <c r="DW119" s="832"/>
      <c r="DX119" s="832"/>
      <c r="DY119" s="832"/>
      <c r="DZ119" s="833"/>
    </row>
    <row r="120" spans="1:130" s="54" customFormat="1" ht="26.25" customHeight="1" x14ac:dyDescent="0.15">
      <c r="A120" s="997"/>
      <c r="B120" s="993"/>
      <c r="C120" s="798" t="s">
        <v>133</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84" t="s">
        <v>202</v>
      </c>
      <c r="AB120" s="785"/>
      <c r="AC120" s="785"/>
      <c r="AD120" s="785"/>
      <c r="AE120" s="786"/>
      <c r="AF120" s="787" t="s">
        <v>202</v>
      </c>
      <c r="AG120" s="785"/>
      <c r="AH120" s="785"/>
      <c r="AI120" s="785"/>
      <c r="AJ120" s="786"/>
      <c r="AK120" s="787" t="s">
        <v>202</v>
      </c>
      <c r="AL120" s="785"/>
      <c r="AM120" s="785"/>
      <c r="AN120" s="785"/>
      <c r="AO120" s="786"/>
      <c r="AP120" s="788" t="s">
        <v>202</v>
      </c>
      <c r="AQ120" s="789"/>
      <c r="AR120" s="789"/>
      <c r="AS120" s="789"/>
      <c r="AT120" s="790"/>
      <c r="AU120" s="959" t="s">
        <v>474</v>
      </c>
      <c r="AV120" s="960"/>
      <c r="AW120" s="960"/>
      <c r="AX120" s="960"/>
      <c r="AY120" s="961"/>
      <c r="AZ120" s="771" t="s">
        <v>216</v>
      </c>
      <c r="BA120" s="762"/>
      <c r="BB120" s="762"/>
      <c r="BC120" s="762"/>
      <c r="BD120" s="762"/>
      <c r="BE120" s="762"/>
      <c r="BF120" s="762"/>
      <c r="BG120" s="762"/>
      <c r="BH120" s="762"/>
      <c r="BI120" s="762"/>
      <c r="BJ120" s="762"/>
      <c r="BK120" s="762"/>
      <c r="BL120" s="762"/>
      <c r="BM120" s="762"/>
      <c r="BN120" s="762"/>
      <c r="BO120" s="762"/>
      <c r="BP120" s="763"/>
      <c r="BQ120" s="772">
        <v>3534791</v>
      </c>
      <c r="BR120" s="773"/>
      <c r="BS120" s="773"/>
      <c r="BT120" s="773"/>
      <c r="BU120" s="773"/>
      <c r="BV120" s="773">
        <v>3416697</v>
      </c>
      <c r="BW120" s="773"/>
      <c r="BX120" s="773"/>
      <c r="BY120" s="773"/>
      <c r="BZ120" s="773"/>
      <c r="CA120" s="773">
        <v>3549119</v>
      </c>
      <c r="CB120" s="773"/>
      <c r="CC120" s="773"/>
      <c r="CD120" s="773"/>
      <c r="CE120" s="773"/>
      <c r="CF120" s="774">
        <v>54.5</v>
      </c>
      <c r="CG120" s="775"/>
      <c r="CH120" s="775"/>
      <c r="CI120" s="775"/>
      <c r="CJ120" s="775"/>
      <c r="CK120" s="967" t="s">
        <v>273</v>
      </c>
      <c r="CL120" s="968"/>
      <c r="CM120" s="968"/>
      <c r="CN120" s="968"/>
      <c r="CO120" s="969"/>
      <c r="CP120" s="834" t="s">
        <v>458</v>
      </c>
      <c r="CQ120" s="835"/>
      <c r="CR120" s="835"/>
      <c r="CS120" s="835"/>
      <c r="CT120" s="835"/>
      <c r="CU120" s="835"/>
      <c r="CV120" s="835"/>
      <c r="CW120" s="835"/>
      <c r="CX120" s="835"/>
      <c r="CY120" s="835"/>
      <c r="CZ120" s="835"/>
      <c r="DA120" s="835"/>
      <c r="DB120" s="835"/>
      <c r="DC120" s="835"/>
      <c r="DD120" s="835"/>
      <c r="DE120" s="835"/>
      <c r="DF120" s="836"/>
      <c r="DG120" s="772">
        <v>13804258</v>
      </c>
      <c r="DH120" s="773"/>
      <c r="DI120" s="773"/>
      <c r="DJ120" s="773"/>
      <c r="DK120" s="773"/>
      <c r="DL120" s="773">
        <v>12981680</v>
      </c>
      <c r="DM120" s="773"/>
      <c r="DN120" s="773"/>
      <c r="DO120" s="773"/>
      <c r="DP120" s="773"/>
      <c r="DQ120" s="773">
        <v>12444531</v>
      </c>
      <c r="DR120" s="773"/>
      <c r="DS120" s="773"/>
      <c r="DT120" s="773"/>
      <c r="DU120" s="773"/>
      <c r="DV120" s="779">
        <v>191.2</v>
      </c>
      <c r="DW120" s="779"/>
      <c r="DX120" s="779"/>
      <c r="DY120" s="779"/>
      <c r="DZ120" s="780"/>
    </row>
    <row r="121" spans="1:130" s="54" customFormat="1" ht="26.25" customHeight="1" x14ac:dyDescent="0.15">
      <c r="A121" s="997"/>
      <c r="B121" s="993"/>
      <c r="C121" s="806" t="s">
        <v>132</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84" t="s">
        <v>202</v>
      </c>
      <c r="AB121" s="785"/>
      <c r="AC121" s="785"/>
      <c r="AD121" s="785"/>
      <c r="AE121" s="786"/>
      <c r="AF121" s="787" t="s">
        <v>202</v>
      </c>
      <c r="AG121" s="785"/>
      <c r="AH121" s="785"/>
      <c r="AI121" s="785"/>
      <c r="AJ121" s="786"/>
      <c r="AK121" s="787" t="s">
        <v>202</v>
      </c>
      <c r="AL121" s="785"/>
      <c r="AM121" s="785"/>
      <c r="AN121" s="785"/>
      <c r="AO121" s="786"/>
      <c r="AP121" s="788" t="s">
        <v>202</v>
      </c>
      <c r="AQ121" s="789"/>
      <c r="AR121" s="789"/>
      <c r="AS121" s="789"/>
      <c r="AT121" s="790"/>
      <c r="AU121" s="962"/>
      <c r="AV121" s="963"/>
      <c r="AW121" s="963"/>
      <c r="AX121" s="963"/>
      <c r="AY121" s="964"/>
      <c r="AZ121" s="791" t="s">
        <v>486</v>
      </c>
      <c r="BA121" s="792"/>
      <c r="BB121" s="792"/>
      <c r="BC121" s="792"/>
      <c r="BD121" s="792"/>
      <c r="BE121" s="792"/>
      <c r="BF121" s="792"/>
      <c r="BG121" s="792"/>
      <c r="BH121" s="792"/>
      <c r="BI121" s="792"/>
      <c r="BJ121" s="792"/>
      <c r="BK121" s="792"/>
      <c r="BL121" s="792"/>
      <c r="BM121" s="792"/>
      <c r="BN121" s="792"/>
      <c r="BO121" s="792"/>
      <c r="BP121" s="793"/>
      <c r="BQ121" s="794">
        <v>2448080</v>
      </c>
      <c r="BR121" s="795"/>
      <c r="BS121" s="795"/>
      <c r="BT121" s="795"/>
      <c r="BU121" s="795"/>
      <c r="BV121" s="795">
        <v>2546715</v>
      </c>
      <c r="BW121" s="795"/>
      <c r="BX121" s="795"/>
      <c r="BY121" s="795"/>
      <c r="BZ121" s="795"/>
      <c r="CA121" s="795">
        <v>2405132</v>
      </c>
      <c r="CB121" s="795"/>
      <c r="CC121" s="795"/>
      <c r="CD121" s="795"/>
      <c r="CE121" s="795"/>
      <c r="CF121" s="796">
        <v>36.9</v>
      </c>
      <c r="CG121" s="797"/>
      <c r="CH121" s="797"/>
      <c r="CI121" s="797"/>
      <c r="CJ121" s="797"/>
      <c r="CK121" s="970"/>
      <c r="CL121" s="971"/>
      <c r="CM121" s="971"/>
      <c r="CN121" s="971"/>
      <c r="CO121" s="972"/>
      <c r="CP121" s="837" t="s">
        <v>459</v>
      </c>
      <c r="CQ121" s="838"/>
      <c r="CR121" s="838"/>
      <c r="CS121" s="838"/>
      <c r="CT121" s="838"/>
      <c r="CU121" s="838"/>
      <c r="CV121" s="838"/>
      <c r="CW121" s="838"/>
      <c r="CX121" s="838"/>
      <c r="CY121" s="838"/>
      <c r="CZ121" s="838"/>
      <c r="DA121" s="838"/>
      <c r="DB121" s="838"/>
      <c r="DC121" s="838"/>
      <c r="DD121" s="838"/>
      <c r="DE121" s="838"/>
      <c r="DF121" s="839"/>
      <c r="DG121" s="794">
        <v>3272275</v>
      </c>
      <c r="DH121" s="795"/>
      <c r="DI121" s="795"/>
      <c r="DJ121" s="795"/>
      <c r="DK121" s="795"/>
      <c r="DL121" s="795">
        <v>3165778</v>
      </c>
      <c r="DM121" s="795"/>
      <c r="DN121" s="795"/>
      <c r="DO121" s="795"/>
      <c r="DP121" s="795"/>
      <c r="DQ121" s="795">
        <v>3054047</v>
      </c>
      <c r="DR121" s="795"/>
      <c r="DS121" s="795"/>
      <c r="DT121" s="795"/>
      <c r="DU121" s="795"/>
      <c r="DV121" s="801">
        <v>46.9</v>
      </c>
      <c r="DW121" s="801"/>
      <c r="DX121" s="801"/>
      <c r="DY121" s="801"/>
      <c r="DZ121" s="802"/>
    </row>
    <row r="122" spans="1:130" s="54" customFormat="1" ht="26.25" customHeight="1" x14ac:dyDescent="0.15">
      <c r="A122" s="997"/>
      <c r="B122" s="993"/>
      <c r="C122" s="798" t="s">
        <v>480</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84" t="s">
        <v>202</v>
      </c>
      <c r="AB122" s="785"/>
      <c r="AC122" s="785"/>
      <c r="AD122" s="785"/>
      <c r="AE122" s="786"/>
      <c r="AF122" s="787" t="s">
        <v>202</v>
      </c>
      <c r="AG122" s="785"/>
      <c r="AH122" s="785"/>
      <c r="AI122" s="785"/>
      <c r="AJ122" s="786"/>
      <c r="AK122" s="787" t="s">
        <v>202</v>
      </c>
      <c r="AL122" s="785"/>
      <c r="AM122" s="785"/>
      <c r="AN122" s="785"/>
      <c r="AO122" s="786"/>
      <c r="AP122" s="788" t="s">
        <v>202</v>
      </c>
      <c r="AQ122" s="789"/>
      <c r="AR122" s="789"/>
      <c r="AS122" s="789"/>
      <c r="AT122" s="790"/>
      <c r="AU122" s="962"/>
      <c r="AV122" s="963"/>
      <c r="AW122" s="963"/>
      <c r="AX122" s="963"/>
      <c r="AY122" s="964"/>
      <c r="AZ122" s="817" t="s">
        <v>488</v>
      </c>
      <c r="BA122" s="804"/>
      <c r="BB122" s="804"/>
      <c r="BC122" s="804"/>
      <c r="BD122" s="804"/>
      <c r="BE122" s="804"/>
      <c r="BF122" s="804"/>
      <c r="BG122" s="804"/>
      <c r="BH122" s="804"/>
      <c r="BI122" s="804"/>
      <c r="BJ122" s="804"/>
      <c r="BK122" s="804"/>
      <c r="BL122" s="804"/>
      <c r="BM122" s="804"/>
      <c r="BN122" s="804"/>
      <c r="BO122" s="804"/>
      <c r="BP122" s="805"/>
      <c r="BQ122" s="818">
        <v>19174219</v>
      </c>
      <c r="BR122" s="819"/>
      <c r="BS122" s="819"/>
      <c r="BT122" s="819"/>
      <c r="BU122" s="819"/>
      <c r="BV122" s="819">
        <v>18853263</v>
      </c>
      <c r="BW122" s="819"/>
      <c r="BX122" s="819"/>
      <c r="BY122" s="819"/>
      <c r="BZ122" s="819"/>
      <c r="CA122" s="819">
        <v>18311884</v>
      </c>
      <c r="CB122" s="819"/>
      <c r="CC122" s="819"/>
      <c r="CD122" s="819"/>
      <c r="CE122" s="819"/>
      <c r="CF122" s="840">
        <v>281.3</v>
      </c>
      <c r="CG122" s="841"/>
      <c r="CH122" s="841"/>
      <c r="CI122" s="841"/>
      <c r="CJ122" s="841"/>
      <c r="CK122" s="970"/>
      <c r="CL122" s="971"/>
      <c r="CM122" s="971"/>
      <c r="CN122" s="971"/>
      <c r="CO122" s="972"/>
      <c r="CP122" s="837" t="s">
        <v>457</v>
      </c>
      <c r="CQ122" s="838"/>
      <c r="CR122" s="838"/>
      <c r="CS122" s="838"/>
      <c r="CT122" s="838"/>
      <c r="CU122" s="838"/>
      <c r="CV122" s="838"/>
      <c r="CW122" s="838"/>
      <c r="CX122" s="838"/>
      <c r="CY122" s="838"/>
      <c r="CZ122" s="838"/>
      <c r="DA122" s="838"/>
      <c r="DB122" s="838"/>
      <c r="DC122" s="838"/>
      <c r="DD122" s="838"/>
      <c r="DE122" s="838"/>
      <c r="DF122" s="839"/>
      <c r="DG122" s="794">
        <v>22303</v>
      </c>
      <c r="DH122" s="795"/>
      <c r="DI122" s="795"/>
      <c r="DJ122" s="795"/>
      <c r="DK122" s="795"/>
      <c r="DL122" s="795">
        <v>22921</v>
      </c>
      <c r="DM122" s="795"/>
      <c r="DN122" s="795"/>
      <c r="DO122" s="795"/>
      <c r="DP122" s="795"/>
      <c r="DQ122" s="795">
        <v>24739</v>
      </c>
      <c r="DR122" s="795"/>
      <c r="DS122" s="795"/>
      <c r="DT122" s="795"/>
      <c r="DU122" s="795"/>
      <c r="DV122" s="801">
        <v>0.4</v>
      </c>
      <c r="DW122" s="801"/>
      <c r="DX122" s="801"/>
      <c r="DY122" s="801"/>
      <c r="DZ122" s="802"/>
    </row>
    <row r="123" spans="1:130" s="54" customFormat="1" ht="26.25" customHeight="1" x14ac:dyDescent="0.15">
      <c r="A123" s="997"/>
      <c r="B123" s="993"/>
      <c r="C123" s="798" t="s">
        <v>481</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84" t="s">
        <v>202</v>
      </c>
      <c r="AB123" s="785"/>
      <c r="AC123" s="785"/>
      <c r="AD123" s="785"/>
      <c r="AE123" s="786"/>
      <c r="AF123" s="787" t="s">
        <v>202</v>
      </c>
      <c r="AG123" s="785"/>
      <c r="AH123" s="785"/>
      <c r="AI123" s="785"/>
      <c r="AJ123" s="786"/>
      <c r="AK123" s="787" t="s">
        <v>202</v>
      </c>
      <c r="AL123" s="785"/>
      <c r="AM123" s="785"/>
      <c r="AN123" s="785"/>
      <c r="AO123" s="786"/>
      <c r="AP123" s="788" t="s">
        <v>202</v>
      </c>
      <c r="AQ123" s="789"/>
      <c r="AR123" s="789"/>
      <c r="AS123" s="789"/>
      <c r="AT123" s="790"/>
      <c r="AU123" s="965"/>
      <c r="AV123" s="966"/>
      <c r="AW123" s="966"/>
      <c r="AX123" s="966"/>
      <c r="AY123" s="966"/>
      <c r="AZ123" s="83" t="s">
        <v>277</v>
      </c>
      <c r="BA123" s="83"/>
      <c r="BB123" s="83"/>
      <c r="BC123" s="83"/>
      <c r="BD123" s="83"/>
      <c r="BE123" s="83"/>
      <c r="BF123" s="83"/>
      <c r="BG123" s="83"/>
      <c r="BH123" s="83"/>
      <c r="BI123" s="83"/>
      <c r="BJ123" s="83"/>
      <c r="BK123" s="83"/>
      <c r="BL123" s="83"/>
      <c r="BM123" s="83"/>
      <c r="BN123" s="83"/>
      <c r="BO123" s="809" t="s">
        <v>489</v>
      </c>
      <c r="BP123" s="820"/>
      <c r="BQ123" s="842">
        <v>25157090</v>
      </c>
      <c r="BR123" s="843"/>
      <c r="BS123" s="843"/>
      <c r="BT123" s="843"/>
      <c r="BU123" s="843"/>
      <c r="BV123" s="843">
        <v>24816675</v>
      </c>
      <c r="BW123" s="843"/>
      <c r="BX123" s="843"/>
      <c r="BY123" s="843"/>
      <c r="BZ123" s="843"/>
      <c r="CA123" s="843">
        <v>24266135</v>
      </c>
      <c r="CB123" s="843"/>
      <c r="CC123" s="843"/>
      <c r="CD123" s="843"/>
      <c r="CE123" s="843"/>
      <c r="CF123" s="821"/>
      <c r="CG123" s="822"/>
      <c r="CH123" s="822"/>
      <c r="CI123" s="822"/>
      <c r="CJ123" s="823"/>
      <c r="CK123" s="970"/>
      <c r="CL123" s="971"/>
      <c r="CM123" s="971"/>
      <c r="CN123" s="971"/>
      <c r="CO123" s="972"/>
      <c r="CP123" s="837"/>
      <c r="CQ123" s="838"/>
      <c r="CR123" s="838"/>
      <c r="CS123" s="838"/>
      <c r="CT123" s="838"/>
      <c r="CU123" s="838"/>
      <c r="CV123" s="838"/>
      <c r="CW123" s="838"/>
      <c r="CX123" s="838"/>
      <c r="CY123" s="838"/>
      <c r="CZ123" s="838"/>
      <c r="DA123" s="838"/>
      <c r="DB123" s="838"/>
      <c r="DC123" s="838"/>
      <c r="DD123" s="838"/>
      <c r="DE123" s="838"/>
      <c r="DF123" s="839"/>
      <c r="DG123" s="784"/>
      <c r="DH123" s="785"/>
      <c r="DI123" s="785"/>
      <c r="DJ123" s="785"/>
      <c r="DK123" s="786"/>
      <c r="DL123" s="787"/>
      <c r="DM123" s="785"/>
      <c r="DN123" s="785"/>
      <c r="DO123" s="785"/>
      <c r="DP123" s="786"/>
      <c r="DQ123" s="787"/>
      <c r="DR123" s="785"/>
      <c r="DS123" s="785"/>
      <c r="DT123" s="785"/>
      <c r="DU123" s="786"/>
      <c r="DV123" s="788"/>
      <c r="DW123" s="789"/>
      <c r="DX123" s="789"/>
      <c r="DY123" s="789"/>
      <c r="DZ123" s="790"/>
    </row>
    <row r="124" spans="1:130" s="54" customFormat="1" ht="26.25" customHeight="1" x14ac:dyDescent="0.15">
      <c r="A124" s="997"/>
      <c r="B124" s="993"/>
      <c r="C124" s="798" t="s">
        <v>334</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84" t="s">
        <v>202</v>
      </c>
      <c r="AB124" s="785"/>
      <c r="AC124" s="785"/>
      <c r="AD124" s="785"/>
      <c r="AE124" s="786"/>
      <c r="AF124" s="787" t="s">
        <v>202</v>
      </c>
      <c r="AG124" s="785"/>
      <c r="AH124" s="785"/>
      <c r="AI124" s="785"/>
      <c r="AJ124" s="786"/>
      <c r="AK124" s="787" t="s">
        <v>202</v>
      </c>
      <c r="AL124" s="785"/>
      <c r="AM124" s="785"/>
      <c r="AN124" s="785"/>
      <c r="AO124" s="786"/>
      <c r="AP124" s="788" t="s">
        <v>202</v>
      </c>
      <c r="AQ124" s="789"/>
      <c r="AR124" s="789"/>
      <c r="AS124" s="789"/>
      <c r="AT124" s="790"/>
      <c r="AU124" s="844" t="s">
        <v>79</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137.69999999999999</v>
      </c>
      <c r="BR124" s="848"/>
      <c r="BS124" s="848"/>
      <c r="BT124" s="848"/>
      <c r="BU124" s="848"/>
      <c r="BV124" s="848">
        <v>116.7</v>
      </c>
      <c r="BW124" s="848"/>
      <c r="BX124" s="848"/>
      <c r="BY124" s="848"/>
      <c r="BZ124" s="848"/>
      <c r="CA124" s="848">
        <v>103.4</v>
      </c>
      <c r="CB124" s="848"/>
      <c r="CC124" s="848"/>
      <c r="CD124" s="848"/>
      <c r="CE124" s="848"/>
      <c r="CF124" s="849"/>
      <c r="CG124" s="850"/>
      <c r="CH124" s="850"/>
      <c r="CI124" s="850"/>
      <c r="CJ124" s="851"/>
      <c r="CK124" s="973"/>
      <c r="CL124" s="973"/>
      <c r="CM124" s="973"/>
      <c r="CN124" s="973"/>
      <c r="CO124" s="974"/>
      <c r="CP124" s="837" t="s">
        <v>490</v>
      </c>
      <c r="CQ124" s="838"/>
      <c r="CR124" s="838"/>
      <c r="CS124" s="838"/>
      <c r="CT124" s="838"/>
      <c r="CU124" s="838"/>
      <c r="CV124" s="838"/>
      <c r="CW124" s="838"/>
      <c r="CX124" s="838"/>
      <c r="CY124" s="838"/>
      <c r="CZ124" s="838"/>
      <c r="DA124" s="838"/>
      <c r="DB124" s="838"/>
      <c r="DC124" s="838"/>
      <c r="DD124" s="838"/>
      <c r="DE124" s="838"/>
      <c r="DF124" s="839"/>
      <c r="DG124" s="827" t="s">
        <v>202</v>
      </c>
      <c r="DH124" s="828"/>
      <c r="DI124" s="828"/>
      <c r="DJ124" s="828"/>
      <c r="DK124" s="829"/>
      <c r="DL124" s="830" t="s">
        <v>202</v>
      </c>
      <c r="DM124" s="828"/>
      <c r="DN124" s="828"/>
      <c r="DO124" s="828"/>
      <c r="DP124" s="829"/>
      <c r="DQ124" s="830" t="s">
        <v>202</v>
      </c>
      <c r="DR124" s="828"/>
      <c r="DS124" s="828"/>
      <c r="DT124" s="828"/>
      <c r="DU124" s="829"/>
      <c r="DV124" s="831" t="s">
        <v>202</v>
      </c>
      <c r="DW124" s="832"/>
      <c r="DX124" s="832"/>
      <c r="DY124" s="832"/>
      <c r="DZ124" s="833"/>
    </row>
    <row r="125" spans="1:130" s="54" customFormat="1" ht="26.25" customHeight="1" x14ac:dyDescent="0.15">
      <c r="A125" s="997"/>
      <c r="B125" s="993"/>
      <c r="C125" s="798" t="s">
        <v>484</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84" t="s">
        <v>202</v>
      </c>
      <c r="AB125" s="785"/>
      <c r="AC125" s="785"/>
      <c r="AD125" s="785"/>
      <c r="AE125" s="786"/>
      <c r="AF125" s="787" t="s">
        <v>202</v>
      </c>
      <c r="AG125" s="785"/>
      <c r="AH125" s="785"/>
      <c r="AI125" s="785"/>
      <c r="AJ125" s="786"/>
      <c r="AK125" s="787" t="s">
        <v>202</v>
      </c>
      <c r="AL125" s="785"/>
      <c r="AM125" s="785"/>
      <c r="AN125" s="785"/>
      <c r="AO125" s="786"/>
      <c r="AP125" s="788" t="s">
        <v>202</v>
      </c>
      <c r="AQ125" s="789"/>
      <c r="AR125" s="789"/>
      <c r="AS125" s="789"/>
      <c r="AT125" s="79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5" t="s">
        <v>493</v>
      </c>
      <c r="CL125" s="968"/>
      <c r="CM125" s="968"/>
      <c r="CN125" s="968"/>
      <c r="CO125" s="969"/>
      <c r="CP125" s="771" t="s">
        <v>137</v>
      </c>
      <c r="CQ125" s="762"/>
      <c r="CR125" s="762"/>
      <c r="CS125" s="762"/>
      <c r="CT125" s="762"/>
      <c r="CU125" s="762"/>
      <c r="CV125" s="762"/>
      <c r="CW125" s="762"/>
      <c r="CX125" s="762"/>
      <c r="CY125" s="762"/>
      <c r="CZ125" s="762"/>
      <c r="DA125" s="762"/>
      <c r="DB125" s="762"/>
      <c r="DC125" s="762"/>
      <c r="DD125" s="762"/>
      <c r="DE125" s="762"/>
      <c r="DF125" s="763"/>
      <c r="DG125" s="772" t="s">
        <v>202</v>
      </c>
      <c r="DH125" s="773"/>
      <c r="DI125" s="773"/>
      <c r="DJ125" s="773"/>
      <c r="DK125" s="773"/>
      <c r="DL125" s="773" t="s">
        <v>202</v>
      </c>
      <c r="DM125" s="773"/>
      <c r="DN125" s="773"/>
      <c r="DO125" s="773"/>
      <c r="DP125" s="773"/>
      <c r="DQ125" s="773" t="s">
        <v>202</v>
      </c>
      <c r="DR125" s="773"/>
      <c r="DS125" s="773"/>
      <c r="DT125" s="773"/>
      <c r="DU125" s="773"/>
      <c r="DV125" s="779" t="s">
        <v>202</v>
      </c>
      <c r="DW125" s="779"/>
      <c r="DX125" s="779"/>
      <c r="DY125" s="779"/>
      <c r="DZ125" s="780"/>
    </row>
    <row r="126" spans="1:130" s="54" customFormat="1" ht="26.25" customHeight="1" x14ac:dyDescent="0.15">
      <c r="A126" s="997"/>
      <c r="B126" s="993"/>
      <c r="C126" s="798" t="s">
        <v>485</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84" t="s">
        <v>202</v>
      </c>
      <c r="AB126" s="785"/>
      <c r="AC126" s="785"/>
      <c r="AD126" s="785"/>
      <c r="AE126" s="786"/>
      <c r="AF126" s="787" t="s">
        <v>202</v>
      </c>
      <c r="AG126" s="785"/>
      <c r="AH126" s="785"/>
      <c r="AI126" s="785"/>
      <c r="AJ126" s="786"/>
      <c r="AK126" s="787" t="s">
        <v>202</v>
      </c>
      <c r="AL126" s="785"/>
      <c r="AM126" s="785"/>
      <c r="AN126" s="785"/>
      <c r="AO126" s="786"/>
      <c r="AP126" s="788" t="s">
        <v>202</v>
      </c>
      <c r="AQ126" s="789"/>
      <c r="AR126" s="789"/>
      <c r="AS126" s="789"/>
      <c r="AT126" s="79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6"/>
      <c r="CL126" s="971"/>
      <c r="CM126" s="971"/>
      <c r="CN126" s="971"/>
      <c r="CO126" s="972"/>
      <c r="CP126" s="791" t="s">
        <v>421</v>
      </c>
      <c r="CQ126" s="792"/>
      <c r="CR126" s="792"/>
      <c r="CS126" s="792"/>
      <c r="CT126" s="792"/>
      <c r="CU126" s="792"/>
      <c r="CV126" s="792"/>
      <c r="CW126" s="792"/>
      <c r="CX126" s="792"/>
      <c r="CY126" s="792"/>
      <c r="CZ126" s="792"/>
      <c r="DA126" s="792"/>
      <c r="DB126" s="792"/>
      <c r="DC126" s="792"/>
      <c r="DD126" s="792"/>
      <c r="DE126" s="792"/>
      <c r="DF126" s="793"/>
      <c r="DG126" s="794" t="s">
        <v>202</v>
      </c>
      <c r="DH126" s="795"/>
      <c r="DI126" s="795"/>
      <c r="DJ126" s="795"/>
      <c r="DK126" s="795"/>
      <c r="DL126" s="795" t="s">
        <v>202</v>
      </c>
      <c r="DM126" s="795"/>
      <c r="DN126" s="795"/>
      <c r="DO126" s="795"/>
      <c r="DP126" s="795"/>
      <c r="DQ126" s="795" t="s">
        <v>202</v>
      </c>
      <c r="DR126" s="795"/>
      <c r="DS126" s="795"/>
      <c r="DT126" s="795"/>
      <c r="DU126" s="795"/>
      <c r="DV126" s="801" t="s">
        <v>202</v>
      </c>
      <c r="DW126" s="801"/>
      <c r="DX126" s="801"/>
      <c r="DY126" s="801"/>
      <c r="DZ126" s="802"/>
    </row>
    <row r="127" spans="1:130" s="54" customFormat="1" ht="26.25" customHeight="1" x14ac:dyDescent="0.15">
      <c r="A127" s="998"/>
      <c r="B127" s="995"/>
      <c r="C127" s="824" t="s">
        <v>73</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4" t="s">
        <v>202</v>
      </c>
      <c r="AB127" s="785"/>
      <c r="AC127" s="785"/>
      <c r="AD127" s="785"/>
      <c r="AE127" s="786"/>
      <c r="AF127" s="787" t="s">
        <v>202</v>
      </c>
      <c r="AG127" s="785"/>
      <c r="AH127" s="785"/>
      <c r="AI127" s="785"/>
      <c r="AJ127" s="786"/>
      <c r="AK127" s="787" t="s">
        <v>202</v>
      </c>
      <c r="AL127" s="785"/>
      <c r="AM127" s="785"/>
      <c r="AN127" s="785"/>
      <c r="AO127" s="786"/>
      <c r="AP127" s="788" t="s">
        <v>202</v>
      </c>
      <c r="AQ127" s="789"/>
      <c r="AR127" s="789"/>
      <c r="AS127" s="789"/>
      <c r="AT127" s="790"/>
      <c r="AU127" s="77"/>
      <c r="AV127" s="77"/>
      <c r="AW127" s="77"/>
      <c r="AX127" s="852" t="s">
        <v>494</v>
      </c>
      <c r="AY127" s="853"/>
      <c r="AZ127" s="853"/>
      <c r="BA127" s="853"/>
      <c r="BB127" s="853"/>
      <c r="BC127" s="853"/>
      <c r="BD127" s="853"/>
      <c r="BE127" s="854"/>
      <c r="BF127" s="855" t="s">
        <v>495</v>
      </c>
      <c r="BG127" s="853"/>
      <c r="BH127" s="853"/>
      <c r="BI127" s="853"/>
      <c r="BJ127" s="853"/>
      <c r="BK127" s="853"/>
      <c r="BL127" s="854"/>
      <c r="BM127" s="855" t="s">
        <v>422</v>
      </c>
      <c r="BN127" s="853"/>
      <c r="BO127" s="853"/>
      <c r="BP127" s="853"/>
      <c r="BQ127" s="853"/>
      <c r="BR127" s="853"/>
      <c r="BS127" s="854"/>
      <c r="BT127" s="855" t="s">
        <v>407</v>
      </c>
      <c r="BU127" s="853"/>
      <c r="BV127" s="853"/>
      <c r="BW127" s="853"/>
      <c r="BX127" s="853"/>
      <c r="BY127" s="853"/>
      <c r="BZ127" s="856"/>
      <c r="CA127" s="77"/>
      <c r="CB127" s="77"/>
      <c r="CC127" s="77"/>
      <c r="CD127" s="89"/>
      <c r="CE127" s="89"/>
      <c r="CF127" s="89"/>
      <c r="CG127" s="74"/>
      <c r="CH127" s="74"/>
      <c r="CI127" s="74"/>
      <c r="CJ127" s="90"/>
      <c r="CK127" s="976"/>
      <c r="CL127" s="971"/>
      <c r="CM127" s="971"/>
      <c r="CN127" s="971"/>
      <c r="CO127" s="972"/>
      <c r="CP127" s="791" t="s">
        <v>413</v>
      </c>
      <c r="CQ127" s="792"/>
      <c r="CR127" s="792"/>
      <c r="CS127" s="792"/>
      <c r="CT127" s="792"/>
      <c r="CU127" s="792"/>
      <c r="CV127" s="792"/>
      <c r="CW127" s="792"/>
      <c r="CX127" s="792"/>
      <c r="CY127" s="792"/>
      <c r="CZ127" s="792"/>
      <c r="DA127" s="792"/>
      <c r="DB127" s="792"/>
      <c r="DC127" s="792"/>
      <c r="DD127" s="792"/>
      <c r="DE127" s="792"/>
      <c r="DF127" s="793"/>
      <c r="DG127" s="794" t="s">
        <v>202</v>
      </c>
      <c r="DH127" s="795"/>
      <c r="DI127" s="795"/>
      <c r="DJ127" s="795"/>
      <c r="DK127" s="795"/>
      <c r="DL127" s="795" t="s">
        <v>202</v>
      </c>
      <c r="DM127" s="795"/>
      <c r="DN127" s="795"/>
      <c r="DO127" s="795"/>
      <c r="DP127" s="795"/>
      <c r="DQ127" s="795" t="s">
        <v>202</v>
      </c>
      <c r="DR127" s="795"/>
      <c r="DS127" s="795"/>
      <c r="DT127" s="795"/>
      <c r="DU127" s="795"/>
      <c r="DV127" s="801" t="s">
        <v>202</v>
      </c>
      <c r="DW127" s="801"/>
      <c r="DX127" s="801"/>
      <c r="DY127" s="801"/>
      <c r="DZ127" s="802"/>
    </row>
    <row r="128" spans="1:130" s="54" customFormat="1" ht="26.25" customHeight="1" x14ac:dyDescent="0.15">
      <c r="A128" s="857" t="s">
        <v>496</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8</v>
      </c>
      <c r="X128" s="859"/>
      <c r="Y128" s="859"/>
      <c r="Z128" s="860"/>
      <c r="AA128" s="764">
        <v>320113</v>
      </c>
      <c r="AB128" s="765"/>
      <c r="AC128" s="765"/>
      <c r="AD128" s="765"/>
      <c r="AE128" s="766"/>
      <c r="AF128" s="767">
        <v>330786</v>
      </c>
      <c r="AG128" s="765"/>
      <c r="AH128" s="765"/>
      <c r="AI128" s="765"/>
      <c r="AJ128" s="766"/>
      <c r="AK128" s="767">
        <v>305638</v>
      </c>
      <c r="AL128" s="765"/>
      <c r="AM128" s="765"/>
      <c r="AN128" s="765"/>
      <c r="AO128" s="766"/>
      <c r="AP128" s="861"/>
      <c r="AQ128" s="862"/>
      <c r="AR128" s="862"/>
      <c r="AS128" s="862"/>
      <c r="AT128" s="863"/>
      <c r="AU128" s="77"/>
      <c r="AV128" s="77"/>
      <c r="AW128" s="77"/>
      <c r="AX128" s="761" t="s">
        <v>309</v>
      </c>
      <c r="AY128" s="762"/>
      <c r="AZ128" s="762"/>
      <c r="BA128" s="762"/>
      <c r="BB128" s="762"/>
      <c r="BC128" s="762"/>
      <c r="BD128" s="762"/>
      <c r="BE128" s="763"/>
      <c r="BF128" s="864" t="s">
        <v>202</v>
      </c>
      <c r="BG128" s="865"/>
      <c r="BH128" s="865"/>
      <c r="BI128" s="865"/>
      <c r="BJ128" s="865"/>
      <c r="BK128" s="865"/>
      <c r="BL128" s="866"/>
      <c r="BM128" s="864">
        <v>13.75</v>
      </c>
      <c r="BN128" s="865"/>
      <c r="BO128" s="865"/>
      <c r="BP128" s="865"/>
      <c r="BQ128" s="865"/>
      <c r="BR128" s="865"/>
      <c r="BS128" s="866"/>
      <c r="BT128" s="864">
        <v>20</v>
      </c>
      <c r="BU128" s="865"/>
      <c r="BV128" s="865"/>
      <c r="BW128" s="865"/>
      <c r="BX128" s="865"/>
      <c r="BY128" s="865"/>
      <c r="BZ128" s="867"/>
      <c r="CA128" s="89"/>
      <c r="CB128" s="89"/>
      <c r="CC128" s="89"/>
      <c r="CD128" s="89"/>
      <c r="CE128" s="89"/>
      <c r="CF128" s="89"/>
      <c r="CG128" s="74"/>
      <c r="CH128" s="74"/>
      <c r="CI128" s="74"/>
      <c r="CJ128" s="90"/>
      <c r="CK128" s="977"/>
      <c r="CL128" s="978"/>
      <c r="CM128" s="978"/>
      <c r="CN128" s="978"/>
      <c r="CO128" s="979"/>
      <c r="CP128" s="868" t="s">
        <v>399</v>
      </c>
      <c r="CQ128" s="869"/>
      <c r="CR128" s="869"/>
      <c r="CS128" s="869"/>
      <c r="CT128" s="869"/>
      <c r="CU128" s="869"/>
      <c r="CV128" s="869"/>
      <c r="CW128" s="869"/>
      <c r="CX128" s="869"/>
      <c r="CY128" s="869"/>
      <c r="CZ128" s="869"/>
      <c r="DA128" s="869"/>
      <c r="DB128" s="869"/>
      <c r="DC128" s="869"/>
      <c r="DD128" s="869"/>
      <c r="DE128" s="869"/>
      <c r="DF128" s="870"/>
      <c r="DG128" s="871" t="s">
        <v>202</v>
      </c>
      <c r="DH128" s="872"/>
      <c r="DI128" s="872"/>
      <c r="DJ128" s="872"/>
      <c r="DK128" s="872"/>
      <c r="DL128" s="872" t="s">
        <v>202</v>
      </c>
      <c r="DM128" s="872"/>
      <c r="DN128" s="872"/>
      <c r="DO128" s="872"/>
      <c r="DP128" s="872"/>
      <c r="DQ128" s="872" t="s">
        <v>202</v>
      </c>
      <c r="DR128" s="872"/>
      <c r="DS128" s="872"/>
      <c r="DT128" s="872"/>
      <c r="DU128" s="872"/>
      <c r="DV128" s="873" t="s">
        <v>202</v>
      </c>
      <c r="DW128" s="873"/>
      <c r="DX128" s="873"/>
      <c r="DY128" s="873"/>
      <c r="DZ128" s="874"/>
    </row>
    <row r="129" spans="1:131" s="54" customFormat="1" ht="26.25" customHeight="1" x14ac:dyDescent="0.15">
      <c r="A129" s="781" t="s">
        <v>172</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875" t="s">
        <v>239</v>
      </c>
      <c r="X129" s="876"/>
      <c r="Y129" s="876"/>
      <c r="Z129" s="877"/>
      <c r="AA129" s="784">
        <v>8134781</v>
      </c>
      <c r="AB129" s="785"/>
      <c r="AC129" s="785"/>
      <c r="AD129" s="785"/>
      <c r="AE129" s="786"/>
      <c r="AF129" s="787">
        <v>8134411</v>
      </c>
      <c r="AG129" s="785"/>
      <c r="AH129" s="785"/>
      <c r="AI129" s="785"/>
      <c r="AJ129" s="786"/>
      <c r="AK129" s="787">
        <v>7987522</v>
      </c>
      <c r="AL129" s="785"/>
      <c r="AM129" s="785"/>
      <c r="AN129" s="785"/>
      <c r="AO129" s="786"/>
      <c r="AP129" s="878"/>
      <c r="AQ129" s="879"/>
      <c r="AR129" s="879"/>
      <c r="AS129" s="879"/>
      <c r="AT129" s="880"/>
      <c r="AU129" s="79"/>
      <c r="AV129" s="79"/>
      <c r="AW129" s="79"/>
      <c r="AX129" s="881" t="s">
        <v>114</v>
      </c>
      <c r="AY129" s="792"/>
      <c r="AZ129" s="792"/>
      <c r="BA129" s="792"/>
      <c r="BB129" s="792"/>
      <c r="BC129" s="792"/>
      <c r="BD129" s="792"/>
      <c r="BE129" s="793"/>
      <c r="BF129" s="882" t="s">
        <v>202</v>
      </c>
      <c r="BG129" s="883"/>
      <c r="BH129" s="883"/>
      <c r="BI129" s="883"/>
      <c r="BJ129" s="883"/>
      <c r="BK129" s="883"/>
      <c r="BL129" s="884"/>
      <c r="BM129" s="882">
        <v>18.75</v>
      </c>
      <c r="BN129" s="883"/>
      <c r="BO129" s="883"/>
      <c r="BP129" s="883"/>
      <c r="BQ129" s="883"/>
      <c r="BR129" s="883"/>
      <c r="BS129" s="884"/>
      <c r="BT129" s="882">
        <v>30</v>
      </c>
      <c r="BU129" s="885"/>
      <c r="BV129" s="885"/>
      <c r="BW129" s="885"/>
      <c r="BX129" s="885"/>
      <c r="BY129" s="885"/>
      <c r="BZ129" s="88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1" t="s">
        <v>497</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875" t="s">
        <v>498</v>
      </c>
      <c r="X130" s="876"/>
      <c r="Y130" s="876"/>
      <c r="Z130" s="877"/>
      <c r="AA130" s="784">
        <v>1580037</v>
      </c>
      <c r="AB130" s="785"/>
      <c r="AC130" s="785"/>
      <c r="AD130" s="785"/>
      <c r="AE130" s="786"/>
      <c r="AF130" s="787">
        <v>1481326</v>
      </c>
      <c r="AG130" s="785"/>
      <c r="AH130" s="785"/>
      <c r="AI130" s="785"/>
      <c r="AJ130" s="786"/>
      <c r="AK130" s="787">
        <v>1478052</v>
      </c>
      <c r="AL130" s="785"/>
      <c r="AM130" s="785"/>
      <c r="AN130" s="785"/>
      <c r="AO130" s="786"/>
      <c r="AP130" s="878"/>
      <c r="AQ130" s="879"/>
      <c r="AR130" s="879"/>
      <c r="AS130" s="879"/>
      <c r="AT130" s="880"/>
      <c r="AU130" s="79"/>
      <c r="AV130" s="79"/>
      <c r="AW130" s="79"/>
      <c r="AX130" s="881" t="s">
        <v>430</v>
      </c>
      <c r="AY130" s="792"/>
      <c r="AZ130" s="792"/>
      <c r="BA130" s="792"/>
      <c r="BB130" s="792"/>
      <c r="BC130" s="792"/>
      <c r="BD130" s="792"/>
      <c r="BE130" s="793"/>
      <c r="BF130" s="887">
        <v>14</v>
      </c>
      <c r="BG130" s="888"/>
      <c r="BH130" s="888"/>
      <c r="BI130" s="888"/>
      <c r="BJ130" s="888"/>
      <c r="BK130" s="888"/>
      <c r="BL130" s="889"/>
      <c r="BM130" s="887">
        <v>25</v>
      </c>
      <c r="BN130" s="888"/>
      <c r="BO130" s="888"/>
      <c r="BP130" s="888"/>
      <c r="BQ130" s="888"/>
      <c r="BR130" s="888"/>
      <c r="BS130" s="889"/>
      <c r="BT130" s="887">
        <v>35</v>
      </c>
      <c r="BU130" s="890"/>
      <c r="BV130" s="890"/>
      <c r="BW130" s="890"/>
      <c r="BX130" s="890"/>
      <c r="BY130" s="890"/>
      <c r="BZ130" s="89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2"/>
      <c r="B131" s="893"/>
      <c r="C131" s="893"/>
      <c r="D131" s="893"/>
      <c r="E131" s="893"/>
      <c r="F131" s="893"/>
      <c r="G131" s="893"/>
      <c r="H131" s="893"/>
      <c r="I131" s="893"/>
      <c r="J131" s="893"/>
      <c r="K131" s="893"/>
      <c r="L131" s="893"/>
      <c r="M131" s="893"/>
      <c r="N131" s="893"/>
      <c r="O131" s="893"/>
      <c r="P131" s="893"/>
      <c r="Q131" s="893"/>
      <c r="R131" s="893"/>
      <c r="S131" s="893"/>
      <c r="T131" s="893"/>
      <c r="U131" s="893"/>
      <c r="V131" s="893"/>
      <c r="W131" s="894" t="s">
        <v>174</v>
      </c>
      <c r="X131" s="895"/>
      <c r="Y131" s="895"/>
      <c r="Z131" s="896"/>
      <c r="AA131" s="827">
        <v>6554744</v>
      </c>
      <c r="AB131" s="828"/>
      <c r="AC131" s="828"/>
      <c r="AD131" s="828"/>
      <c r="AE131" s="829"/>
      <c r="AF131" s="830">
        <v>6653085</v>
      </c>
      <c r="AG131" s="828"/>
      <c r="AH131" s="828"/>
      <c r="AI131" s="828"/>
      <c r="AJ131" s="829"/>
      <c r="AK131" s="830">
        <v>6509470</v>
      </c>
      <c r="AL131" s="828"/>
      <c r="AM131" s="828"/>
      <c r="AN131" s="828"/>
      <c r="AO131" s="829"/>
      <c r="AP131" s="897"/>
      <c r="AQ131" s="898"/>
      <c r="AR131" s="898"/>
      <c r="AS131" s="898"/>
      <c r="AT131" s="899"/>
      <c r="AU131" s="79"/>
      <c r="AV131" s="79"/>
      <c r="AW131" s="79"/>
      <c r="AX131" s="900" t="s">
        <v>471</v>
      </c>
      <c r="AY131" s="869"/>
      <c r="AZ131" s="869"/>
      <c r="BA131" s="869"/>
      <c r="BB131" s="869"/>
      <c r="BC131" s="869"/>
      <c r="BD131" s="869"/>
      <c r="BE131" s="870"/>
      <c r="BF131" s="901">
        <v>103.4</v>
      </c>
      <c r="BG131" s="902"/>
      <c r="BH131" s="902"/>
      <c r="BI131" s="902"/>
      <c r="BJ131" s="902"/>
      <c r="BK131" s="902"/>
      <c r="BL131" s="903"/>
      <c r="BM131" s="901">
        <v>350</v>
      </c>
      <c r="BN131" s="902"/>
      <c r="BO131" s="902"/>
      <c r="BP131" s="902"/>
      <c r="BQ131" s="902"/>
      <c r="BR131" s="902"/>
      <c r="BS131" s="903"/>
      <c r="BT131" s="904"/>
      <c r="BU131" s="905"/>
      <c r="BV131" s="905"/>
      <c r="BW131" s="905"/>
      <c r="BX131" s="905"/>
      <c r="BY131" s="905"/>
      <c r="BZ131" s="90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0" t="s">
        <v>28</v>
      </c>
      <c r="B132" s="981"/>
      <c r="C132" s="981"/>
      <c r="D132" s="981"/>
      <c r="E132" s="981"/>
      <c r="F132" s="981"/>
      <c r="G132" s="981"/>
      <c r="H132" s="981"/>
      <c r="I132" s="981"/>
      <c r="J132" s="981"/>
      <c r="K132" s="981"/>
      <c r="L132" s="981"/>
      <c r="M132" s="981"/>
      <c r="N132" s="981"/>
      <c r="O132" s="981"/>
      <c r="P132" s="981"/>
      <c r="Q132" s="981"/>
      <c r="R132" s="981"/>
      <c r="S132" s="981"/>
      <c r="T132" s="981"/>
      <c r="U132" s="981"/>
      <c r="V132" s="907" t="s">
        <v>499</v>
      </c>
      <c r="W132" s="907"/>
      <c r="X132" s="907"/>
      <c r="Y132" s="907"/>
      <c r="Z132" s="908"/>
      <c r="AA132" s="909">
        <v>14.99524619</v>
      </c>
      <c r="AB132" s="910"/>
      <c r="AC132" s="910"/>
      <c r="AD132" s="910"/>
      <c r="AE132" s="911"/>
      <c r="AF132" s="912">
        <v>13.520163950000001</v>
      </c>
      <c r="AG132" s="910"/>
      <c r="AH132" s="910"/>
      <c r="AI132" s="910"/>
      <c r="AJ132" s="911"/>
      <c r="AK132" s="912">
        <v>13.674554150000001</v>
      </c>
      <c r="AL132" s="910"/>
      <c r="AM132" s="910"/>
      <c r="AN132" s="910"/>
      <c r="AO132" s="911"/>
      <c r="AP132" s="821"/>
      <c r="AQ132" s="822"/>
      <c r="AR132" s="822"/>
      <c r="AS132" s="822"/>
      <c r="AT132" s="91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2"/>
      <c r="B133" s="983"/>
      <c r="C133" s="983"/>
      <c r="D133" s="983"/>
      <c r="E133" s="983"/>
      <c r="F133" s="983"/>
      <c r="G133" s="983"/>
      <c r="H133" s="983"/>
      <c r="I133" s="983"/>
      <c r="J133" s="983"/>
      <c r="K133" s="983"/>
      <c r="L133" s="983"/>
      <c r="M133" s="983"/>
      <c r="N133" s="983"/>
      <c r="O133" s="983"/>
      <c r="P133" s="983"/>
      <c r="Q133" s="983"/>
      <c r="R133" s="983"/>
      <c r="S133" s="983"/>
      <c r="T133" s="983"/>
      <c r="U133" s="983"/>
      <c r="V133" s="914" t="s">
        <v>83</v>
      </c>
      <c r="W133" s="914"/>
      <c r="X133" s="914"/>
      <c r="Y133" s="914"/>
      <c r="Z133" s="915"/>
      <c r="AA133" s="916">
        <v>14.4</v>
      </c>
      <c r="AB133" s="917"/>
      <c r="AC133" s="917"/>
      <c r="AD133" s="917"/>
      <c r="AE133" s="918"/>
      <c r="AF133" s="916">
        <v>14.3</v>
      </c>
      <c r="AG133" s="917"/>
      <c r="AH133" s="917"/>
      <c r="AI133" s="917"/>
      <c r="AJ133" s="918"/>
      <c r="AK133" s="916">
        <v>14</v>
      </c>
      <c r="AL133" s="917"/>
      <c r="AM133" s="917"/>
      <c r="AN133" s="917"/>
      <c r="AO133" s="918"/>
      <c r="AP133" s="849"/>
      <c r="AQ133" s="850"/>
      <c r="AR133" s="850"/>
      <c r="AS133" s="850"/>
      <c r="AT133" s="91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5zOoi21Uvl5AF0e2l9lArJZMoZusvJPR7oxhqlQ9juv2YHNXc7PD4DfOw4jjSG5E6ajYQrxVX45Jh32rtka4RQ==" saltValue="v2f/xzJhFLLlEq1k1Myp/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 zoomScale="85" zoomScaleNormal="85" zoomScaleSheetLayoutView="85" workbookViewId="0">
      <selection activeCell="AZ73" sqref="AZ73"/>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8f2+BFN5/UdVhtI6G7NSSjPIjKO6wUh5WayWjogERvpWbCdTgBIuLvLs/nnIet01z7lBPh4eXetGuJsrAvBQ==" saltValue="IDnfTAgBvuREyqyRs6JQS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85" zoomScaleNormal="85" zoomScaleSheetLayoutView="55" workbookViewId="0">
      <selection activeCell="AZ73" sqref="AZ73"/>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P3iT4FO4KMWgDJy3tyxL34v/llybnJOawrLHPDjevTWxpmDm4iLdAJ72T+NFNF3z9itvGPfaieCo3YvOTiTTA==" saltValue="0TxGkwVsTpY/iY+TiySLa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O32" sqref="AO32"/>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0" t="s">
        <v>84</v>
      </c>
      <c r="AP7" s="144"/>
      <c r="AQ7" s="155" t="s">
        <v>502</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1"/>
      <c r="AP8" s="145" t="s">
        <v>504</v>
      </c>
      <c r="AQ8" s="156" t="s">
        <v>505</v>
      </c>
      <c r="AR8" s="170" t="s">
        <v>149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9" t="s">
        <v>460</v>
      </c>
      <c r="AL9" s="1000"/>
      <c r="AM9" s="1000"/>
      <c r="AN9" s="1001"/>
      <c r="AO9" s="134">
        <v>1901039</v>
      </c>
      <c r="AP9" s="134">
        <v>64081</v>
      </c>
      <c r="AQ9" s="157">
        <v>69548</v>
      </c>
      <c r="AR9" s="171">
        <v>-7.9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9" t="s">
        <v>500</v>
      </c>
      <c r="AL10" s="1000"/>
      <c r="AM10" s="1000"/>
      <c r="AN10" s="1001"/>
      <c r="AO10" s="135">
        <v>258194</v>
      </c>
      <c r="AP10" s="135">
        <v>8703</v>
      </c>
      <c r="AQ10" s="158">
        <v>8149</v>
      </c>
      <c r="AR10" s="172">
        <v>6.8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9" t="s">
        <v>208</v>
      </c>
      <c r="AL11" s="1000"/>
      <c r="AM11" s="1000"/>
      <c r="AN11" s="1001"/>
      <c r="AO11" s="135">
        <v>324231</v>
      </c>
      <c r="AP11" s="135">
        <v>10929</v>
      </c>
      <c r="AQ11" s="158">
        <v>8204</v>
      </c>
      <c r="AR11" s="172">
        <v>33.200000000000003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9" t="s">
        <v>396</v>
      </c>
      <c r="AL12" s="1000"/>
      <c r="AM12" s="1000"/>
      <c r="AN12" s="1001"/>
      <c r="AO12" s="135">
        <v>23814</v>
      </c>
      <c r="AP12" s="135">
        <v>803</v>
      </c>
      <c r="AQ12" s="158">
        <v>1139</v>
      </c>
      <c r="AR12" s="172">
        <v>-29.5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9" t="s">
        <v>237</v>
      </c>
      <c r="AL13" s="1000"/>
      <c r="AM13" s="1000"/>
      <c r="AN13" s="1001"/>
      <c r="AO13" s="135" t="s">
        <v>202</v>
      </c>
      <c r="AP13" s="135" t="s">
        <v>202</v>
      </c>
      <c r="AQ13" s="158">
        <v>20</v>
      </c>
      <c r="AR13" s="172" t="s">
        <v>202</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9" t="s">
        <v>293</v>
      </c>
      <c r="AL14" s="1000"/>
      <c r="AM14" s="1000"/>
      <c r="AN14" s="1001"/>
      <c r="AO14" s="135">
        <v>62233</v>
      </c>
      <c r="AP14" s="135">
        <v>2098</v>
      </c>
      <c r="AQ14" s="158">
        <v>3114</v>
      </c>
      <c r="AR14" s="172">
        <v>-32.6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9" t="s">
        <v>506</v>
      </c>
      <c r="AL15" s="1000"/>
      <c r="AM15" s="1000"/>
      <c r="AN15" s="1001"/>
      <c r="AO15" s="135">
        <v>37924</v>
      </c>
      <c r="AP15" s="135">
        <v>1278</v>
      </c>
      <c r="AQ15" s="158">
        <v>1605</v>
      </c>
      <c r="AR15" s="172">
        <v>-20.399999999999999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2" t="s">
        <v>311</v>
      </c>
      <c r="AL16" s="1003"/>
      <c r="AM16" s="1003"/>
      <c r="AN16" s="1004"/>
      <c r="AO16" s="135">
        <v>-192623</v>
      </c>
      <c r="AP16" s="135">
        <v>-6493</v>
      </c>
      <c r="AQ16" s="158">
        <v>-6253</v>
      </c>
      <c r="AR16" s="172">
        <v>3.8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2" t="s">
        <v>277</v>
      </c>
      <c r="AL17" s="1003"/>
      <c r="AM17" s="1003"/>
      <c r="AN17" s="1004"/>
      <c r="AO17" s="135">
        <v>2414812</v>
      </c>
      <c r="AP17" s="135">
        <v>81400</v>
      </c>
      <c r="AQ17" s="158">
        <v>85527</v>
      </c>
      <c r="AR17" s="172">
        <v>-4.8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331</v>
      </c>
      <c r="AQ20" s="159" t="s">
        <v>41</v>
      </c>
      <c r="AR20" s="173"/>
    </row>
    <row r="21" spans="1:46" s="98" customFormat="1" x14ac:dyDescent="0.15">
      <c r="A21" s="100"/>
      <c r="AK21" s="1005" t="s">
        <v>508</v>
      </c>
      <c r="AL21" s="1006"/>
      <c r="AM21" s="1006"/>
      <c r="AN21" s="1007"/>
      <c r="AO21" s="137">
        <v>7.55</v>
      </c>
      <c r="AP21" s="147">
        <v>8.08</v>
      </c>
      <c r="AQ21" s="160">
        <v>-0.53</v>
      </c>
      <c r="AS21" s="179"/>
      <c r="AT21" s="100"/>
    </row>
    <row r="22" spans="1:46" s="98" customFormat="1" x14ac:dyDescent="0.15">
      <c r="A22" s="100"/>
      <c r="AK22" s="1005" t="s">
        <v>509</v>
      </c>
      <c r="AL22" s="1006"/>
      <c r="AM22" s="1006"/>
      <c r="AN22" s="1007"/>
      <c r="AO22" s="138">
        <v>99</v>
      </c>
      <c r="AP22" s="148">
        <v>97.7</v>
      </c>
      <c r="AQ22" s="161">
        <v>1.3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510</v>
      </c>
      <c r="AP26" s="149"/>
      <c r="AQ26" s="149"/>
      <c r="AR26" s="149"/>
      <c r="AS26" s="102"/>
      <c r="AT26" s="102"/>
    </row>
    <row r="27" spans="1:46" x14ac:dyDescent="0.15">
      <c r="A27" s="103"/>
      <c r="AO27" s="108"/>
      <c r="AP27" s="108"/>
      <c r="AQ27" s="108"/>
      <c r="AR27" s="108"/>
      <c r="AS27" s="108"/>
      <c r="AT27" s="108"/>
    </row>
    <row r="28" spans="1:46" ht="17.25" x14ac:dyDescent="0.15">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0" t="s">
        <v>84</v>
      </c>
      <c r="AP30" s="144"/>
      <c r="AQ30" s="155" t="s">
        <v>502</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1"/>
      <c r="AP31" s="145" t="s">
        <v>504</v>
      </c>
      <c r="AQ31" s="156" t="s">
        <v>505</v>
      </c>
      <c r="AR31" s="170" t="s">
        <v>149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8" t="s">
        <v>511</v>
      </c>
      <c r="AL32" s="1009"/>
      <c r="AM32" s="1009"/>
      <c r="AN32" s="1010"/>
      <c r="AO32" s="135">
        <v>1513473</v>
      </c>
      <c r="AP32" s="135">
        <v>51017</v>
      </c>
      <c r="AQ32" s="162">
        <v>49196</v>
      </c>
      <c r="AR32" s="172">
        <v>3.7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8" t="s">
        <v>512</v>
      </c>
      <c r="AL33" s="1009"/>
      <c r="AM33" s="1009"/>
      <c r="AN33" s="1010"/>
      <c r="AO33" s="135" t="s">
        <v>202</v>
      </c>
      <c r="AP33" s="135" t="s">
        <v>202</v>
      </c>
      <c r="AQ33" s="162" t="s">
        <v>202</v>
      </c>
      <c r="AR33" s="172" t="s">
        <v>202</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8" t="s">
        <v>55</v>
      </c>
      <c r="AL34" s="1009"/>
      <c r="AM34" s="1009"/>
      <c r="AN34" s="1010"/>
      <c r="AO34" s="135" t="s">
        <v>202</v>
      </c>
      <c r="AP34" s="135" t="s">
        <v>202</v>
      </c>
      <c r="AQ34" s="162">
        <v>53</v>
      </c>
      <c r="AR34" s="172" t="s">
        <v>202</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8" t="s">
        <v>513</v>
      </c>
      <c r="AL35" s="1009"/>
      <c r="AM35" s="1009"/>
      <c r="AN35" s="1010"/>
      <c r="AO35" s="135">
        <v>1148039</v>
      </c>
      <c r="AP35" s="135">
        <v>38699</v>
      </c>
      <c r="AQ35" s="162">
        <v>20035</v>
      </c>
      <c r="AR35" s="172">
        <v>93.2</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8" t="s">
        <v>37</v>
      </c>
      <c r="AL36" s="1009"/>
      <c r="AM36" s="1009"/>
      <c r="AN36" s="1010"/>
      <c r="AO36" s="135">
        <v>12319</v>
      </c>
      <c r="AP36" s="135">
        <v>415</v>
      </c>
      <c r="AQ36" s="162">
        <v>2549</v>
      </c>
      <c r="AR36" s="172">
        <v>-83.7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8" t="s">
        <v>345</v>
      </c>
      <c r="AL37" s="1009"/>
      <c r="AM37" s="1009"/>
      <c r="AN37" s="1010"/>
      <c r="AO37" s="135" t="s">
        <v>202</v>
      </c>
      <c r="AP37" s="135" t="s">
        <v>202</v>
      </c>
      <c r="AQ37" s="162">
        <v>540</v>
      </c>
      <c r="AR37" s="172" t="s">
        <v>202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1" t="s">
        <v>514</v>
      </c>
      <c r="AL38" s="1012"/>
      <c r="AM38" s="1012"/>
      <c r="AN38" s="1013"/>
      <c r="AO38" s="139" t="s">
        <v>202</v>
      </c>
      <c r="AP38" s="139" t="s">
        <v>202</v>
      </c>
      <c r="AQ38" s="163">
        <v>3</v>
      </c>
      <c r="AR38" s="161" t="s">
        <v>202</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1" t="s">
        <v>81</v>
      </c>
      <c r="AL39" s="1012"/>
      <c r="AM39" s="1012"/>
      <c r="AN39" s="1013"/>
      <c r="AO39" s="135">
        <v>-305638</v>
      </c>
      <c r="AP39" s="135">
        <v>-10303</v>
      </c>
      <c r="AQ39" s="162">
        <v>-4452</v>
      </c>
      <c r="AR39" s="172">
        <v>131.4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8" t="s">
        <v>515</v>
      </c>
      <c r="AL40" s="1009"/>
      <c r="AM40" s="1009"/>
      <c r="AN40" s="1010"/>
      <c r="AO40" s="135">
        <v>-1478052</v>
      </c>
      <c r="AP40" s="135">
        <v>-49823</v>
      </c>
      <c r="AQ40" s="162">
        <v>-46845</v>
      </c>
      <c r="AR40" s="172">
        <v>6.4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4" t="s">
        <v>384</v>
      </c>
      <c r="AL41" s="1015"/>
      <c r="AM41" s="1015"/>
      <c r="AN41" s="1016"/>
      <c r="AO41" s="135">
        <v>890141</v>
      </c>
      <c r="AP41" s="135">
        <v>30005</v>
      </c>
      <c r="AQ41" s="162">
        <v>21079</v>
      </c>
      <c r="AR41" s="172">
        <v>42.3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2" t="s">
        <v>84</v>
      </c>
      <c r="AN49" s="1017" t="s">
        <v>440</v>
      </c>
      <c r="AO49" s="1018"/>
      <c r="AP49" s="1018"/>
      <c r="AQ49" s="1018"/>
      <c r="AR49" s="1019"/>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3"/>
      <c r="AN50" s="131" t="s">
        <v>491</v>
      </c>
      <c r="AO50" s="141" t="s">
        <v>492</v>
      </c>
      <c r="AP50" s="152" t="s">
        <v>518</v>
      </c>
      <c r="AQ50" s="165" t="s">
        <v>381</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388</v>
      </c>
      <c r="AL51" s="120"/>
      <c r="AM51" s="125">
        <v>1796852</v>
      </c>
      <c r="AN51" s="132">
        <v>58606</v>
      </c>
      <c r="AO51" s="142">
        <v>67.400000000000006</v>
      </c>
      <c r="AP51" s="153">
        <v>81305</v>
      </c>
      <c r="AQ51" s="166">
        <v>18.899999999999999</v>
      </c>
      <c r="AR51" s="176">
        <v>48.5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1020600</v>
      </c>
      <c r="AN52" s="133">
        <v>33288</v>
      </c>
      <c r="AO52" s="143">
        <v>16</v>
      </c>
      <c r="AP52" s="154">
        <v>48720</v>
      </c>
      <c r="AQ52" s="167">
        <v>38.700000000000003</v>
      </c>
      <c r="AR52" s="177">
        <v>-22.7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234</v>
      </c>
      <c r="AL53" s="120"/>
      <c r="AM53" s="125">
        <v>4321994</v>
      </c>
      <c r="AN53" s="132">
        <v>141923</v>
      </c>
      <c r="AO53" s="142">
        <v>142.19999999999999</v>
      </c>
      <c r="AP53" s="153">
        <v>81768</v>
      </c>
      <c r="AQ53" s="166">
        <v>0.6</v>
      </c>
      <c r="AR53" s="176">
        <v>141.6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2353019</v>
      </c>
      <c r="AN54" s="133">
        <v>77267</v>
      </c>
      <c r="AO54" s="143">
        <v>132.1</v>
      </c>
      <c r="AP54" s="154">
        <v>37917</v>
      </c>
      <c r="AQ54" s="167">
        <v>-22.2</v>
      </c>
      <c r="AR54" s="177">
        <v>154.30000000000001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1261840</v>
      </c>
      <c r="AN55" s="132">
        <v>41694</v>
      </c>
      <c r="AO55" s="142">
        <v>-70.599999999999994</v>
      </c>
      <c r="AP55" s="153">
        <v>65876</v>
      </c>
      <c r="AQ55" s="166">
        <v>-19.399999999999999</v>
      </c>
      <c r="AR55" s="176">
        <v>-51.2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760270</v>
      </c>
      <c r="AN56" s="133">
        <v>25121</v>
      </c>
      <c r="AO56" s="143">
        <v>-67.5</v>
      </c>
      <c r="AP56" s="154">
        <v>36484</v>
      </c>
      <c r="AQ56" s="167">
        <v>-3.8</v>
      </c>
      <c r="AR56" s="177">
        <v>-63.7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232</v>
      </c>
      <c r="AL57" s="120"/>
      <c r="AM57" s="125">
        <v>1282024</v>
      </c>
      <c r="AN57" s="132">
        <v>42582</v>
      </c>
      <c r="AO57" s="142">
        <v>2.1</v>
      </c>
      <c r="AP57" s="153">
        <v>68468</v>
      </c>
      <c r="AQ57" s="166">
        <v>3.9</v>
      </c>
      <c r="AR57" s="176">
        <v>-1.8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1046278</v>
      </c>
      <c r="AN58" s="133">
        <v>34752</v>
      </c>
      <c r="AO58" s="143">
        <v>38.299999999999997</v>
      </c>
      <c r="AP58" s="154">
        <v>34140</v>
      </c>
      <c r="AQ58" s="167">
        <v>-6.4</v>
      </c>
      <c r="AR58" s="177">
        <v>44.7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503</v>
      </c>
      <c r="AL59" s="120"/>
      <c r="AM59" s="125">
        <v>681275</v>
      </c>
      <c r="AN59" s="132">
        <v>22965</v>
      </c>
      <c r="AO59" s="142">
        <v>-46.1</v>
      </c>
      <c r="AP59" s="153">
        <v>69729</v>
      </c>
      <c r="AQ59" s="166">
        <v>1.8</v>
      </c>
      <c r="AR59" s="176">
        <v>-47.9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443853</v>
      </c>
      <c r="AN60" s="133">
        <v>14962</v>
      </c>
      <c r="AO60" s="143">
        <v>-56.9</v>
      </c>
      <c r="AP60" s="154">
        <v>38908</v>
      </c>
      <c r="AQ60" s="167">
        <v>14</v>
      </c>
      <c r="AR60" s="177">
        <v>-70.900000000000006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1868797</v>
      </c>
      <c r="AN61" s="132">
        <v>61554</v>
      </c>
      <c r="AO61" s="142">
        <v>19</v>
      </c>
      <c r="AP61" s="153">
        <v>73429</v>
      </c>
      <c r="AQ61" s="168">
        <v>1.2</v>
      </c>
      <c r="AR61" s="176">
        <v>17.8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1124804</v>
      </c>
      <c r="AN62" s="133">
        <v>37078</v>
      </c>
      <c r="AO62" s="143">
        <v>12.4</v>
      </c>
      <c r="AP62" s="154">
        <v>39234</v>
      </c>
      <c r="AQ62" s="167">
        <v>4.0999999999999996</v>
      </c>
      <c r="AR62" s="177">
        <v>8.3000000000000007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p6yLwFOOwpwTHT63iT2eijZpMYCRtBdGy81G+xDvg0ndqSxoQzOdWb2ZIegjCoy/tVgLEZT44nyUMkESbTq7vQ==" saltValue="PIzZRB4/PBFQItR9CIc/I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6K9/dxbI3JuDgeIXultlcSzZueK3IetaRf+cjv4nNVQmAZm4tlb5eMNsfo1CW6bTPLG3ElDbeBTwn/Ie7bTJg==" saltValue="/FH+covB+0Nm1dg6WigXT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85" zoomScaleNormal="85" zoomScaleSheetLayoutView="55" workbookViewId="0">
      <selection activeCell="CM116" sqref="CM116"/>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kyB8P6EsYqJM25LXDom9+t+pITzmQ020qBwCIlY49Ix7zdlCrGdHuuitK0ohMlQOTOMr3PA566ESg7Jc+kYEw==" saltValue="QJ9eqlnn3bBQPaxzE7+2L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522</v>
      </c>
      <c r="G46" s="194" t="s">
        <v>376</v>
      </c>
      <c r="H46" s="194" t="s">
        <v>221</v>
      </c>
      <c r="I46" s="194" t="s">
        <v>411</v>
      </c>
      <c r="J46" s="199" t="s">
        <v>523</v>
      </c>
    </row>
    <row r="47" spans="2:10" ht="57.75" customHeight="1" x14ac:dyDescent="0.15">
      <c r="B47" s="185"/>
      <c r="C47" s="1024" t="s">
        <v>3</v>
      </c>
      <c r="D47" s="1024"/>
      <c r="E47" s="1025"/>
      <c r="F47" s="191">
        <v>32.6</v>
      </c>
      <c r="G47" s="195">
        <v>29.64</v>
      </c>
      <c r="H47" s="195">
        <v>25.15</v>
      </c>
      <c r="I47" s="195">
        <v>22.59</v>
      </c>
      <c r="J47" s="200">
        <v>22.43</v>
      </c>
    </row>
    <row r="48" spans="2:10" ht="57.75" customHeight="1" x14ac:dyDescent="0.15">
      <c r="B48" s="186"/>
      <c r="C48" s="1026" t="s">
        <v>9</v>
      </c>
      <c r="D48" s="1026"/>
      <c r="E48" s="1027"/>
      <c r="F48" s="192">
        <v>6.29</v>
      </c>
      <c r="G48" s="196">
        <v>6.29</v>
      </c>
      <c r="H48" s="196">
        <v>4.79</v>
      </c>
      <c r="I48" s="196">
        <v>4.58</v>
      </c>
      <c r="J48" s="201">
        <v>4.5599999999999996</v>
      </c>
    </row>
    <row r="49" spans="2:10" ht="57.75" customHeight="1" x14ac:dyDescent="0.15">
      <c r="B49" s="187"/>
      <c r="C49" s="1028" t="s">
        <v>12</v>
      </c>
      <c r="D49" s="1028"/>
      <c r="E49" s="1029"/>
      <c r="F49" s="193" t="s">
        <v>336</v>
      </c>
      <c r="G49" s="197" t="s">
        <v>247</v>
      </c>
      <c r="H49" s="197" t="s">
        <v>524</v>
      </c>
      <c r="I49" s="197" t="s">
        <v>525</v>
      </c>
      <c r="J49" s="202"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d291sEgIoxnvJk5sevibGuRLoXxq4k3An7s8/UvlZsJvbMJ7jWqJhg3y+n3Zi4oX3SfBSHZX+H5X90mSpZGEA==" saltValue="ScZ5Cmvh5gNWB75CnGRM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522</v>
      </c>
      <c r="G33" s="218" t="s">
        <v>376</v>
      </c>
      <c r="H33" s="218" t="s">
        <v>221</v>
      </c>
      <c r="I33" s="218" t="s">
        <v>411</v>
      </c>
      <c r="J33" s="222" t="s">
        <v>523</v>
      </c>
      <c r="K33" s="203"/>
      <c r="L33" s="203"/>
      <c r="M33" s="203"/>
      <c r="N33" s="203"/>
      <c r="O33" s="203"/>
      <c r="P33" s="203"/>
    </row>
    <row r="34" spans="1:16" ht="39" customHeight="1" x14ac:dyDescent="0.15">
      <c r="A34" s="203"/>
      <c r="B34" s="205"/>
      <c r="C34" s="1030" t="s">
        <v>447</v>
      </c>
      <c r="D34" s="1030"/>
      <c r="E34" s="1031"/>
      <c r="F34" s="214">
        <v>6.29</v>
      </c>
      <c r="G34" s="219">
        <v>6.28</v>
      </c>
      <c r="H34" s="219">
        <v>4.79</v>
      </c>
      <c r="I34" s="219">
        <v>4.58</v>
      </c>
      <c r="J34" s="223">
        <v>4.5599999999999996</v>
      </c>
      <c r="K34" s="203"/>
      <c r="L34" s="203"/>
      <c r="M34" s="203"/>
      <c r="N34" s="203"/>
      <c r="O34" s="203"/>
      <c r="P34" s="203"/>
    </row>
    <row r="35" spans="1:16" ht="39" customHeight="1" x14ac:dyDescent="0.15">
      <c r="A35" s="203"/>
      <c r="B35" s="206"/>
      <c r="C35" s="1032" t="s">
        <v>26</v>
      </c>
      <c r="D35" s="1032"/>
      <c r="E35" s="1033"/>
      <c r="F35" s="215">
        <v>0.52</v>
      </c>
      <c r="G35" s="220">
        <v>0.5</v>
      </c>
      <c r="H35" s="220">
        <v>0.9</v>
      </c>
      <c r="I35" s="220">
        <v>0.62</v>
      </c>
      <c r="J35" s="224">
        <v>0.76</v>
      </c>
      <c r="K35" s="203"/>
      <c r="L35" s="203"/>
      <c r="M35" s="203"/>
      <c r="N35" s="203"/>
      <c r="O35" s="203"/>
      <c r="P35" s="203"/>
    </row>
    <row r="36" spans="1:16" ht="39" customHeight="1" x14ac:dyDescent="0.15">
      <c r="A36" s="203"/>
      <c r="B36" s="206"/>
      <c r="C36" s="1032" t="s">
        <v>241</v>
      </c>
      <c r="D36" s="1032"/>
      <c r="E36" s="1033"/>
      <c r="F36" s="215">
        <v>2.11</v>
      </c>
      <c r="G36" s="220">
        <v>2.16</v>
      </c>
      <c r="H36" s="220">
        <v>2.44</v>
      </c>
      <c r="I36" s="220">
        <v>3.07</v>
      </c>
      <c r="J36" s="224">
        <v>0.72</v>
      </c>
      <c r="K36" s="203"/>
      <c r="L36" s="203"/>
      <c r="M36" s="203"/>
      <c r="N36" s="203"/>
      <c r="O36" s="203"/>
      <c r="P36" s="203"/>
    </row>
    <row r="37" spans="1:16" ht="39" customHeight="1" x14ac:dyDescent="0.15">
      <c r="A37" s="203"/>
      <c r="B37" s="206"/>
      <c r="C37" s="1032" t="s">
        <v>457</v>
      </c>
      <c r="D37" s="1032"/>
      <c r="E37" s="1033"/>
      <c r="F37" s="215">
        <v>1.1499999999999999</v>
      </c>
      <c r="G37" s="220">
        <v>1.0900000000000001</v>
      </c>
      <c r="H37" s="220">
        <v>1.1000000000000001</v>
      </c>
      <c r="I37" s="220">
        <v>0.89</v>
      </c>
      <c r="J37" s="224">
        <v>0.61</v>
      </c>
      <c r="K37" s="203"/>
      <c r="L37" s="203"/>
      <c r="M37" s="203"/>
      <c r="N37" s="203"/>
      <c r="O37" s="203"/>
      <c r="P37" s="203"/>
    </row>
    <row r="38" spans="1:16" ht="39" customHeight="1" x14ac:dyDescent="0.15">
      <c r="A38" s="203"/>
      <c r="B38" s="206"/>
      <c r="C38" s="1032" t="s">
        <v>456</v>
      </c>
      <c r="D38" s="1032"/>
      <c r="E38" s="1033"/>
      <c r="F38" s="215">
        <v>0.01</v>
      </c>
      <c r="G38" s="220">
        <v>0</v>
      </c>
      <c r="H38" s="220">
        <v>0.12</v>
      </c>
      <c r="I38" s="220">
        <v>0.12</v>
      </c>
      <c r="J38" s="224">
        <v>0.13</v>
      </c>
      <c r="K38" s="203"/>
      <c r="L38" s="203"/>
      <c r="M38" s="203"/>
      <c r="N38" s="203"/>
      <c r="O38" s="203"/>
      <c r="P38" s="203"/>
    </row>
    <row r="39" spans="1:16" ht="39" customHeight="1" x14ac:dyDescent="0.15">
      <c r="A39" s="203"/>
      <c r="B39" s="206"/>
      <c r="C39" s="1032" t="s">
        <v>238</v>
      </c>
      <c r="D39" s="1032"/>
      <c r="E39" s="1033"/>
      <c r="F39" s="215">
        <v>0</v>
      </c>
      <c r="G39" s="220">
        <v>0</v>
      </c>
      <c r="H39" s="220">
        <v>0</v>
      </c>
      <c r="I39" s="220">
        <v>0</v>
      </c>
      <c r="J39" s="224">
        <v>0</v>
      </c>
      <c r="K39" s="203"/>
      <c r="L39" s="203"/>
      <c r="M39" s="203"/>
      <c r="N39" s="203"/>
      <c r="O39" s="203"/>
      <c r="P39" s="203"/>
    </row>
    <row r="40" spans="1:16" ht="39" customHeight="1" x14ac:dyDescent="0.15">
      <c r="A40" s="203"/>
      <c r="B40" s="206"/>
      <c r="C40" s="1032" t="s">
        <v>458</v>
      </c>
      <c r="D40" s="1032"/>
      <c r="E40" s="1033"/>
      <c r="F40" s="215">
        <v>0</v>
      </c>
      <c r="G40" s="220">
        <v>0</v>
      </c>
      <c r="H40" s="220">
        <v>0</v>
      </c>
      <c r="I40" s="220">
        <v>0</v>
      </c>
      <c r="J40" s="224">
        <v>0</v>
      </c>
      <c r="K40" s="203"/>
      <c r="L40" s="203"/>
      <c r="M40" s="203"/>
      <c r="N40" s="203"/>
      <c r="O40" s="203"/>
      <c r="P40" s="203"/>
    </row>
    <row r="41" spans="1:16" ht="39" customHeight="1" x14ac:dyDescent="0.15">
      <c r="A41" s="203"/>
      <c r="B41" s="206"/>
      <c r="C41" s="1032" t="s">
        <v>459</v>
      </c>
      <c r="D41" s="1032"/>
      <c r="E41" s="1033"/>
      <c r="F41" s="215">
        <v>0</v>
      </c>
      <c r="G41" s="220">
        <v>0</v>
      </c>
      <c r="H41" s="220">
        <v>0</v>
      </c>
      <c r="I41" s="220">
        <v>0</v>
      </c>
      <c r="J41" s="224">
        <v>0</v>
      </c>
      <c r="K41" s="203"/>
      <c r="L41" s="203"/>
      <c r="M41" s="203"/>
      <c r="N41" s="203"/>
      <c r="O41" s="203"/>
      <c r="P41" s="203"/>
    </row>
    <row r="42" spans="1:16" ht="39" customHeight="1" x14ac:dyDescent="0.15">
      <c r="A42" s="203"/>
      <c r="B42" s="207"/>
      <c r="C42" s="1032" t="s">
        <v>527</v>
      </c>
      <c r="D42" s="1032"/>
      <c r="E42" s="1033"/>
      <c r="F42" s="215" t="s">
        <v>202</v>
      </c>
      <c r="G42" s="220" t="s">
        <v>202</v>
      </c>
      <c r="H42" s="220" t="s">
        <v>202</v>
      </c>
      <c r="I42" s="220" t="s">
        <v>202</v>
      </c>
      <c r="J42" s="224" t="s">
        <v>202</v>
      </c>
      <c r="K42" s="203"/>
      <c r="L42" s="203"/>
      <c r="M42" s="203"/>
      <c r="N42" s="203"/>
      <c r="O42" s="203"/>
      <c r="P42" s="203"/>
    </row>
    <row r="43" spans="1:16" ht="39" customHeight="1" x14ac:dyDescent="0.15">
      <c r="A43" s="203"/>
      <c r="B43" s="208"/>
      <c r="C43" s="1034" t="s">
        <v>487</v>
      </c>
      <c r="D43" s="1034"/>
      <c r="E43" s="1035"/>
      <c r="F43" s="216" t="s">
        <v>202</v>
      </c>
      <c r="G43" s="221" t="s">
        <v>202</v>
      </c>
      <c r="H43" s="221" t="s">
        <v>202</v>
      </c>
      <c r="I43" s="221" t="s">
        <v>202</v>
      </c>
      <c r="J43" s="225" t="s">
        <v>202</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4v5a7eMI61Bgn9fVFCnfsI0j3Y9VxCL2QliS5wFzfyFs5nVcaAPGsPZkafiCr6BZEnlj+YBNy0KGpJ0imc6+aw==" saltValue="E3mrFooFLEwaxQmQu37z2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7" zoomScale="85" zoomScaleNormal="85" zoomScaleSheetLayoutView="55" workbookViewId="0">
      <selection activeCell="K57" sqref="K57:O58"/>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522</v>
      </c>
      <c r="L44" s="253" t="s">
        <v>376</v>
      </c>
      <c r="M44" s="253" t="s">
        <v>221</v>
      </c>
      <c r="N44" s="253" t="s">
        <v>411</v>
      </c>
      <c r="O44" s="261" t="s">
        <v>523</v>
      </c>
      <c r="P44" s="103"/>
      <c r="Q44" s="103"/>
      <c r="R44" s="103"/>
      <c r="S44" s="103"/>
      <c r="T44" s="103"/>
      <c r="U44" s="103"/>
    </row>
    <row r="45" spans="1:21" ht="30.75" customHeight="1" x14ac:dyDescent="0.15">
      <c r="A45" s="103"/>
      <c r="B45" s="1056" t="s">
        <v>25</v>
      </c>
      <c r="C45" s="1057"/>
      <c r="D45" s="235"/>
      <c r="E45" s="1036" t="s">
        <v>23</v>
      </c>
      <c r="F45" s="1036"/>
      <c r="G45" s="1036"/>
      <c r="H45" s="1036"/>
      <c r="I45" s="1036"/>
      <c r="J45" s="1037"/>
      <c r="K45" s="246">
        <v>1563</v>
      </c>
      <c r="L45" s="254">
        <v>1578</v>
      </c>
      <c r="M45" s="254">
        <v>1576</v>
      </c>
      <c r="N45" s="254">
        <v>1508</v>
      </c>
      <c r="O45" s="262">
        <v>1513</v>
      </c>
      <c r="P45" s="103"/>
      <c r="Q45" s="103"/>
      <c r="R45" s="103"/>
      <c r="S45" s="103"/>
      <c r="T45" s="103"/>
      <c r="U45" s="103"/>
    </row>
    <row r="46" spans="1:21" ht="30.75" customHeight="1" x14ac:dyDescent="0.15">
      <c r="A46" s="103"/>
      <c r="B46" s="1058"/>
      <c r="C46" s="1059"/>
      <c r="D46" s="236"/>
      <c r="E46" s="1038" t="s">
        <v>29</v>
      </c>
      <c r="F46" s="1038"/>
      <c r="G46" s="1038"/>
      <c r="H46" s="1038"/>
      <c r="I46" s="1038"/>
      <c r="J46" s="1039"/>
      <c r="K46" s="247" t="s">
        <v>202</v>
      </c>
      <c r="L46" s="255" t="s">
        <v>202</v>
      </c>
      <c r="M46" s="255" t="s">
        <v>202</v>
      </c>
      <c r="N46" s="255" t="s">
        <v>202</v>
      </c>
      <c r="O46" s="263" t="s">
        <v>202</v>
      </c>
      <c r="P46" s="103"/>
      <c r="Q46" s="103"/>
      <c r="R46" s="103"/>
      <c r="S46" s="103"/>
      <c r="T46" s="103"/>
      <c r="U46" s="103"/>
    </row>
    <row r="47" spans="1:21" ht="30.75" customHeight="1" x14ac:dyDescent="0.15">
      <c r="A47" s="103"/>
      <c r="B47" s="1058"/>
      <c r="C47" s="1059"/>
      <c r="D47" s="236"/>
      <c r="E47" s="1038" t="s">
        <v>32</v>
      </c>
      <c r="F47" s="1038"/>
      <c r="G47" s="1038"/>
      <c r="H47" s="1038"/>
      <c r="I47" s="1038"/>
      <c r="J47" s="1039"/>
      <c r="K47" s="247" t="s">
        <v>202</v>
      </c>
      <c r="L47" s="255" t="s">
        <v>202</v>
      </c>
      <c r="M47" s="255" t="s">
        <v>202</v>
      </c>
      <c r="N47" s="255" t="s">
        <v>202</v>
      </c>
      <c r="O47" s="263" t="s">
        <v>202</v>
      </c>
      <c r="P47" s="103"/>
      <c r="Q47" s="103"/>
      <c r="R47" s="103"/>
      <c r="S47" s="103"/>
      <c r="T47" s="103"/>
      <c r="U47" s="103"/>
    </row>
    <row r="48" spans="1:21" ht="30.75" customHeight="1" x14ac:dyDescent="0.15">
      <c r="A48" s="103"/>
      <c r="B48" s="1058"/>
      <c r="C48" s="1059"/>
      <c r="D48" s="236"/>
      <c r="E48" s="1038" t="s">
        <v>38</v>
      </c>
      <c r="F48" s="1038"/>
      <c r="G48" s="1038"/>
      <c r="H48" s="1038"/>
      <c r="I48" s="1038"/>
      <c r="J48" s="1039"/>
      <c r="K48" s="247">
        <v>1366</v>
      </c>
      <c r="L48" s="255">
        <v>1273</v>
      </c>
      <c r="M48" s="255">
        <v>1293</v>
      </c>
      <c r="N48" s="255">
        <v>1190</v>
      </c>
      <c r="O48" s="263">
        <v>1148</v>
      </c>
      <c r="P48" s="103"/>
      <c r="Q48" s="103"/>
      <c r="R48" s="103"/>
      <c r="S48" s="103"/>
      <c r="T48" s="103"/>
      <c r="U48" s="103"/>
    </row>
    <row r="49" spans="1:21" ht="30.75" customHeight="1" x14ac:dyDescent="0.15">
      <c r="A49" s="103"/>
      <c r="B49" s="1058"/>
      <c r="C49" s="1059"/>
      <c r="D49" s="236"/>
      <c r="E49" s="1038" t="s">
        <v>0</v>
      </c>
      <c r="F49" s="1038"/>
      <c r="G49" s="1038"/>
      <c r="H49" s="1038"/>
      <c r="I49" s="1038"/>
      <c r="J49" s="1039"/>
      <c r="K49" s="247">
        <v>14</v>
      </c>
      <c r="L49" s="255">
        <v>14</v>
      </c>
      <c r="M49" s="255">
        <v>14</v>
      </c>
      <c r="N49" s="255">
        <v>14</v>
      </c>
      <c r="O49" s="263">
        <v>12</v>
      </c>
      <c r="P49" s="103"/>
      <c r="Q49" s="103"/>
      <c r="R49" s="103"/>
      <c r="S49" s="103"/>
      <c r="T49" s="103"/>
      <c r="U49" s="103"/>
    </row>
    <row r="50" spans="1:21" ht="30.75" customHeight="1" x14ac:dyDescent="0.15">
      <c r="A50" s="103"/>
      <c r="B50" s="1058"/>
      <c r="C50" s="1059"/>
      <c r="D50" s="236"/>
      <c r="E50" s="1038" t="s">
        <v>40</v>
      </c>
      <c r="F50" s="1038"/>
      <c r="G50" s="1038"/>
      <c r="H50" s="1038"/>
      <c r="I50" s="1038"/>
      <c r="J50" s="1039"/>
      <c r="K50" s="247" t="s">
        <v>202</v>
      </c>
      <c r="L50" s="255" t="s">
        <v>202</v>
      </c>
      <c r="M50" s="255" t="s">
        <v>202</v>
      </c>
      <c r="N50" s="255" t="s">
        <v>202</v>
      </c>
      <c r="O50" s="263" t="s">
        <v>202</v>
      </c>
      <c r="P50" s="103"/>
      <c r="Q50" s="103"/>
      <c r="R50" s="103"/>
      <c r="S50" s="103"/>
      <c r="T50" s="103"/>
      <c r="U50" s="103"/>
    </row>
    <row r="51" spans="1:21" ht="30.75" customHeight="1" x14ac:dyDescent="0.15">
      <c r="A51" s="103"/>
      <c r="B51" s="1060"/>
      <c r="C51" s="1061"/>
      <c r="D51" s="237"/>
      <c r="E51" s="1038" t="s">
        <v>47</v>
      </c>
      <c r="F51" s="1038"/>
      <c r="G51" s="1038"/>
      <c r="H51" s="1038"/>
      <c r="I51" s="1038"/>
      <c r="J51" s="1039"/>
      <c r="K51" s="247" t="s">
        <v>202</v>
      </c>
      <c r="L51" s="255" t="s">
        <v>202</v>
      </c>
      <c r="M51" s="255" t="s">
        <v>202</v>
      </c>
      <c r="N51" s="255" t="s">
        <v>202</v>
      </c>
      <c r="O51" s="263" t="s">
        <v>202</v>
      </c>
      <c r="P51" s="103"/>
      <c r="Q51" s="103"/>
      <c r="R51" s="103"/>
      <c r="S51" s="103"/>
      <c r="T51" s="103"/>
      <c r="U51" s="103"/>
    </row>
    <row r="52" spans="1:21" ht="30.75" customHeight="1" x14ac:dyDescent="0.15">
      <c r="A52" s="103"/>
      <c r="B52" s="1040" t="s">
        <v>15</v>
      </c>
      <c r="C52" s="1041"/>
      <c r="D52" s="237"/>
      <c r="E52" s="1038" t="s">
        <v>48</v>
      </c>
      <c r="F52" s="1038"/>
      <c r="G52" s="1038"/>
      <c r="H52" s="1038"/>
      <c r="I52" s="1038"/>
      <c r="J52" s="1039"/>
      <c r="K52" s="247">
        <v>2060</v>
      </c>
      <c r="L52" s="255">
        <v>1918</v>
      </c>
      <c r="M52" s="255">
        <v>1900</v>
      </c>
      <c r="N52" s="255">
        <v>1812</v>
      </c>
      <c r="O52" s="263">
        <v>1784</v>
      </c>
      <c r="P52" s="103"/>
      <c r="Q52" s="103"/>
      <c r="R52" s="103"/>
      <c r="S52" s="103"/>
      <c r="T52" s="103"/>
      <c r="U52" s="103"/>
    </row>
    <row r="53" spans="1:21" ht="30.75" customHeight="1" x14ac:dyDescent="0.15">
      <c r="A53" s="103"/>
      <c r="B53" s="1042" t="s">
        <v>50</v>
      </c>
      <c r="C53" s="1043"/>
      <c r="D53" s="238"/>
      <c r="E53" s="1044" t="s">
        <v>53</v>
      </c>
      <c r="F53" s="1044"/>
      <c r="G53" s="1044"/>
      <c r="H53" s="1044"/>
      <c r="I53" s="1044"/>
      <c r="J53" s="1045"/>
      <c r="K53" s="248">
        <v>883</v>
      </c>
      <c r="L53" s="256">
        <v>947</v>
      </c>
      <c r="M53" s="256">
        <v>983</v>
      </c>
      <c r="N53" s="256">
        <v>900</v>
      </c>
      <c r="O53" s="264">
        <v>889</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271</v>
      </c>
      <c r="L56" s="257" t="s">
        <v>195</v>
      </c>
      <c r="M56" s="257" t="s">
        <v>194</v>
      </c>
      <c r="N56" s="257" t="s">
        <v>528</v>
      </c>
      <c r="O56" s="265" t="s">
        <v>529</v>
      </c>
      <c r="P56" s="103"/>
      <c r="Q56" s="103"/>
      <c r="R56" s="103"/>
      <c r="S56" s="103"/>
      <c r="T56" s="103"/>
      <c r="U56" s="103"/>
    </row>
    <row r="57" spans="1:21" ht="31.5" customHeight="1" x14ac:dyDescent="0.15">
      <c r="B57" s="1052" t="s">
        <v>14</v>
      </c>
      <c r="C57" s="1053"/>
      <c r="D57" s="1046" t="s">
        <v>59</v>
      </c>
      <c r="E57" s="1047"/>
      <c r="F57" s="1047"/>
      <c r="G57" s="1047"/>
      <c r="H57" s="1047"/>
      <c r="I57" s="1047"/>
      <c r="J57" s="1048"/>
      <c r="K57" s="251" t="s">
        <v>202</v>
      </c>
      <c r="L57" s="258" t="s">
        <v>202</v>
      </c>
      <c r="M57" s="258" t="s">
        <v>202</v>
      </c>
      <c r="N57" s="258" t="s">
        <v>202</v>
      </c>
      <c r="O57" s="266" t="s">
        <v>202</v>
      </c>
    </row>
    <row r="58" spans="1:21" ht="31.5" customHeight="1" x14ac:dyDescent="0.15">
      <c r="B58" s="1054"/>
      <c r="C58" s="1055"/>
      <c r="D58" s="1049" t="s">
        <v>56</v>
      </c>
      <c r="E58" s="1050"/>
      <c r="F58" s="1050"/>
      <c r="G58" s="1050"/>
      <c r="H58" s="1050"/>
      <c r="I58" s="1050"/>
      <c r="J58" s="1051"/>
      <c r="K58" s="252" t="s">
        <v>202</v>
      </c>
      <c r="L58" s="259" t="s">
        <v>202</v>
      </c>
      <c r="M58" s="259" t="s">
        <v>202</v>
      </c>
      <c r="N58" s="259" t="s">
        <v>202</v>
      </c>
      <c r="O58" s="267" t="s">
        <v>202</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2dwI9KllHZ8virsqBuQLhb+Bw0YdiGRFtjZEM6XC5CUAnVus4eo+V25JcKYKRq7y27xXln2jUYKm9l2zJef+bw==" saltValue="SCnYVYIFbL6l+df8b5XMG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522</v>
      </c>
      <c r="J40" s="253" t="s">
        <v>376</v>
      </c>
      <c r="K40" s="253" t="s">
        <v>221</v>
      </c>
      <c r="L40" s="253" t="s">
        <v>411</v>
      </c>
      <c r="M40" s="273" t="s">
        <v>523</v>
      </c>
    </row>
    <row r="41" spans="2:13" ht="27.75" customHeight="1" x14ac:dyDescent="0.15">
      <c r="B41" s="1056" t="s">
        <v>34</v>
      </c>
      <c r="C41" s="1057"/>
      <c r="D41" s="235"/>
      <c r="E41" s="1062" t="s">
        <v>60</v>
      </c>
      <c r="F41" s="1062"/>
      <c r="G41" s="1062"/>
      <c r="H41" s="1063"/>
      <c r="I41" s="246">
        <v>14057</v>
      </c>
      <c r="J41" s="254">
        <v>15654</v>
      </c>
      <c r="K41" s="254">
        <v>15240</v>
      </c>
      <c r="L41" s="254">
        <v>14866</v>
      </c>
      <c r="M41" s="262">
        <v>14016</v>
      </c>
    </row>
    <row r="42" spans="2:13" ht="27.75" customHeight="1" x14ac:dyDescent="0.15">
      <c r="B42" s="1058"/>
      <c r="C42" s="1059"/>
      <c r="D42" s="236"/>
      <c r="E42" s="1064" t="s">
        <v>67</v>
      </c>
      <c r="F42" s="1064"/>
      <c r="G42" s="1064"/>
      <c r="H42" s="1065"/>
      <c r="I42" s="247" t="s">
        <v>202</v>
      </c>
      <c r="J42" s="255" t="s">
        <v>202</v>
      </c>
      <c r="K42" s="255" t="s">
        <v>202</v>
      </c>
      <c r="L42" s="255" t="s">
        <v>202</v>
      </c>
      <c r="M42" s="263" t="s">
        <v>202</v>
      </c>
    </row>
    <row r="43" spans="2:13" ht="27.75" customHeight="1" x14ac:dyDescent="0.15">
      <c r="B43" s="1058"/>
      <c r="C43" s="1059"/>
      <c r="D43" s="236"/>
      <c r="E43" s="1064" t="s">
        <v>68</v>
      </c>
      <c r="F43" s="1064"/>
      <c r="G43" s="1064"/>
      <c r="H43" s="1065"/>
      <c r="I43" s="247">
        <v>18247</v>
      </c>
      <c r="J43" s="255">
        <v>17792</v>
      </c>
      <c r="K43" s="255">
        <v>17099</v>
      </c>
      <c r="L43" s="255">
        <v>16170</v>
      </c>
      <c r="M43" s="263">
        <v>15523</v>
      </c>
    </row>
    <row r="44" spans="2:13" ht="27.75" customHeight="1" x14ac:dyDescent="0.15">
      <c r="B44" s="1058"/>
      <c r="C44" s="1059"/>
      <c r="D44" s="236"/>
      <c r="E44" s="1064" t="s">
        <v>70</v>
      </c>
      <c r="F44" s="1064"/>
      <c r="G44" s="1064"/>
      <c r="H44" s="1065"/>
      <c r="I44" s="247">
        <v>233</v>
      </c>
      <c r="J44" s="255">
        <v>204</v>
      </c>
      <c r="K44" s="255">
        <v>175</v>
      </c>
      <c r="L44" s="255">
        <v>147</v>
      </c>
      <c r="M44" s="263">
        <v>123</v>
      </c>
    </row>
    <row r="45" spans="2:13" ht="27.75" customHeight="1" x14ac:dyDescent="0.15">
      <c r="B45" s="1058"/>
      <c r="C45" s="1059"/>
      <c r="D45" s="236"/>
      <c r="E45" s="1064" t="s">
        <v>72</v>
      </c>
      <c r="F45" s="1064"/>
      <c r="G45" s="1064"/>
      <c r="H45" s="1065"/>
      <c r="I45" s="247">
        <v>1752</v>
      </c>
      <c r="J45" s="255">
        <v>1671</v>
      </c>
      <c r="K45" s="255">
        <v>1673</v>
      </c>
      <c r="L45" s="255">
        <v>1397</v>
      </c>
      <c r="M45" s="263">
        <v>1334</v>
      </c>
    </row>
    <row r="46" spans="2:13" ht="27.75" customHeight="1" x14ac:dyDescent="0.15">
      <c r="B46" s="1058"/>
      <c r="C46" s="1059"/>
      <c r="D46" s="237"/>
      <c r="E46" s="1064" t="s">
        <v>71</v>
      </c>
      <c r="F46" s="1064"/>
      <c r="G46" s="1064"/>
      <c r="H46" s="1065"/>
      <c r="I46" s="247" t="s">
        <v>202</v>
      </c>
      <c r="J46" s="255" t="s">
        <v>202</v>
      </c>
      <c r="K46" s="255" t="s">
        <v>202</v>
      </c>
      <c r="L46" s="255" t="s">
        <v>202</v>
      </c>
      <c r="M46" s="263" t="s">
        <v>202</v>
      </c>
    </row>
    <row r="47" spans="2:13" ht="27.75" customHeight="1" x14ac:dyDescent="0.15">
      <c r="B47" s="1058"/>
      <c r="C47" s="1059"/>
      <c r="D47" s="269"/>
      <c r="E47" s="1066" t="s">
        <v>75</v>
      </c>
      <c r="F47" s="1067"/>
      <c r="G47" s="1067"/>
      <c r="H47" s="1068"/>
      <c r="I47" s="247" t="s">
        <v>202</v>
      </c>
      <c r="J47" s="255" t="s">
        <v>202</v>
      </c>
      <c r="K47" s="255" t="s">
        <v>202</v>
      </c>
      <c r="L47" s="255" t="s">
        <v>202</v>
      </c>
      <c r="M47" s="263" t="s">
        <v>202</v>
      </c>
    </row>
    <row r="48" spans="2:13" ht="27.75" customHeight="1" x14ac:dyDescent="0.15">
      <c r="B48" s="1058"/>
      <c r="C48" s="1059"/>
      <c r="D48" s="236"/>
      <c r="E48" s="1064" t="s">
        <v>80</v>
      </c>
      <c r="F48" s="1064"/>
      <c r="G48" s="1064"/>
      <c r="H48" s="1065"/>
      <c r="I48" s="247" t="s">
        <v>202</v>
      </c>
      <c r="J48" s="255" t="s">
        <v>202</v>
      </c>
      <c r="K48" s="255" t="s">
        <v>202</v>
      </c>
      <c r="L48" s="255" t="s">
        <v>202</v>
      </c>
      <c r="M48" s="263" t="s">
        <v>202</v>
      </c>
    </row>
    <row r="49" spans="2:13" ht="27.75" customHeight="1" x14ac:dyDescent="0.15">
      <c r="B49" s="1060"/>
      <c r="C49" s="1061"/>
      <c r="D49" s="236"/>
      <c r="E49" s="1064" t="s">
        <v>86</v>
      </c>
      <c r="F49" s="1064"/>
      <c r="G49" s="1064"/>
      <c r="H49" s="1065"/>
      <c r="I49" s="247" t="s">
        <v>202</v>
      </c>
      <c r="J49" s="255" t="s">
        <v>202</v>
      </c>
      <c r="K49" s="255" t="s">
        <v>202</v>
      </c>
      <c r="L49" s="255" t="s">
        <v>202</v>
      </c>
      <c r="M49" s="263" t="s">
        <v>202</v>
      </c>
    </row>
    <row r="50" spans="2:13" ht="27.75" customHeight="1" x14ac:dyDescent="0.15">
      <c r="B50" s="1071" t="s">
        <v>88</v>
      </c>
      <c r="C50" s="1072"/>
      <c r="D50" s="270"/>
      <c r="E50" s="1064" t="s">
        <v>90</v>
      </c>
      <c r="F50" s="1064"/>
      <c r="G50" s="1064"/>
      <c r="H50" s="1065"/>
      <c r="I50" s="247">
        <v>4084</v>
      </c>
      <c r="J50" s="255">
        <v>3711</v>
      </c>
      <c r="K50" s="255">
        <v>3535</v>
      </c>
      <c r="L50" s="255">
        <v>3417</v>
      </c>
      <c r="M50" s="263">
        <v>3549</v>
      </c>
    </row>
    <row r="51" spans="2:13" ht="27.75" customHeight="1" x14ac:dyDescent="0.15">
      <c r="B51" s="1058"/>
      <c r="C51" s="1059"/>
      <c r="D51" s="236"/>
      <c r="E51" s="1064" t="s">
        <v>93</v>
      </c>
      <c r="F51" s="1064"/>
      <c r="G51" s="1064"/>
      <c r="H51" s="1065"/>
      <c r="I51" s="247">
        <v>2889</v>
      </c>
      <c r="J51" s="255">
        <v>2699</v>
      </c>
      <c r="K51" s="255">
        <v>2448</v>
      </c>
      <c r="L51" s="255">
        <v>2547</v>
      </c>
      <c r="M51" s="263">
        <v>2405</v>
      </c>
    </row>
    <row r="52" spans="2:13" ht="27.75" customHeight="1" x14ac:dyDescent="0.15">
      <c r="B52" s="1060"/>
      <c r="C52" s="1061"/>
      <c r="D52" s="236"/>
      <c r="E52" s="1064" t="s">
        <v>42</v>
      </c>
      <c r="F52" s="1064"/>
      <c r="G52" s="1064"/>
      <c r="H52" s="1065"/>
      <c r="I52" s="247">
        <v>20240</v>
      </c>
      <c r="J52" s="255">
        <v>19595</v>
      </c>
      <c r="K52" s="255">
        <v>19174</v>
      </c>
      <c r="L52" s="255">
        <v>18853</v>
      </c>
      <c r="M52" s="263">
        <v>18312</v>
      </c>
    </row>
    <row r="53" spans="2:13" ht="27.75" customHeight="1" x14ac:dyDescent="0.15">
      <c r="B53" s="1042" t="s">
        <v>50</v>
      </c>
      <c r="C53" s="1043"/>
      <c r="D53" s="238"/>
      <c r="E53" s="1069" t="s">
        <v>95</v>
      </c>
      <c r="F53" s="1069"/>
      <c r="G53" s="1069"/>
      <c r="H53" s="1070"/>
      <c r="I53" s="248">
        <v>7076</v>
      </c>
      <c r="J53" s="256">
        <v>9316</v>
      </c>
      <c r="K53" s="256">
        <v>9029</v>
      </c>
      <c r="L53" s="256">
        <v>7765</v>
      </c>
      <c r="M53" s="264">
        <v>6731</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jR7AfnelcuHJ971nuRN0Si9hTg7VH46Guzgww2kJSsN2+bhL6ry2gJYF0nofI4BxfaYoBzg7CdbkvyeRGl/Lw==" saltValue="xMysG1ZEzk68smtSgy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5" zoomScale="70" zoomScaleNormal="70" zoomScaleSheetLayoutView="100" workbookViewId="0">
      <selection activeCell="H59" sqref="H59"/>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91</v>
      </c>
    </row>
    <row r="54" spans="2:8" ht="29.25" customHeight="1" x14ac:dyDescent="0.2">
      <c r="B54" s="274" t="s">
        <v>5</v>
      </c>
      <c r="C54" s="280"/>
      <c r="D54" s="280"/>
      <c r="E54" s="281" t="s">
        <v>13</v>
      </c>
      <c r="F54" s="282" t="s">
        <v>221</v>
      </c>
      <c r="G54" s="282" t="s">
        <v>411</v>
      </c>
      <c r="H54" s="290" t="s">
        <v>523</v>
      </c>
    </row>
    <row r="55" spans="2:8" ht="52.5" customHeight="1" x14ac:dyDescent="0.15">
      <c r="B55" s="275"/>
      <c r="C55" s="1073" t="s">
        <v>100</v>
      </c>
      <c r="D55" s="1073"/>
      <c r="E55" s="1074"/>
      <c r="F55" s="283">
        <v>2046</v>
      </c>
      <c r="G55" s="283">
        <v>1837</v>
      </c>
      <c r="H55" s="291">
        <v>1791</v>
      </c>
    </row>
    <row r="56" spans="2:8" ht="52.5" customHeight="1" x14ac:dyDescent="0.15">
      <c r="B56" s="276"/>
      <c r="C56" s="1075" t="s">
        <v>103</v>
      </c>
      <c r="D56" s="1075"/>
      <c r="E56" s="1076"/>
      <c r="F56" s="284">
        <v>34</v>
      </c>
      <c r="G56" s="284">
        <v>25</v>
      </c>
      <c r="H56" s="292">
        <v>5</v>
      </c>
    </row>
    <row r="57" spans="2:8" ht="53.25" customHeight="1" x14ac:dyDescent="0.15">
      <c r="B57" s="276"/>
      <c r="C57" s="1077" t="s">
        <v>64</v>
      </c>
      <c r="D57" s="1077"/>
      <c r="E57" s="1078"/>
      <c r="F57" s="285">
        <v>1122</v>
      </c>
      <c r="G57" s="285">
        <v>1196</v>
      </c>
      <c r="H57" s="293">
        <v>1186</v>
      </c>
    </row>
    <row r="58" spans="2:8" ht="45.75" customHeight="1" x14ac:dyDescent="0.15">
      <c r="B58" s="277"/>
      <c r="C58" s="1079" t="s">
        <v>354</v>
      </c>
      <c r="D58" s="1080"/>
      <c r="E58" s="1081"/>
      <c r="F58" s="286">
        <v>214</v>
      </c>
      <c r="G58" s="286">
        <v>263</v>
      </c>
      <c r="H58" s="294">
        <v>311</v>
      </c>
    </row>
    <row r="59" spans="2:8" ht="45.75" customHeight="1" x14ac:dyDescent="0.15">
      <c r="B59" s="277"/>
      <c r="C59" s="1079" t="s">
        <v>534</v>
      </c>
      <c r="D59" s="1080"/>
      <c r="E59" s="1081"/>
      <c r="F59" s="286">
        <v>299</v>
      </c>
      <c r="G59" s="286">
        <v>294</v>
      </c>
      <c r="H59" s="294">
        <v>283</v>
      </c>
    </row>
    <row r="60" spans="2:8" ht="45.75" customHeight="1" x14ac:dyDescent="0.15">
      <c r="B60" s="277"/>
      <c r="C60" s="1079" t="s">
        <v>533</v>
      </c>
      <c r="D60" s="1080"/>
      <c r="E60" s="1081"/>
      <c r="F60" s="286">
        <v>278</v>
      </c>
      <c r="G60" s="286">
        <v>303</v>
      </c>
      <c r="H60" s="294">
        <v>266</v>
      </c>
    </row>
    <row r="61" spans="2:8" ht="45.75" customHeight="1" x14ac:dyDescent="0.15">
      <c r="B61" s="277"/>
      <c r="C61" s="1079" t="s">
        <v>535</v>
      </c>
      <c r="D61" s="1080"/>
      <c r="E61" s="1081"/>
      <c r="F61" s="286">
        <v>160</v>
      </c>
      <c r="G61" s="286">
        <v>158</v>
      </c>
      <c r="H61" s="294">
        <v>162</v>
      </c>
    </row>
    <row r="62" spans="2:8" ht="45.75" customHeight="1" x14ac:dyDescent="0.15">
      <c r="B62" s="278"/>
      <c r="C62" s="1082" t="s">
        <v>536</v>
      </c>
      <c r="D62" s="1083"/>
      <c r="E62" s="1084"/>
      <c r="F62" s="287">
        <v>65</v>
      </c>
      <c r="G62" s="287">
        <v>71</v>
      </c>
      <c r="H62" s="295">
        <v>58</v>
      </c>
    </row>
    <row r="63" spans="2:8" ht="52.5" customHeight="1" x14ac:dyDescent="0.15">
      <c r="B63" s="279"/>
      <c r="C63" s="1085" t="s">
        <v>105</v>
      </c>
      <c r="D63" s="1085"/>
      <c r="E63" s="1086"/>
      <c r="F63" s="288">
        <v>3202</v>
      </c>
      <c r="G63" s="288">
        <v>3058</v>
      </c>
      <c r="H63" s="296">
        <v>2982</v>
      </c>
    </row>
    <row r="64" spans="2:8" ht="15" customHeight="1" x14ac:dyDescent="0.15"/>
    <row r="65" ht="0" hidden="1" customHeight="1" x14ac:dyDescent="0.15"/>
    <row r="66" ht="0" hidden="1" customHeight="1" x14ac:dyDescent="0.15"/>
  </sheetData>
  <sheetProtection algorithmName="SHA-512" hashValue="SSkCKgi+Ytl/jSn4oJJGDiIgsAXWax//SYuQ7pZ6CtE3kSBKHhXSLAsGep0dovdb2iVmhutdIa7ifIoQsaPIeA==" saltValue="UiTnKtIkJYv22cIMFSvsW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49" zoomScaleNormal="100" zoomScaleSheetLayoutView="55" workbookViewId="0">
      <selection activeCell="CC49" sqref="CC49"/>
    </sheetView>
  </sheetViews>
  <sheetFormatPr defaultColWidth="0" defaultRowHeight="0" customHeight="1" zeroHeight="1" x14ac:dyDescent="0.15"/>
  <cols>
    <col min="1" max="1" width="6.375" style="1087" customWidth="1"/>
    <col min="2" max="107" width="2.5" style="1087" customWidth="1"/>
    <col min="108" max="108" width="6.125" style="1089" customWidth="1"/>
    <col min="109" max="109" width="5.875" style="1088" customWidth="1"/>
    <col min="110" max="110" width="19.125" style="1087" hidden="1"/>
    <col min="111" max="115" width="12.625" style="1087" hidden="1"/>
    <col min="116" max="349" width="8.625" style="1087" hidden="1"/>
    <col min="350" max="355" width="14.875" style="1087" hidden="1"/>
    <col min="356" max="357" width="15.875" style="1087" hidden="1"/>
    <col min="358" max="363" width="16.125" style="1087" hidden="1"/>
    <col min="364" max="364" width="6.125" style="1087" hidden="1"/>
    <col min="365" max="365" width="3" style="1087" hidden="1"/>
    <col min="366" max="605" width="8.625" style="1087" hidden="1"/>
    <col min="606" max="611" width="14.875" style="1087" hidden="1"/>
    <col min="612" max="613" width="15.875" style="1087" hidden="1"/>
    <col min="614" max="619" width="16.125" style="1087" hidden="1"/>
    <col min="620" max="620" width="6.125" style="1087" hidden="1"/>
    <col min="621" max="621" width="3" style="1087" hidden="1"/>
    <col min="622" max="861" width="8.625" style="1087" hidden="1"/>
    <col min="862" max="867" width="14.875" style="1087" hidden="1"/>
    <col min="868" max="869" width="15.875" style="1087" hidden="1"/>
    <col min="870" max="875" width="16.125" style="1087" hidden="1"/>
    <col min="876" max="876" width="6.125" style="1087" hidden="1"/>
    <col min="877" max="877" width="3" style="1087" hidden="1"/>
    <col min="878" max="1117" width="8.625" style="1087" hidden="1"/>
    <col min="1118" max="1123" width="14.875" style="1087" hidden="1"/>
    <col min="1124" max="1125" width="15.875" style="1087" hidden="1"/>
    <col min="1126" max="1131" width="16.125" style="1087" hidden="1"/>
    <col min="1132" max="1132" width="6.125" style="1087" hidden="1"/>
    <col min="1133" max="1133" width="3" style="1087" hidden="1"/>
    <col min="1134" max="1373" width="8.625" style="1087" hidden="1"/>
    <col min="1374" max="1379" width="14.875" style="1087" hidden="1"/>
    <col min="1380" max="1381" width="15.875" style="1087" hidden="1"/>
    <col min="1382" max="1387" width="16.125" style="1087" hidden="1"/>
    <col min="1388" max="1388" width="6.125" style="1087" hidden="1"/>
    <col min="1389" max="1389" width="3" style="1087" hidden="1"/>
    <col min="1390" max="1629" width="8.625" style="1087" hidden="1"/>
    <col min="1630" max="1635" width="14.875" style="1087" hidden="1"/>
    <col min="1636" max="1637" width="15.875" style="1087" hidden="1"/>
    <col min="1638" max="1643" width="16.125" style="1087" hidden="1"/>
    <col min="1644" max="1644" width="6.125" style="1087" hidden="1"/>
    <col min="1645" max="1645" width="3" style="1087" hidden="1"/>
    <col min="1646" max="1885" width="8.625" style="1087" hidden="1"/>
    <col min="1886" max="1891" width="14.875" style="1087" hidden="1"/>
    <col min="1892" max="1893" width="15.875" style="1087" hidden="1"/>
    <col min="1894" max="1899" width="16.125" style="1087" hidden="1"/>
    <col min="1900" max="1900" width="6.125" style="1087" hidden="1"/>
    <col min="1901" max="1901" width="3" style="1087" hidden="1"/>
    <col min="1902" max="2141" width="8.625" style="1087" hidden="1"/>
    <col min="2142" max="2147" width="14.875" style="1087" hidden="1"/>
    <col min="2148" max="2149" width="15.875" style="1087" hidden="1"/>
    <col min="2150" max="2155" width="16.125" style="1087" hidden="1"/>
    <col min="2156" max="2156" width="6.125" style="1087" hidden="1"/>
    <col min="2157" max="2157" width="3" style="1087" hidden="1"/>
    <col min="2158" max="2397" width="8.625" style="1087" hidden="1"/>
    <col min="2398" max="2403" width="14.875" style="1087" hidden="1"/>
    <col min="2404" max="2405" width="15.875" style="1087" hidden="1"/>
    <col min="2406" max="2411" width="16.125" style="1087" hidden="1"/>
    <col min="2412" max="2412" width="6.125" style="1087" hidden="1"/>
    <col min="2413" max="2413" width="3" style="1087" hidden="1"/>
    <col min="2414" max="2653" width="8.625" style="1087" hidden="1"/>
    <col min="2654" max="2659" width="14.875" style="1087" hidden="1"/>
    <col min="2660" max="2661" width="15.875" style="1087" hidden="1"/>
    <col min="2662" max="2667" width="16.125" style="1087" hidden="1"/>
    <col min="2668" max="2668" width="6.125" style="1087" hidden="1"/>
    <col min="2669" max="2669" width="3" style="1087" hidden="1"/>
    <col min="2670" max="2909" width="8.625" style="1087" hidden="1"/>
    <col min="2910" max="2915" width="14.875" style="1087" hidden="1"/>
    <col min="2916" max="2917" width="15.875" style="1087" hidden="1"/>
    <col min="2918" max="2923" width="16.125" style="1087" hidden="1"/>
    <col min="2924" max="2924" width="6.125" style="1087" hidden="1"/>
    <col min="2925" max="2925" width="3" style="1087" hidden="1"/>
    <col min="2926" max="3165" width="8.625" style="1087" hidden="1"/>
    <col min="3166" max="3171" width="14.875" style="1087" hidden="1"/>
    <col min="3172" max="3173" width="15.875" style="1087" hidden="1"/>
    <col min="3174" max="3179" width="16.125" style="1087" hidden="1"/>
    <col min="3180" max="3180" width="6.125" style="1087" hidden="1"/>
    <col min="3181" max="3181" width="3" style="1087" hidden="1"/>
    <col min="3182" max="3421" width="8.625" style="1087" hidden="1"/>
    <col min="3422" max="3427" width="14.875" style="1087" hidden="1"/>
    <col min="3428" max="3429" width="15.875" style="1087" hidden="1"/>
    <col min="3430" max="3435" width="16.125" style="1087" hidden="1"/>
    <col min="3436" max="3436" width="6.125" style="1087" hidden="1"/>
    <col min="3437" max="3437" width="3" style="1087" hidden="1"/>
    <col min="3438" max="3677" width="8.625" style="1087" hidden="1"/>
    <col min="3678" max="3683" width="14.875" style="1087" hidden="1"/>
    <col min="3684" max="3685" width="15.875" style="1087" hidden="1"/>
    <col min="3686" max="3691" width="16.125" style="1087" hidden="1"/>
    <col min="3692" max="3692" width="6.125" style="1087" hidden="1"/>
    <col min="3693" max="3693" width="3" style="1087" hidden="1"/>
    <col min="3694" max="3933" width="8.625" style="1087" hidden="1"/>
    <col min="3934" max="3939" width="14.875" style="1087" hidden="1"/>
    <col min="3940" max="3941" width="15.875" style="1087" hidden="1"/>
    <col min="3942" max="3947" width="16.125" style="1087" hidden="1"/>
    <col min="3948" max="3948" width="6.125" style="1087" hidden="1"/>
    <col min="3949" max="3949" width="3" style="1087" hidden="1"/>
    <col min="3950" max="4189" width="8.625" style="1087" hidden="1"/>
    <col min="4190" max="4195" width="14.875" style="1087" hidden="1"/>
    <col min="4196" max="4197" width="15.875" style="1087" hidden="1"/>
    <col min="4198" max="4203" width="16.125" style="1087" hidden="1"/>
    <col min="4204" max="4204" width="6.125" style="1087" hidden="1"/>
    <col min="4205" max="4205" width="3" style="1087" hidden="1"/>
    <col min="4206" max="4445" width="8.625" style="1087" hidden="1"/>
    <col min="4446" max="4451" width="14.875" style="1087" hidden="1"/>
    <col min="4452" max="4453" width="15.875" style="1087" hidden="1"/>
    <col min="4454" max="4459" width="16.125" style="1087" hidden="1"/>
    <col min="4460" max="4460" width="6.125" style="1087" hidden="1"/>
    <col min="4461" max="4461" width="3" style="1087" hidden="1"/>
    <col min="4462" max="4701" width="8.625" style="1087" hidden="1"/>
    <col min="4702" max="4707" width="14.875" style="1087" hidden="1"/>
    <col min="4708" max="4709" width="15.875" style="1087" hidden="1"/>
    <col min="4710" max="4715" width="16.125" style="1087" hidden="1"/>
    <col min="4716" max="4716" width="6.125" style="1087" hidden="1"/>
    <col min="4717" max="4717" width="3" style="1087" hidden="1"/>
    <col min="4718" max="4957" width="8.625" style="1087" hidden="1"/>
    <col min="4958" max="4963" width="14.875" style="1087" hidden="1"/>
    <col min="4964" max="4965" width="15.875" style="1087" hidden="1"/>
    <col min="4966" max="4971" width="16.125" style="1087" hidden="1"/>
    <col min="4972" max="4972" width="6.125" style="1087" hidden="1"/>
    <col min="4973" max="4973" width="3" style="1087" hidden="1"/>
    <col min="4974" max="5213" width="8.625" style="1087" hidden="1"/>
    <col min="5214" max="5219" width="14.875" style="1087" hidden="1"/>
    <col min="5220" max="5221" width="15.875" style="1087" hidden="1"/>
    <col min="5222" max="5227" width="16.125" style="1087" hidden="1"/>
    <col min="5228" max="5228" width="6.125" style="1087" hidden="1"/>
    <col min="5229" max="5229" width="3" style="1087" hidden="1"/>
    <col min="5230" max="5469" width="8.625" style="1087" hidden="1"/>
    <col min="5470" max="5475" width="14.875" style="1087" hidden="1"/>
    <col min="5476" max="5477" width="15.875" style="1087" hidden="1"/>
    <col min="5478" max="5483" width="16.125" style="1087" hidden="1"/>
    <col min="5484" max="5484" width="6.125" style="1087" hidden="1"/>
    <col min="5485" max="5485" width="3" style="1087" hidden="1"/>
    <col min="5486" max="5725" width="8.625" style="1087" hidden="1"/>
    <col min="5726" max="5731" width="14.875" style="1087" hidden="1"/>
    <col min="5732" max="5733" width="15.875" style="1087" hidden="1"/>
    <col min="5734" max="5739" width="16.125" style="1087" hidden="1"/>
    <col min="5740" max="5740" width="6.125" style="1087" hidden="1"/>
    <col min="5741" max="5741" width="3" style="1087" hidden="1"/>
    <col min="5742" max="5981" width="8.625" style="1087" hidden="1"/>
    <col min="5982" max="5987" width="14.875" style="1087" hidden="1"/>
    <col min="5988" max="5989" width="15.875" style="1087" hidden="1"/>
    <col min="5990" max="5995" width="16.125" style="1087" hidden="1"/>
    <col min="5996" max="5996" width="6.125" style="1087" hidden="1"/>
    <col min="5997" max="5997" width="3" style="1087" hidden="1"/>
    <col min="5998" max="6237" width="8.625" style="1087" hidden="1"/>
    <col min="6238" max="6243" width="14.875" style="1087" hidden="1"/>
    <col min="6244" max="6245" width="15.875" style="1087" hidden="1"/>
    <col min="6246" max="6251" width="16.125" style="1087" hidden="1"/>
    <col min="6252" max="6252" width="6.125" style="1087" hidden="1"/>
    <col min="6253" max="6253" width="3" style="1087" hidden="1"/>
    <col min="6254" max="6493" width="8.625" style="1087" hidden="1"/>
    <col min="6494" max="6499" width="14.875" style="1087" hidden="1"/>
    <col min="6500" max="6501" width="15.875" style="1087" hidden="1"/>
    <col min="6502" max="6507" width="16.125" style="1087" hidden="1"/>
    <col min="6508" max="6508" width="6.125" style="1087" hidden="1"/>
    <col min="6509" max="6509" width="3" style="1087" hidden="1"/>
    <col min="6510" max="6749" width="8.625" style="1087" hidden="1"/>
    <col min="6750" max="6755" width="14.875" style="1087" hidden="1"/>
    <col min="6756" max="6757" width="15.875" style="1087" hidden="1"/>
    <col min="6758" max="6763" width="16.125" style="1087" hidden="1"/>
    <col min="6764" max="6764" width="6.125" style="1087" hidden="1"/>
    <col min="6765" max="6765" width="3" style="1087" hidden="1"/>
    <col min="6766" max="7005" width="8.625" style="1087" hidden="1"/>
    <col min="7006" max="7011" width="14.875" style="1087" hidden="1"/>
    <col min="7012" max="7013" width="15.875" style="1087" hidden="1"/>
    <col min="7014" max="7019" width="16.125" style="1087" hidden="1"/>
    <col min="7020" max="7020" width="6.125" style="1087" hidden="1"/>
    <col min="7021" max="7021" width="3" style="1087" hidden="1"/>
    <col min="7022" max="7261" width="8.625" style="1087" hidden="1"/>
    <col min="7262" max="7267" width="14.875" style="1087" hidden="1"/>
    <col min="7268" max="7269" width="15.875" style="1087" hidden="1"/>
    <col min="7270" max="7275" width="16.125" style="1087" hidden="1"/>
    <col min="7276" max="7276" width="6.125" style="1087" hidden="1"/>
    <col min="7277" max="7277" width="3" style="1087" hidden="1"/>
    <col min="7278" max="7517" width="8.625" style="1087" hidden="1"/>
    <col min="7518" max="7523" width="14.875" style="1087" hidden="1"/>
    <col min="7524" max="7525" width="15.875" style="1087" hidden="1"/>
    <col min="7526" max="7531" width="16.125" style="1087" hidden="1"/>
    <col min="7532" max="7532" width="6.125" style="1087" hidden="1"/>
    <col min="7533" max="7533" width="3" style="1087" hidden="1"/>
    <col min="7534" max="7773" width="8.625" style="1087" hidden="1"/>
    <col min="7774" max="7779" width="14.875" style="1087" hidden="1"/>
    <col min="7780" max="7781" width="15.875" style="1087" hidden="1"/>
    <col min="7782" max="7787" width="16.125" style="1087" hidden="1"/>
    <col min="7788" max="7788" width="6.125" style="1087" hidden="1"/>
    <col min="7789" max="7789" width="3" style="1087" hidden="1"/>
    <col min="7790" max="8029" width="8.625" style="1087" hidden="1"/>
    <col min="8030" max="8035" width="14.875" style="1087" hidden="1"/>
    <col min="8036" max="8037" width="15.875" style="1087" hidden="1"/>
    <col min="8038" max="8043" width="16.125" style="1087" hidden="1"/>
    <col min="8044" max="8044" width="6.125" style="1087" hidden="1"/>
    <col min="8045" max="8045" width="3" style="1087" hidden="1"/>
    <col min="8046" max="8285" width="8.625" style="1087" hidden="1"/>
    <col min="8286" max="8291" width="14.875" style="1087" hidden="1"/>
    <col min="8292" max="8293" width="15.875" style="1087" hidden="1"/>
    <col min="8294" max="8299" width="16.125" style="1087" hidden="1"/>
    <col min="8300" max="8300" width="6.125" style="1087" hidden="1"/>
    <col min="8301" max="8301" width="3" style="1087" hidden="1"/>
    <col min="8302" max="8541" width="8.625" style="1087" hidden="1"/>
    <col min="8542" max="8547" width="14.875" style="1087" hidden="1"/>
    <col min="8548" max="8549" width="15.875" style="1087" hidden="1"/>
    <col min="8550" max="8555" width="16.125" style="1087" hidden="1"/>
    <col min="8556" max="8556" width="6.125" style="1087" hidden="1"/>
    <col min="8557" max="8557" width="3" style="1087" hidden="1"/>
    <col min="8558" max="8797" width="8.625" style="1087" hidden="1"/>
    <col min="8798" max="8803" width="14.875" style="1087" hidden="1"/>
    <col min="8804" max="8805" width="15.875" style="1087" hidden="1"/>
    <col min="8806" max="8811" width="16.125" style="1087" hidden="1"/>
    <col min="8812" max="8812" width="6.125" style="1087" hidden="1"/>
    <col min="8813" max="8813" width="3" style="1087" hidden="1"/>
    <col min="8814" max="9053" width="8.625" style="1087" hidden="1"/>
    <col min="9054" max="9059" width="14.875" style="1087" hidden="1"/>
    <col min="9060" max="9061" width="15.875" style="1087" hidden="1"/>
    <col min="9062" max="9067" width="16.125" style="1087" hidden="1"/>
    <col min="9068" max="9068" width="6.125" style="1087" hidden="1"/>
    <col min="9069" max="9069" width="3" style="1087" hidden="1"/>
    <col min="9070" max="9309" width="8.625" style="1087" hidden="1"/>
    <col min="9310" max="9315" width="14.875" style="1087" hidden="1"/>
    <col min="9316" max="9317" width="15.875" style="1087" hidden="1"/>
    <col min="9318" max="9323" width="16.125" style="1087" hidden="1"/>
    <col min="9324" max="9324" width="6.125" style="1087" hidden="1"/>
    <col min="9325" max="9325" width="3" style="1087" hidden="1"/>
    <col min="9326" max="9565" width="8.625" style="1087" hidden="1"/>
    <col min="9566" max="9571" width="14.875" style="1087" hidden="1"/>
    <col min="9572" max="9573" width="15.875" style="1087" hidden="1"/>
    <col min="9574" max="9579" width="16.125" style="1087" hidden="1"/>
    <col min="9580" max="9580" width="6.125" style="1087" hidden="1"/>
    <col min="9581" max="9581" width="3" style="1087" hidden="1"/>
    <col min="9582" max="9821" width="8.625" style="1087" hidden="1"/>
    <col min="9822" max="9827" width="14.875" style="1087" hidden="1"/>
    <col min="9828" max="9829" width="15.875" style="1087" hidden="1"/>
    <col min="9830" max="9835" width="16.125" style="1087" hidden="1"/>
    <col min="9836" max="9836" width="6.125" style="1087" hidden="1"/>
    <col min="9837" max="9837" width="3" style="1087" hidden="1"/>
    <col min="9838" max="10077" width="8.625" style="1087" hidden="1"/>
    <col min="10078" max="10083" width="14.875" style="1087" hidden="1"/>
    <col min="10084" max="10085" width="15.875" style="1087" hidden="1"/>
    <col min="10086" max="10091" width="16.125" style="1087" hidden="1"/>
    <col min="10092" max="10092" width="6.125" style="1087" hidden="1"/>
    <col min="10093" max="10093" width="3" style="1087" hidden="1"/>
    <col min="10094" max="10333" width="8.625" style="1087" hidden="1"/>
    <col min="10334" max="10339" width="14.875" style="1087" hidden="1"/>
    <col min="10340" max="10341" width="15.875" style="1087" hidden="1"/>
    <col min="10342" max="10347" width="16.125" style="1087" hidden="1"/>
    <col min="10348" max="10348" width="6.125" style="1087" hidden="1"/>
    <col min="10349" max="10349" width="3" style="1087" hidden="1"/>
    <col min="10350" max="10589" width="8.625" style="1087" hidden="1"/>
    <col min="10590" max="10595" width="14.875" style="1087" hidden="1"/>
    <col min="10596" max="10597" width="15.875" style="1087" hidden="1"/>
    <col min="10598" max="10603" width="16.125" style="1087" hidden="1"/>
    <col min="10604" max="10604" width="6.125" style="1087" hidden="1"/>
    <col min="10605" max="10605" width="3" style="1087" hidden="1"/>
    <col min="10606" max="10845" width="8.625" style="1087" hidden="1"/>
    <col min="10846" max="10851" width="14.875" style="1087" hidden="1"/>
    <col min="10852" max="10853" width="15.875" style="1087" hidden="1"/>
    <col min="10854" max="10859" width="16.125" style="1087" hidden="1"/>
    <col min="10860" max="10860" width="6.125" style="1087" hidden="1"/>
    <col min="10861" max="10861" width="3" style="1087" hidden="1"/>
    <col min="10862" max="11101" width="8.625" style="1087" hidden="1"/>
    <col min="11102" max="11107" width="14.875" style="1087" hidden="1"/>
    <col min="11108" max="11109" width="15.875" style="1087" hidden="1"/>
    <col min="11110" max="11115" width="16.125" style="1087" hidden="1"/>
    <col min="11116" max="11116" width="6.125" style="1087" hidden="1"/>
    <col min="11117" max="11117" width="3" style="1087" hidden="1"/>
    <col min="11118" max="11357" width="8.625" style="1087" hidden="1"/>
    <col min="11358" max="11363" width="14.875" style="1087" hidden="1"/>
    <col min="11364" max="11365" width="15.875" style="1087" hidden="1"/>
    <col min="11366" max="11371" width="16.125" style="1087" hidden="1"/>
    <col min="11372" max="11372" width="6.125" style="1087" hidden="1"/>
    <col min="11373" max="11373" width="3" style="1087" hidden="1"/>
    <col min="11374" max="11613" width="8.625" style="1087" hidden="1"/>
    <col min="11614" max="11619" width="14.875" style="1087" hidden="1"/>
    <col min="11620" max="11621" width="15.875" style="1087" hidden="1"/>
    <col min="11622" max="11627" width="16.125" style="1087" hidden="1"/>
    <col min="11628" max="11628" width="6.125" style="1087" hidden="1"/>
    <col min="11629" max="11629" width="3" style="1087" hidden="1"/>
    <col min="11630" max="11869" width="8.625" style="1087" hidden="1"/>
    <col min="11870" max="11875" width="14.875" style="1087" hidden="1"/>
    <col min="11876" max="11877" width="15.875" style="1087" hidden="1"/>
    <col min="11878" max="11883" width="16.125" style="1087" hidden="1"/>
    <col min="11884" max="11884" width="6.125" style="1087" hidden="1"/>
    <col min="11885" max="11885" width="3" style="1087" hidden="1"/>
    <col min="11886" max="12125" width="8.625" style="1087" hidden="1"/>
    <col min="12126" max="12131" width="14.875" style="1087" hidden="1"/>
    <col min="12132" max="12133" width="15.875" style="1087" hidden="1"/>
    <col min="12134" max="12139" width="16.125" style="1087" hidden="1"/>
    <col min="12140" max="12140" width="6.125" style="1087" hidden="1"/>
    <col min="12141" max="12141" width="3" style="1087" hidden="1"/>
    <col min="12142" max="12381" width="8.625" style="1087" hidden="1"/>
    <col min="12382" max="12387" width="14.875" style="1087" hidden="1"/>
    <col min="12388" max="12389" width="15.875" style="1087" hidden="1"/>
    <col min="12390" max="12395" width="16.125" style="1087" hidden="1"/>
    <col min="12396" max="12396" width="6.125" style="1087" hidden="1"/>
    <col min="12397" max="12397" width="3" style="1087" hidden="1"/>
    <col min="12398" max="12637" width="8.625" style="1087" hidden="1"/>
    <col min="12638" max="12643" width="14.875" style="1087" hidden="1"/>
    <col min="12644" max="12645" width="15.875" style="1087" hidden="1"/>
    <col min="12646" max="12651" width="16.125" style="1087" hidden="1"/>
    <col min="12652" max="12652" width="6.125" style="1087" hidden="1"/>
    <col min="12653" max="12653" width="3" style="1087" hidden="1"/>
    <col min="12654" max="12893" width="8.625" style="1087" hidden="1"/>
    <col min="12894" max="12899" width="14.875" style="1087" hidden="1"/>
    <col min="12900" max="12901" width="15.875" style="1087" hidden="1"/>
    <col min="12902" max="12907" width="16.125" style="1087" hidden="1"/>
    <col min="12908" max="12908" width="6.125" style="1087" hidden="1"/>
    <col min="12909" max="12909" width="3" style="1087" hidden="1"/>
    <col min="12910" max="13149" width="8.625" style="1087" hidden="1"/>
    <col min="13150" max="13155" width="14.875" style="1087" hidden="1"/>
    <col min="13156" max="13157" width="15.875" style="1087" hidden="1"/>
    <col min="13158" max="13163" width="16.125" style="1087" hidden="1"/>
    <col min="13164" max="13164" width="6.125" style="1087" hidden="1"/>
    <col min="13165" max="13165" width="3" style="1087" hidden="1"/>
    <col min="13166" max="13405" width="8.625" style="1087" hidden="1"/>
    <col min="13406" max="13411" width="14.875" style="1087" hidden="1"/>
    <col min="13412" max="13413" width="15.875" style="1087" hidden="1"/>
    <col min="13414" max="13419" width="16.125" style="1087" hidden="1"/>
    <col min="13420" max="13420" width="6.125" style="1087" hidden="1"/>
    <col min="13421" max="13421" width="3" style="1087" hidden="1"/>
    <col min="13422" max="13661" width="8.625" style="1087" hidden="1"/>
    <col min="13662" max="13667" width="14.875" style="1087" hidden="1"/>
    <col min="13668" max="13669" width="15.875" style="1087" hidden="1"/>
    <col min="13670" max="13675" width="16.125" style="1087" hidden="1"/>
    <col min="13676" max="13676" width="6.125" style="1087" hidden="1"/>
    <col min="13677" max="13677" width="3" style="1087" hidden="1"/>
    <col min="13678" max="13917" width="8.625" style="1087" hidden="1"/>
    <col min="13918" max="13923" width="14.875" style="1087" hidden="1"/>
    <col min="13924" max="13925" width="15.875" style="1087" hidden="1"/>
    <col min="13926" max="13931" width="16.125" style="1087" hidden="1"/>
    <col min="13932" max="13932" width="6.125" style="1087" hidden="1"/>
    <col min="13933" max="13933" width="3" style="1087" hidden="1"/>
    <col min="13934" max="14173" width="8.625" style="1087" hidden="1"/>
    <col min="14174" max="14179" width="14.875" style="1087" hidden="1"/>
    <col min="14180" max="14181" width="15.875" style="1087" hidden="1"/>
    <col min="14182" max="14187" width="16.125" style="1087" hidden="1"/>
    <col min="14188" max="14188" width="6.125" style="1087" hidden="1"/>
    <col min="14189" max="14189" width="3" style="1087" hidden="1"/>
    <col min="14190" max="14429" width="8.625" style="1087" hidden="1"/>
    <col min="14430" max="14435" width="14.875" style="1087" hidden="1"/>
    <col min="14436" max="14437" width="15.875" style="1087" hidden="1"/>
    <col min="14438" max="14443" width="16.125" style="1087" hidden="1"/>
    <col min="14444" max="14444" width="6.125" style="1087" hidden="1"/>
    <col min="14445" max="14445" width="3" style="1087" hidden="1"/>
    <col min="14446" max="14685" width="8.625" style="1087" hidden="1"/>
    <col min="14686" max="14691" width="14.875" style="1087" hidden="1"/>
    <col min="14692" max="14693" width="15.875" style="1087" hidden="1"/>
    <col min="14694" max="14699" width="16.125" style="1087" hidden="1"/>
    <col min="14700" max="14700" width="6.125" style="1087" hidden="1"/>
    <col min="14701" max="14701" width="3" style="1087" hidden="1"/>
    <col min="14702" max="14941" width="8.625" style="1087" hidden="1"/>
    <col min="14942" max="14947" width="14.875" style="1087" hidden="1"/>
    <col min="14948" max="14949" width="15.875" style="1087" hidden="1"/>
    <col min="14950" max="14955" width="16.125" style="1087" hidden="1"/>
    <col min="14956" max="14956" width="6.125" style="1087" hidden="1"/>
    <col min="14957" max="14957" width="3" style="1087" hidden="1"/>
    <col min="14958" max="15197" width="8.625" style="1087" hidden="1"/>
    <col min="15198" max="15203" width="14.875" style="1087" hidden="1"/>
    <col min="15204" max="15205" width="15.875" style="1087" hidden="1"/>
    <col min="15206" max="15211" width="16.125" style="1087" hidden="1"/>
    <col min="15212" max="15212" width="6.125" style="1087" hidden="1"/>
    <col min="15213" max="15213" width="3" style="1087" hidden="1"/>
    <col min="15214" max="15453" width="8.625" style="1087" hidden="1"/>
    <col min="15454" max="15459" width="14.875" style="1087" hidden="1"/>
    <col min="15460" max="15461" width="15.875" style="1087" hidden="1"/>
    <col min="15462" max="15467" width="16.125" style="1087" hidden="1"/>
    <col min="15468" max="15468" width="6.125" style="1087" hidden="1"/>
    <col min="15469" max="15469" width="3" style="1087" hidden="1"/>
    <col min="15470" max="15709" width="8.625" style="1087" hidden="1"/>
    <col min="15710" max="15715" width="14.875" style="1087" hidden="1"/>
    <col min="15716" max="15717" width="15.875" style="1087" hidden="1"/>
    <col min="15718" max="15723" width="16.125" style="1087" hidden="1"/>
    <col min="15724" max="15724" width="6.125" style="1087" hidden="1"/>
    <col min="15725" max="15725" width="3" style="1087" hidden="1"/>
    <col min="15726" max="15965" width="8.625" style="1087" hidden="1"/>
    <col min="15966" max="15971" width="14.875" style="1087" hidden="1"/>
    <col min="15972" max="15973" width="15.875" style="1087" hidden="1"/>
    <col min="15974" max="15979" width="16.125" style="1087" hidden="1"/>
    <col min="15980" max="15980" width="6.125" style="1087" hidden="1"/>
    <col min="15981" max="15981" width="3" style="1087" hidden="1"/>
    <col min="15982" max="16221" width="8.625" style="1087" hidden="1"/>
    <col min="16222" max="16227" width="14.875" style="1087" hidden="1"/>
    <col min="16228" max="16229" width="15.875" style="1087" hidden="1"/>
    <col min="16230" max="16235" width="16.125" style="1087" hidden="1"/>
    <col min="16236" max="16236" width="6.125" style="1087" hidden="1"/>
    <col min="16237" max="16237" width="3" style="1087" hidden="1"/>
    <col min="16238" max="16384" width="8.625" style="1087" hidden="1"/>
  </cols>
  <sheetData>
    <row r="1" spans="1:143" ht="42.75" customHeight="1" x14ac:dyDescent="0.15">
      <c r="A1" s="1149"/>
      <c r="B1" s="1148"/>
      <c r="DD1" s="1087"/>
      <c r="DE1" s="1087"/>
    </row>
    <row r="2" spans="1:143" ht="25.5" customHeight="1" x14ac:dyDescent="0.15">
      <c r="A2" s="1147"/>
      <c r="C2" s="1147"/>
      <c r="O2" s="1147"/>
      <c r="P2" s="1147"/>
      <c r="Q2" s="1147"/>
      <c r="R2" s="1147"/>
      <c r="S2" s="1147"/>
      <c r="T2" s="1147"/>
      <c r="U2" s="1147"/>
      <c r="V2" s="1147"/>
      <c r="W2" s="1147"/>
      <c r="X2" s="1147"/>
      <c r="Y2" s="1147"/>
      <c r="Z2" s="1147"/>
      <c r="AA2" s="1147"/>
      <c r="AB2" s="1147"/>
      <c r="AC2" s="1147"/>
      <c r="AD2" s="1147"/>
      <c r="AE2" s="1147"/>
      <c r="AF2" s="1147"/>
      <c r="AG2" s="1147"/>
      <c r="AH2" s="1147"/>
      <c r="AI2" s="1147"/>
      <c r="AU2" s="1147"/>
      <c r="BG2" s="1147"/>
      <c r="BS2" s="1147"/>
      <c r="CE2" s="1147"/>
      <c r="CQ2" s="1147"/>
      <c r="DD2" s="1087"/>
      <c r="DE2" s="1087"/>
    </row>
    <row r="3" spans="1:143" ht="25.5" customHeight="1" x14ac:dyDescent="0.15">
      <c r="A3" s="1147"/>
      <c r="C3" s="1147"/>
      <c r="O3" s="1147"/>
      <c r="P3" s="1147"/>
      <c r="Q3" s="1147"/>
      <c r="R3" s="1147"/>
      <c r="S3" s="1147"/>
      <c r="T3" s="1147"/>
      <c r="U3" s="1147"/>
      <c r="V3" s="1147"/>
      <c r="W3" s="1147"/>
      <c r="X3" s="1147"/>
      <c r="Y3" s="1147"/>
      <c r="Z3" s="1147"/>
      <c r="AA3" s="1147"/>
      <c r="AB3" s="1147"/>
      <c r="AC3" s="1147"/>
      <c r="AD3" s="1147"/>
      <c r="AE3" s="1147"/>
      <c r="AF3" s="1147"/>
      <c r="AG3" s="1147"/>
      <c r="AH3" s="1147"/>
      <c r="AI3" s="1147"/>
      <c r="AU3" s="1147"/>
      <c r="BG3" s="1147"/>
      <c r="BS3" s="1147"/>
      <c r="CE3" s="1147"/>
      <c r="CQ3" s="1147"/>
      <c r="DD3" s="1087"/>
      <c r="DE3" s="1087"/>
    </row>
    <row r="4" spans="1:143" s="1145" customFormat="1" ht="13.5" x14ac:dyDescent="0.15">
      <c r="A4" s="1147"/>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1147"/>
      <c r="BA4" s="1147"/>
      <c r="BB4" s="1147"/>
      <c r="BC4" s="1147"/>
      <c r="BD4" s="1147"/>
      <c r="BE4" s="1147"/>
      <c r="BF4" s="1147"/>
      <c r="BG4" s="1147"/>
      <c r="BH4" s="1147"/>
      <c r="BI4" s="1147"/>
      <c r="BJ4" s="1147"/>
      <c r="BK4" s="1147"/>
      <c r="BL4" s="1147"/>
      <c r="BM4" s="1147"/>
      <c r="BN4" s="1147"/>
      <c r="BO4" s="1147"/>
      <c r="BP4" s="1147"/>
      <c r="BQ4" s="1147"/>
      <c r="BR4" s="1147"/>
      <c r="BS4" s="1147"/>
      <c r="BT4" s="1147"/>
      <c r="BU4" s="1147"/>
      <c r="BV4" s="1147"/>
      <c r="BW4" s="1147"/>
      <c r="BX4" s="1147"/>
      <c r="BY4" s="1147"/>
      <c r="BZ4" s="1147"/>
      <c r="CA4" s="1147"/>
      <c r="CB4" s="1147"/>
      <c r="CC4" s="1147"/>
      <c r="CD4" s="1147"/>
      <c r="CE4" s="1147"/>
      <c r="CF4" s="1147"/>
      <c r="CG4" s="1147"/>
      <c r="CH4" s="1147"/>
      <c r="CI4" s="1147"/>
      <c r="CJ4" s="1147"/>
      <c r="CK4" s="1147"/>
      <c r="CL4" s="1147"/>
      <c r="CM4" s="1147"/>
      <c r="CN4" s="1147"/>
      <c r="CO4" s="1147"/>
      <c r="CP4" s="1147"/>
      <c r="CQ4" s="1147"/>
      <c r="CR4" s="1147"/>
      <c r="CS4" s="1147"/>
      <c r="CT4" s="1147"/>
      <c r="CU4" s="1147"/>
      <c r="CV4" s="1147"/>
      <c r="CW4" s="1147"/>
      <c r="CX4" s="1147"/>
      <c r="CY4" s="1147"/>
      <c r="CZ4" s="1147"/>
      <c r="DA4" s="1147"/>
      <c r="DB4" s="1147"/>
      <c r="DC4" s="1147"/>
      <c r="DD4" s="1147"/>
      <c r="DE4" s="1147"/>
      <c r="DF4" s="1146"/>
      <c r="DG4" s="1146"/>
      <c r="DH4" s="1146"/>
      <c r="DI4" s="1146"/>
      <c r="DJ4" s="1146"/>
      <c r="DK4" s="1146"/>
      <c r="DL4" s="1146"/>
      <c r="DM4" s="1146"/>
      <c r="DN4" s="1146"/>
      <c r="DO4" s="1146"/>
      <c r="DP4" s="1146"/>
      <c r="DQ4" s="1146"/>
      <c r="DR4" s="1146"/>
      <c r="DS4" s="1146"/>
      <c r="DT4" s="1146"/>
      <c r="DU4" s="1146"/>
      <c r="DV4" s="1146"/>
      <c r="DW4" s="1146"/>
    </row>
    <row r="5" spans="1:143" s="1145" customFormat="1" ht="13.5" x14ac:dyDescent="0.15">
      <c r="A5" s="1147"/>
      <c r="B5" s="1147"/>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147"/>
      <c r="BH5" s="1147"/>
      <c r="BI5" s="1147"/>
      <c r="BJ5" s="1147"/>
      <c r="BK5" s="1147"/>
      <c r="BL5" s="1147"/>
      <c r="BM5" s="1147"/>
      <c r="BN5" s="1147"/>
      <c r="BO5" s="1147"/>
      <c r="BP5" s="1147"/>
      <c r="BQ5" s="1147"/>
      <c r="BR5" s="1147"/>
      <c r="BS5" s="1147"/>
      <c r="BT5" s="1147"/>
      <c r="BU5" s="1147"/>
      <c r="BV5" s="1147"/>
      <c r="BW5" s="1147"/>
      <c r="BX5" s="1147"/>
      <c r="BY5" s="1147"/>
      <c r="BZ5" s="1147"/>
      <c r="CA5" s="1147"/>
      <c r="CB5" s="1147"/>
      <c r="CC5" s="1147"/>
      <c r="CD5" s="1147"/>
      <c r="CE5" s="1147"/>
      <c r="CF5" s="1147"/>
      <c r="CG5" s="1147"/>
      <c r="CH5" s="1147"/>
      <c r="CI5" s="1147"/>
      <c r="CJ5" s="1147"/>
      <c r="CK5" s="1147"/>
      <c r="CL5" s="1147"/>
      <c r="CM5" s="1147"/>
      <c r="CN5" s="1147"/>
      <c r="CO5" s="1147"/>
      <c r="CP5" s="1147"/>
      <c r="CQ5" s="1147"/>
      <c r="CR5" s="1147"/>
      <c r="CS5" s="1147"/>
      <c r="CT5" s="1147"/>
      <c r="CU5" s="1147"/>
      <c r="CV5" s="1147"/>
      <c r="CW5" s="1147"/>
      <c r="CX5" s="1147"/>
      <c r="CY5" s="1147"/>
      <c r="CZ5" s="1147"/>
      <c r="DA5" s="1147"/>
      <c r="DB5" s="1147"/>
      <c r="DC5" s="1147"/>
      <c r="DD5" s="1147"/>
      <c r="DE5" s="1147"/>
      <c r="DF5" s="1146"/>
      <c r="DG5" s="1146"/>
      <c r="DH5" s="1146"/>
      <c r="DI5" s="1146"/>
      <c r="DJ5" s="1146"/>
      <c r="DK5" s="1146"/>
      <c r="DL5" s="1146"/>
      <c r="DM5" s="1146"/>
      <c r="DN5" s="1146"/>
      <c r="DO5" s="1146"/>
      <c r="DP5" s="1146"/>
      <c r="DQ5" s="1146"/>
      <c r="DR5" s="1146"/>
      <c r="DS5" s="1146"/>
      <c r="DT5" s="1146"/>
      <c r="DU5" s="1146"/>
      <c r="DV5" s="1146"/>
      <c r="DW5" s="1146"/>
    </row>
    <row r="6" spans="1:143" s="1145" customFormat="1" ht="13.5" x14ac:dyDescent="0.15">
      <c r="A6" s="1147"/>
      <c r="B6" s="1147"/>
      <c r="C6" s="1147"/>
      <c r="D6" s="1147"/>
      <c r="E6" s="1147"/>
      <c r="F6" s="1147"/>
      <c r="G6" s="1147"/>
      <c r="H6" s="1147"/>
      <c r="I6" s="1147"/>
      <c r="J6" s="1147"/>
      <c r="K6" s="1147"/>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c r="AT6" s="1147"/>
      <c r="AU6" s="1147"/>
      <c r="AV6" s="1147"/>
      <c r="AW6" s="1147"/>
      <c r="AX6" s="1147"/>
      <c r="AY6" s="1147"/>
      <c r="AZ6" s="1147"/>
      <c r="BA6" s="1147"/>
      <c r="BB6" s="1147"/>
      <c r="BC6" s="1147"/>
      <c r="BD6" s="1147"/>
      <c r="BE6" s="1147"/>
      <c r="BF6" s="1147"/>
      <c r="BG6" s="1147"/>
      <c r="BH6" s="1147"/>
      <c r="BI6" s="1147"/>
      <c r="BJ6" s="1147"/>
      <c r="BK6" s="1147"/>
      <c r="BL6" s="1147"/>
      <c r="BM6" s="1147"/>
      <c r="BN6" s="1147"/>
      <c r="BO6" s="1147"/>
      <c r="BP6" s="1147"/>
      <c r="BQ6" s="1147"/>
      <c r="BR6" s="1147"/>
      <c r="BS6" s="1147"/>
      <c r="BT6" s="1147"/>
      <c r="BU6" s="1147"/>
      <c r="BV6" s="1147"/>
      <c r="BW6" s="1147"/>
      <c r="BX6" s="1147"/>
      <c r="BY6" s="1147"/>
      <c r="BZ6" s="1147"/>
      <c r="CA6" s="1147"/>
      <c r="CB6" s="1147"/>
      <c r="CC6" s="1147"/>
      <c r="CD6" s="1147"/>
      <c r="CE6" s="1147"/>
      <c r="CF6" s="1147"/>
      <c r="CG6" s="1147"/>
      <c r="CH6" s="1147"/>
      <c r="CI6" s="1147"/>
      <c r="CJ6" s="1147"/>
      <c r="CK6" s="1147"/>
      <c r="CL6" s="1147"/>
      <c r="CM6" s="1147"/>
      <c r="CN6" s="1147"/>
      <c r="CO6" s="1147"/>
      <c r="CP6" s="1147"/>
      <c r="CQ6" s="1147"/>
      <c r="CR6" s="1147"/>
      <c r="CS6" s="1147"/>
      <c r="CT6" s="1147"/>
      <c r="CU6" s="1147"/>
      <c r="CV6" s="1147"/>
      <c r="CW6" s="1147"/>
      <c r="CX6" s="1147"/>
      <c r="CY6" s="1147"/>
      <c r="CZ6" s="1147"/>
      <c r="DA6" s="1147"/>
      <c r="DB6" s="1147"/>
      <c r="DC6" s="1147"/>
      <c r="DD6" s="1147"/>
      <c r="DE6" s="1147"/>
      <c r="DF6" s="1146"/>
      <c r="DG6" s="1146"/>
      <c r="DH6" s="1146"/>
      <c r="DI6" s="1146"/>
      <c r="DJ6" s="1146"/>
      <c r="DK6" s="1146"/>
      <c r="DL6" s="1146"/>
      <c r="DM6" s="1146"/>
      <c r="DN6" s="1146"/>
      <c r="DO6" s="1146"/>
      <c r="DP6" s="1146"/>
      <c r="DQ6" s="1146"/>
      <c r="DR6" s="1146"/>
      <c r="DS6" s="1146"/>
      <c r="DT6" s="1146"/>
      <c r="DU6" s="1146"/>
      <c r="DV6" s="1146"/>
      <c r="DW6" s="1146"/>
    </row>
    <row r="7" spans="1:143" s="1145" customFormat="1" ht="13.5" x14ac:dyDescent="0.15">
      <c r="A7" s="1147"/>
      <c r="B7" s="1147"/>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1147"/>
      <c r="BJ7" s="1147"/>
      <c r="BK7" s="1147"/>
      <c r="BL7" s="1147"/>
      <c r="BM7" s="1147"/>
      <c r="BN7" s="1147"/>
      <c r="BO7" s="1147"/>
      <c r="BP7" s="1147"/>
      <c r="BQ7" s="1147"/>
      <c r="BR7" s="1147"/>
      <c r="BS7" s="1147"/>
      <c r="BT7" s="1147"/>
      <c r="BU7" s="1147"/>
      <c r="BV7" s="1147"/>
      <c r="BW7" s="1147"/>
      <c r="BX7" s="1147"/>
      <c r="BY7" s="1147"/>
      <c r="BZ7" s="1147"/>
      <c r="CA7" s="1147"/>
      <c r="CB7" s="1147"/>
      <c r="CC7" s="1147"/>
      <c r="CD7" s="1147"/>
      <c r="CE7" s="1147"/>
      <c r="CF7" s="1147"/>
      <c r="CG7" s="1147"/>
      <c r="CH7" s="1147"/>
      <c r="CI7" s="1147"/>
      <c r="CJ7" s="1147"/>
      <c r="CK7" s="1147"/>
      <c r="CL7" s="1147"/>
      <c r="CM7" s="1147"/>
      <c r="CN7" s="1147"/>
      <c r="CO7" s="1147"/>
      <c r="CP7" s="1147"/>
      <c r="CQ7" s="1147"/>
      <c r="CR7" s="1147"/>
      <c r="CS7" s="1147"/>
      <c r="CT7" s="1147"/>
      <c r="CU7" s="1147"/>
      <c r="CV7" s="1147"/>
      <c r="CW7" s="1147"/>
      <c r="CX7" s="1147"/>
      <c r="CY7" s="1147"/>
      <c r="CZ7" s="1147"/>
      <c r="DA7" s="1147"/>
      <c r="DB7" s="1147"/>
      <c r="DC7" s="1147"/>
      <c r="DD7" s="1147"/>
      <c r="DE7" s="1147"/>
      <c r="DF7" s="1146"/>
      <c r="DG7" s="1146"/>
      <c r="DH7" s="1146"/>
      <c r="DI7" s="1146"/>
      <c r="DJ7" s="1146"/>
      <c r="DK7" s="1146"/>
      <c r="DL7" s="1146"/>
      <c r="DM7" s="1146"/>
      <c r="DN7" s="1146"/>
      <c r="DO7" s="1146"/>
      <c r="DP7" s="1146"/>
      <c r="DQ7" s="1146"/>
      <c r="DR7" s="1146"/>
      <c r="DS7" s="1146"/>
      <c r="DT7" s="1146"/>
      <c r="DU7" s="1146"/>
      <c r="DV7" s="1146"/>
      <c r="DW7" s="1146"/>
    </row>
    <row r="8" spans="1:143" s="1145" customFormat="1" ht="13.5" x14ac:dyDescent="0.15">
      <c r="A8" s="1147"/>
      <c r="B8" s="1147"/>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1147"/>
      <c r="BJ8" s="1147"/>
      <c r="BK8" s="1147"/>
      <c r="BL8" s="1147"/>
      <c r="BM8" s="1147"/>
      <c r="BN8" s="1147"/>
      <c r="BO8" s="1147"/>
      <c r="BP8" s="1147"/>
      <c r="BQ8" s="1147"/>
      <c r="BR8" s="1147"/>
      <c r="BS8" s="1147"/>
      <c r="BT8" s="1147"/>
      <c r="BU8" s="1147"/>
      <c r="BV8" s="1147"/>
      <c r="BW8" s="1147"/>
      <c r="BX8" s="1147"/>
      <c r="BY8" s="1147"/>
      <c r="BZ8" s="1147"/>
      <c r="CA8" s="1147"/>
      <c r="CB8" s="1147"/>
      <c r="CC8" s="1147"/>
      <c r="CD8" s="1147"/>
      <c r="CE8" s="1147"/>
      <c r="CF8" s="1147"/>
      <c r="CG8" s="1147"/>
      <c r="CH8" s="1147"/>
      <c r="CI8" s="1147"/>
      <c r="CJ8" s="1147"/>
      <c r="CK8" s="1147"/>
      <c r="CL8" s="1147"/>
      <c r="CM8" s="1147"/>
      <c r="CN8" s="1147"/>
      <c r="CO8" s="1147"/>
      <c r="CP8" s="1147"/>
      <c r="CQ8" s="1147"/>
      <c r="CR8" s="1147"/>
      <c r="CS8" s="1147"/>
      <c r="CT8" s="1147"/>
      <c r="CU8" s="1147"/>
      <c r="CV8" s="1147"/>
      <c r="CW8" s="1147"/>
      <c r="CX8" s="1147"/>
      <c r="CY8" s="1147"/>
      <c r="CZ8" s="1147"/>
      <c r="DA8" s="1147"/>
      <c r="DB8" s="1147"/>
      <c r="DC8" s="1147"/>
      <c r="DD8" s="1147"/>
      <c r="DE8" s="1147"/>
      <c r="DF8" s="1146"/>
      <c r="DG8" s="1146"/>
      <c r="DH8" s="1146"/>
      <c r="DI8" s="1146"/>
      <c r="DJ8" s="1146"/>
      <c r="DK8" s="1146"/>
      <c r="DL8" s="1146"/>
      <c r="DM8" s="1146"/>
      <c r="DN8" s="1146"/>
      <c r="DO8" s="1146"/>
      <c r="DP8" s="1146"/>
      <c r="DQ8" s="1146"/>
      <c r="DR8" s="1146"/>
      <c r="DS8" s="1146"/>
      <c r="DT8" s="1146"/>
      <c r="DU8" s="1146"/>
      <c r="DV8" s="1146"/>
      <c r="DW8" s="1146"/>
    </row>
    <row r="9" spans="1:143" s="1145" customFormat="1" ht="13.5" x14ac:dyDescent="0.15">
      <c r="A9" s="1147"/>
      <c r="B9" s="1147"/>
      <c r="C9" s="1147"/>
      <c r="D9" s="1147"/>
      <c r="E9" s="1147"/>
      <c r="F9" s="1147"/>
      <c r="G9" s="1147"/>
      <c r="H9" s="1147"/>
      <c r="I9" s="1147"/>
      <c r="J9" s="1147"/>
      <c r="K9" s="1147"/>
      <c r="L9" s="1147"/>
      <c r="M9" s="1147"/>
      <c r="N9" s="1147"/>
      <c r="O9" s="1147"/>
      <c r="P9" s="1147"/>
      <c r="Q9" s="1147"/>
      <c r="R9" s="1147"/>
      <c r="S9" s="1147"/>
      <c r="T9" s="1147"/>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c r="AT9" s="1147"/>
      <c r="AU9" s="1147"/>
      <c r="AV9" s="1147"/>
      <c r="AW9" s="1147"/>
      <c r="AX9" s="1147"/>
      <c r="AY9" s="1147"/>
      <c r="AZ9" s="1147"/>
      <c r="BA9" s="1147"/>
      <c r="BB9" s="1147"/>
      <c r="BC9" s="1147"/>
      <c r="BD9" s="1147"/>
      <c r="BE9" s="1147"/>
      <c r="BF9" s="1147"/>
      <c r="BG9" s="1147"/>
      <c r="BH9" s="1147"/>
      <c r="BI9" s="1147"/>
      <c r="BJ9" s="1147"/>
      <c r="BK9" s="1147"/>
      <c r="BL9" s="1147"/>
      <c r="BM9" s="1147"/>
      <c r="BN9" s="1147"/>
      <c r="BO9" s="1147"/>
      <c r="BP9" s="1147"/>
      <c r="BQ9" s="1147"/>
      <c r="BR9" s="1147"/>
      <c r="BS9" s="1147"/>
      <c r="BT9" s="1147"/>
      <c r="BU9" s="1147"/>
      <c r="BV9" s="1147"/>
      <c r="BW9" s="1147"/>
      <c r="BX9" s="1147"/>
      <c r="BY9" s="1147"/>
      <c r="BZ9" s="1147"/>
      <c r="CA9" s="1147"/>
      <c r="CB9" s="1147"/>
      <c r="CC9" s="1147"/>
      <c r="CD9" s="1147"/>
      <c r="CE9" s="1147"/>
      <c r="CF9" s="1147"/>
      <c r="CG9" s="1147"/>
      <c r="CH9" s="1147"/>
      <c r="CI9" s="1147"/>
      <c r="CJ9" s="1147"/>
      <c r="CK9" s="1147"/>
      <c r="CL9" s="1147"/>
      <c r="CM9" s="1147"/>
      <c r="CN9" s="1147"/>
      <c r="CO9" s="1147"/>
      <c r="CP9" s="1147"/>
      <c r="CQ9" s="1147"/>
      <c r="CR9" s="1147"/>
      <c r="CS9" s="1147"/>
      <c r="CT9" s="1147"/>
      <c r="CU9" s="1147"/>
      <c r="CV9" s="1147"/>
      <c r="CW9" s="1147"/>
      <c r="CX9" s="1147"/>
      <c r="CY9" s="1147"/>
      <c r="CZ9" s="1147"/>
      <c r="DA9" s="1147"/>
      <c r="DB9" s="1147"/>
      <c r="DC9" s="1147"/>
      <c r="DD9" s="1147"/>
      <c r="DE9" s="1147"/>
      <c r="DF9" s="1146"/>
      <c r="DG9" s="1146"/>
      <c r="DH9" s="1146"/>
      <c r="DI9" s="1146"/>
      <c r="DJ9" s="1146"/>
      <c r="DK9" s="1146"/>
      <c r="DL9" s="1146"/>
      <c r="DM9" s="1146"/>
      <c r="DN9" s="1146"/>
      <c r="DO9" s="1146"/>
      <c r="DP9" s="1146"/>
      <c r="DQ9" s="1146"/>
      <c r="DR9" s="1146"/>
      <c r="DS9" s="1146"/>
      <c r="DT9" s="1146"/>
      <c r="DU9" s="1146"/>
      <c r="DV9" s="1146"/>
      <c r="DW9" s="1146"/>
    </row>
    <row r="10" spans="1:143" s="1145" customFormat="1" ht="13.5" x14ac:dyDescent="0.15">
      <c r="A10" s="1147"/>
      <c r="B10" s="1147"/>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7"/>
      <c r="AH10" s="1147"/>
      <c r="AI10" s="1147"/>
      <c r="AJ10" s="1147"/>
      <c r="AK10" s="1147"/>
      <c r="AL10" s="1147"/>
      <c r="AM10" s="1147"/>
      <c r="AN10" s="1147"/>
      <c r="AO10" s="1147"/>
      <c r="AP10" s="1147"/>
      <c r="AQ10" s="1147"/>
      <c r="AR10" s="1147"/>
      <c r="AS10" s="1147"/>
      <c r="AT10" s="1147"/>
      <c r="AU10" s="1147"/>
      <c r="AV10" s="1147"/>
      <c r="AW10" s="1147"/>
      <c r="AX10" s="1147"/>
      <c r="AY10" s="1147"/>
      <c r="AZ10" s="1147"/>
      <c r="BA10" s="1147"/>
      <c r="BB10" s="1147"/>
      <c r="BC10" s="1147"/>
      <c r="BD10" s="1147"/>
      <c r="BE10" s="1147"/>
      <c r="BF10" s="1147"/>
      <c r="BG10" s="1147"/>
      <c r="BH10" s="1147"/>
      <c r="BI10" s="1147"/>
      <c r="BJ10" s="1147"/>
      <c r="BK10" s="1147"/>
      <c r="BL10" s="1147"/>
      <c r="BM10" s="1147"/>
      <c r="BN10" s="1147"/>
      <c r="BO10" s="1147"/>
      <c r="BP10" s="1147"/>
      <c r="BQ10" s="1147"/>
      <c r="BR10" s="1147"/>
      <c r="BS10" s="1147"/>
      <c r="BT10" s="1147"/>
      <c r="BU10" s="1147"/>
      <c r="BV10" s="1147"/>
      <c r="BW10" s="1147"/>
      <c r="BX10" s="1147"/>
      <c r="BY10" s="1147"/>
      <c r="BZ10" s="1147"/>
      <c r="CA10" s="1147"/>
      <c r="CB10" s="1147"/>
      <c r="CC10" s="1147"/>
      <c r="CD10" s="1147"/>
      <c r="CE10" s="1147"/>
      <c r="CF10" s="1147"/>
      <c r="CG10" s="1147"/>
      <c r="CH10" s="1147"/>
      <c r="CI10" s="1147"/>
      <c r="CJ10" s="1147"/>
      <c r="CK10" s="1147"/>
      <c r="CL10" s="1147"/>
      <c r="CM10" s="1147"/>
      <c r="CN10" s="1147"/>
      <c r="CO10" s="1147"/>
      <c r="CP10" s="1147"/>
      <c r="CQ10" s="1147"/>
      <c r="CR10" s="1147"/>
      <c r="CS10" s="1147"/>
      <c r="CT10" s="1147"/>
      <c r="CU10" s="1147"/>
      <c r="CV10" s="1147"/>
      <c r="CW10" s="1147"/>
      <c r="CX10" s="1147"/>
      <c r="CY10" s="1147"/>
      <c r="CZ10" s="1147"/>
      <c r="DA10" s="1147"/>
      <c r="DB10" s="1147"/>
      <c r="DC10" s="1147"/>
      <c r="DD10" s="1147"/>
      <c r="DE10" s="1147"/>
      <c r="DF10" s="1146"/>
      <c r="DG10" s="1146"/>
      <c r="DH10" s="1146"/>
      <c r="DI10" s="1146"/>
      <c r="DJ10" s="1146"/>
      <c r="DK10" s="1146"/>
      <c r="DL10" s="1146"/>
      <c r="DM10" s="1146"/>
      <c r="DN10" s="1146"/>
      <c r="DO10" s="1146"/>
      <c r="DP10" s="1146"/>
      <c r="DQ10" s="1146"/>
      <c r="DR10" s="1146"/>
      <c r="DS10" s="1146"/>
      <c r="DT10" s="1146"/>
      <c r="DU10" s="1146"/>
      <c r="DV10" s="1146"/>
      <c r="DW10" s="1146"/>
      <c r="EM10" s="1145" t="s">
        <v>551</v>
      </c>
    </row>
    <row r="11" spans="1:143" s="1145" customFormat="1" ht="13.5" x14ac:dyDescent="0.15">
      <c r="A11" s="1147"/>
      <c r="B11" s="1147"/>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7"/>
      <c r="BH11" s="1147"/>
      <c r="BI11" s="1147"/>
      <c r="BJ11" s="1147"/>
      <c r="BK11" s="1147"/>
      <c r="BL11" s="1147"/>
      <c r="BM11" s="1147"/>
      <c r="BN11" s="1147"/>
      <c r="BO11" s="1147"/>
      <c r="BP11" s="1147"/>
      <c r="BQ11" s="1147"/>
      <c r="BR11" s="1147"/>
      <c r="BS11" s="1147"/>
      <c r="BT11" s="1147"/>
      <c r="BU11" s="1147"/>
      <c r="BV11" s="1147"/>
      <c r="BW11" s="1147"/>
      <c r="BX11" s="1147"/>
      <c r="BY11" s="1147"/>
      <c r="BZ11" s="1147"/>
      <c r="CA11" s="1147"/>
      <c r="CB11" s="1147"/>
      <c r="CC11" s="1147"/>
      <c r="CD11" s="1147"/>
      <c r="CE11" s="1147"/>
      <c r="CF11" s="1147"/>
      <c r="CG11" s="1147"/>
      <c r="CH11" s="1147"/>
      <c r="CI11" s="1147"/>
      <c r="CJ11" s="1147"/>
      <c r="CK11" s="1147"/>
      <c r="CL11" s="1147"/>
      <c r="CM11" s="1147"/>
      <c r="CN11" s="1147"/>
      <c r="CO11" s="1147"/>
      <c r="CP11" s="1147"/>
      <c r="CQ11" s="1147"/>
      <c r="CR11" s="1147"/>
      <c r="CS11" s="1147"/>
      <c r="CT11" s="1147"/>
      <c r="CU11" s="1147"/>
      <c r="CV11" s="1147"/>
      <c r="CW11" s="1147"/>
      <c r="CX11" s="1147"/>
      <c r="CY11" s="1147"/>
      <c r="CZ11" s="1147"/>
      <c r="DA11" s="1147"/>
      <c r="DB11" s="1147"/>
      <c r="DC11" s="1147"/>
      <c r="DD11" s="1147"/>
      <c r="DE11" s="1147"/>
      <c r="DF11" s="1146"/>
      <c r="DG11" s="1146"/>
      <c r="DH11" s="1146"/>
      <c r="DI11" s="1146"/>
      <c r="DJ11" s="1146"/>
      <c r="DK11" s="1146"/>
      <c r="DL11" s="1146"/>
      <c r="DM11" s="1146"/>
      <c r="DN11" s="1146"/>
      <c r="DO11" s="1146"/>
      <c r="DP11" s="1146"/>
      <c r="DQ11" s="1146"/>
      <c r="DR11" s="1146"/>
      <c r="DS11" s="1146"/>
      <c r="DT11" s="1146"/>
      <c r="DU11" s="1146"/>
      <c r="DV11" s="1146"/>
      <c r="DW11" s="1146"/>
    </row>
    <row r="12" spans="1:143" s="1145" customFormat="1" ht="13.5" x14ac:dyDescent="0.15">
      <c r="A12" s="1147"/>
      <c r="B12" s="1147"/>
      <c r="C12" s="1147"/>
      <c r="D12" s="1147"/>
      <c r="E12" s="1147"/>
      <c r="F12" s="1147"/>
      <c r="G12" s="1147"/>
      <c r="H12" s="1147"/>
      <c r="I12" s="1147"/>
      <c r="J12" s="1147"/>
      <c r="K12" s="1147"/>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7"/>
      <c r="AN12" s="1147"/>
      <c r="AO12" s="1147"/>
      <c r="AP12" s="1147"/>
      <c r="AQ12" s="1147"/>
      <c r="AR12" s="1147"/>
      <c r="AS12" s="1147"/>
      <c r="AT12" s="1147"/>
      <c r="AU12" s="1147"/>
      <c r="AV12" s="1147"/>
      <c r="AW12" s="1147"/>
      <c r="AX12" s="1147"/>
      <c r="AY12" s="1147"/>
      <c r="AZ12" s="1147"/>
      <c r="BA12" s="1147"/>
      <c r="BB12" s="1147"/>
      <c r="BC12" s="1147"/>
      <c r="BD12" s="1147"/>
      <c r="BE12" s="1147"/>
      <c r="BF12" s="1147"/>
      <c r="BG12" s="1147"/>
      <c r="BH12" s="1147"/>
      <c r="BI12" s="1147"/>
      <c r="BJ12" s="1147"/>
      <c r="BK12" s="1147"/>
      <c r="BL12" s="1147"/>
      <c r="BM12" s="1147"/>
      <c r="BN12" s="1147"/>
      <c r="BO12" s="1147"/>
      <c r="BP12" s="1147"/>
      <c r="BQ12" s="1147"/>
      <c r="BR12" s="1147"/>
      <c r="BS12" s="1147"/>
      <c r="BT12" s="1147"/>
      <c r="BU12" s="1147"/>
      <c r="BV12" s="1147"/>
      <c r="BW12" s="1147"/>
      <c r="BX12" s="1147"/>
      <c r="BY12" s="1147"/>
      <c r="BZ12" s="1147"/>
      <c r="CA12" s="1147"/>
      <c r="CB12" s="1147"/>
      <c r="CC12" s="1147"/>
      <c r="CD12" s="1147"/>
      <c r="CE12" s="1147"/>
      <c r="CF12" s="1147"/>
      <c r="CG12" s="1147"/>
      <c r="CH12" s="1147"/>
      <c r="CI12" s="1147"/>
      <c r="CJ12" s="1147"/>
      <c r="CK12" s="1147"/>
      <c r="CL12" s="1147"/>
      <c r="CM12" s="1147"/>
      <c r="CN12" s="1147"/>
      <c r="CO12" s="1147"/>
      <c r="CP12" s="1147"/>
      <c r="CQ12" s="1147"/>
      <c r="CR12" s="1147"/>
      <c r="CS12" s="1147"/>
      <c r="CT12" s="1147"/>
      <c r="CU12" s="1147"/>
      <c r="CV12" s="1147"/>
      <c r="CW12" s="1147"/>
      <c r="CX12" s="1147"/>
      <c r="CY12" s="1147"/>
      <c r="CZ12" s="1147"/>
      <c r="DA12" s="1147"/>
      <c r="DB12" s="1147"/>
      <c r="DC12" s="1147"/>
      <c r="DD12" s="1147"/>
      <c r="DE12" s="1147"/>
      <c r="DF12" s="1146"/>
      <c r="DG12" s="1146"/>
      <c r="DH12" s="1146"/>
      <c r="DI12" s="1146"/>
      <c r="DJ12" s="1146"/>
      <c r="DK12" s="1146"/>
      <c r="DL12" s="1146"/>
      <c r="DM12" s="1146"/>
      <c r="DN12" s="1146"/>
      <c r="DO12" s="1146"/>
      <c r="DP12" s="1146"/>
      <c r="DQ12" s="1146"/>
      <c r="DR12" s="1146"/>
      <c r="DS12" s="1146"/>
      <c r="DT12" s="1146"/>
      <c r="DU12" s="1146"/>
      <c r="DV12" s="1146"/>
      <c r="DW12" s="1146"/>
      <c r="EM12" s="1145" t="s">
        <v>551</v>
      </c>
    </row>
    <row r="13" spans="1:143" s="1145" customFormat="1" ht="13.5" x14ac:dyDescent="0.15">
      <c r="A13" s="1147"/>
      <c r="B13" s="1147"/>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47"/>
      <c r="BF13" s="1147"/>
      <c r="BG13" s="1147"/>
      <c r="BH13" s="1147"/>
      <c r="BI13" s="1147"/>
      <c r="BJ13" s="1147"/>
      <c r="BK13" s="1147"/>
      <c r="BL13" s="1147"/>
      <c r="BM13" s="1147"/>
      <c r="BN13" s="1147"/>
      <c r="BO13" s="1147"/>
      <c r="BP13" s="1147"/>
      <c r="BQ13" s="1147"/>
      <c r="BR13" s="1147"/>
      <c r="BS13" s="1147"/>
      <c r="BT13" s="1147"/>
      <c r="BU13" s="1147"/>
      <c r="BV13" s="1147"/>
      <c r="BW13" s="1147"/>
      <c r="BX13" s="1147"/>
      <c r="BY13" s="1147"/>
      <c r="BZ13" s="1147"/>
      <c r="CA13" s="1147"/>
      <c r="CB13" s="1147"/>
      <c r="CC13" s="1147"/>
      <c r="CD13" s="1147"/>
      <c r="CE13" s="1147"/>
      <c r="CF13" s="1147"/>
      <c r="CG13" s="1147"/>
      <c r="CH13" s="1147"/>
      <c r="CI13" s="1147"/>
      <c r="CJ13" s="1147"/>
      <c r="CK13" s="1147"/>
      <c r="CL13" s="1147"/>
      <c r="CM13" s="1147"/>
      <c r="CN13" s="1147"/>
      <c r="CO13" s="1147"/>
      <c r="CP13" s="1147"/>
      <c r="CQ13" s="1147"/>
      <c r="CR13" s="1147"/>
      <c r="CS13" s="1147"/>
      <c r="CT13" s="1147"/>
      <c r="CU13" s="1147"/>
      <c r="CV13" s="1147"/>
      <c r="CW13" s="1147"/>
      <c r="CX13" s="1147"/>
      <c r="CY13" s="1147"/>
      <c r="CZ13" s="1147"/>
      <c r="DA13" s="1147"/>
      <c r="DB13" s="1147"/>
      <c r="DC13" s="1147"/>
      <c r="DD13" s="1147"/>
      <c r="DE13" s="1147"/>
      <c r="DF13" s="1146"/>
      <c r="DG13" s="1146"/>
      <c r="DH13" s="1146"/>
      <c r="DI13" s="1146"/>
      <c r="DJ13" s="1146"/>
      <c r="DK13" s="1146"/>
      <c r="DL13" s="1146"/>
      <c r="DM13" s="1146"/>
      <c r="DN13" s="1146"/>
      <c r="DO13" s="1146"/>
      <c r="DP13" s="1146"/>
      <c r="DQ13" s="1146"/>
      <c r="DR13" s="1146"/>
      <c r="DS13" s="1146"/>
      <c r="DT13" s="1146"/>
      <c r="DU13" s="1146"/>
      <c r="DV13" s="1146"/>
      <c r="DW13" s="1146"/>
    </row>
    <row r="14" spans="1:143" s="1145" customFormat="1" ht="13.5" x14ac:dyDescent="0.15">
      <c r="A14" s="1147"/>
      <c r="B14" s="1147"/>
      <c r="C14" s="1147"/>
      <c r="D14" s="1147"/>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47"/>
      <c r="BF14" s="1147"/>
      <c r="BG14" s="1147"/>
      <c r="BH14" s="1147"/>
      <c r="BI14" s="1147"/>
      <c r="BJ14" s="1147"/>
      <c r="BK14" s="1147"/>
      <c r="BL14" s="1147"/>
      <c r="BM14" s="1147"/>
      <c r="BN14" s="1147"/>
      <c r="BO14" s="1147"/>
      <c r="BP14" s="1147"/>
      <c r="BQ14" s="1147"/>
      <c r="BR14" s="1147"/>
      <c r="BS14" s="1147"/>
      <c r="BT14" s="1147"/>
      <c r="BU14" s="1147"/>
      <c r="BV14" s="1147"/>
      <c r="BW14" s="1147"/>
      <c r="BX14" s="1147"/>
      <c r="BY14" s="1147"/>
      <c r="BZ14" s="1147"/>
      <c r="CA14" s="1147"/>
      <c r="CB14" s="1147"/>
      <c r="CC14" s="1147"/>
      <c r="CD14" s="1147"/>
      <c r="CE14" s="1147"/>
      <c r="CF14" s="1147"/>
      <c r="CG14" s="1147"/>
      <c r="CH14" s="1147"/>
      <c r="CI14" s="1147"/>
      <c r="CJ14" s="1147"/>
      <c r="CK14" s="1147"/>
      <c r="CL14" s="1147"/>
      <c r="CM14" s="1147"/>
      <c r="CN14" s="1147"/>
      <c r="CO14" s="1147"/>
      <c r="CP14" s="1147"/>
      <c r="CQ14" s="1147"/>
      <c r="CR14" s="1147"/>
      <c r="CS14" s="1147"/>
      <c r="CT14" s="1147"/>
      <c r="CU14" s="1147"/>
      <c r="CV14" s="1147"/>
      <c r="CW14" s="1147"/>
      <c r="CX14" s="1147"/>
      <c r="CY14" s="1147"/>
      <c r="CZ14" s="1147"/>
      <c r="DA14" s="1147"/>
      <c r="DB14" s="1147"/>
      <c r="DC14" s="1147"/>
      <c r="DD14" s="1147"/>
      <c r="DE14" s="1147"/>
      <c r="DF14" s="1146"/>
      <c r="DG14" s="1146"/>
      <c r="DH14" s="1146"/>
      <c r="DI14" s="1146"/>
      <c r="DJ14" s="1146"/>
      <c r="DK14" s="1146"/>
      <c r="DL14" s="1146"/>
      <c r="DM14" s="1146"/>
      <c r="DN14" s="1146"/>
      <c r="DO14" s="1146"/>
      <c r="DP14" s="1146"/>
      <c r="DQ14" s="1146"/>
      <c r="DR14" s="1146"/>
      <c r="DS14" s="1146"/>
      <c r="DT14" s="1146"/>
      <c r="DU14" s="1146"/>
      <c r="DV14" s="1146"/>
      <c r="DW14" s="1146"/>
    </row>
    <row r="15" spans="1:143" s="1145" customFormat="1" ht="13.5" x14ac:dyDescent="0.15">
      <c r="A15" s="1087"/>
      <c r="B15" s="1147"/>
      <c r="C15" s="1147"/>
      <c r="D15" s="1147"/>
      <c r="E15" s="1147"/>
      <c r="F15" s="1147"/>
      <c r="G15" s="1147"/>
      <c r="H15" s="1147"/>
      <c r="I15" s="1147"/>
      <c r="J15" s="1147"/>
      <c r="K15" s="1147"/>
      <c r="L15" s="1147"/>
      <c r="M15" s="1147"/>
      <c r="N15" s="1147"/>
      <c r="O15" s="1147"/>
      <c r="P15" s="1147"/>
      <c r="Q15" s="1147"/>
      <c r="R15" s="1147"/>
      <c r="S15" s="1147"/>
      <c r="T15" s="1147"/>
      <c r="U15" s="1147"/>
      <c r="V15" s="1147"/>
      <c r="W15" s="1147"/>
      <c r="X15" s="1147"/>
      <c r="Y15" s="1147"/>
      <c r="Z15" s="1147"/>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47"/>
      <c r="BF15" s="1147"/>
      <c r="BG15" s="1147"/>
      <c r="BH15" s="1147"/>
      <c r="BI15" s="1147"/>
      <c r="BJ15" s="1147"/>
      <c r="BK15" s="1147"/>
      <c r="BL15" s="1147"/>
      <c r="BM15" s="1147"/>
      <c r="BN15" s="1147"/>
      <c r="BO15" s="1147"/>
      <c r="BP15" s="1147"/>
      <c r="BQ15" s="1147"/>
      <c r="BR15" s="1147"/>
      <c r="BS15" s="1147"/>
      <c r="BT15" s="1147"/>
      <c r="BU15" s="1147"/>
      <c r="BV15" s="1147"/>
      <c r="BW15" s="1147"/>
      <c r="BX15" s="1147"/>
      <c r="BY15" s="1147"/>
      <c r="BZ15" s="1147"/>
      <c r="CA15" s="1147"/>
      <c r="CB15" s="1147"/>
      <c r="CC15" s="1147"/>
      <c r="CD15" s="1147"/>
      <c r="CE15" s="1147"/>
      <c r="CF15" s="1147"/>
      <c r="CG15" s="1147"/>
      <c r="CH15" s="1147"/>
      <c r="CI15" s="1147"/>
      <c r="CJ15" s="1147"/>
      <c r="CK15" s="1147"/>
      <c r="CL15" s="1147"/>
      <c r="CM15" s="1147"/>
      <c r="CN15" s="1147"/>
      <c r="CO15" s="1147"/>
      <c r="CP15" s="1147"/>
      <c r="CQ15" s="1147"/>
      <c r="CR15" s="1147"/>
      <c r="CS15" s="1147"/>
      <c r="CT15" s="1147"/>
      <c r="CU15" s="1147"/>
      <c r="CV15" s="1147"/>
      <c r="CW15" s="1147"/>
      <c r="CX15" s="1147"/>
      <c r="CY15" s="1147"/>
      <c r="CZ15" s="1147"/>
      <c r="DA15" s="1147"/>
      <c r="DB15" s="1147"/>
      <c r="DC15" s="1147"/>
      <c r="DD15" s="1147"/>
      <c r="DE15" s="1147"/>
      <c r="DF15" s="1146"/>
      <c r="DG15" s="1146"/>
      <c r="DH15" s="1146"/>
      <c r="DI15" s="1146"/>
      <c r="DJ15" s="1146"/>
      <c r="DK15" s="1146"/>
      <c r="DL15" s="1146"/>
      <c r="DM15" s="1146"/>
      <c r="DN15" s="1146"/>
      <c r="DO15" s="1146"/>
      <c r="DP15" s="1146"/>
      <c r="DQ15" s="1146"/>
      <c r="DR15" s="1146"/>
      <c r="DS15" s="1146"/>
      <c r="DT15" s="1146"/>
      <c r="DU15" s="1146"/>
      <c r="DV15" s="1146"/>
      <c r="DW15" s="1146"/>
    </row>
    <row r="16" spans="1:143" s="1145" customFormat="1" ht="13.5" x14ac:dyDescent="0.15">
      <c r="A16" s="1087"/>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1147"/>
      <c r="AK16" s="1147"/>
      <c r="AL16" s="1147"/>
      <c r="AM16" s="1147"/>
      <c r="AN16" s="1147"/>
      <c r="AO16" s="1147"/>
      <c r="AP16" s="1147"/>
      <c r="AQ16" s="1147"/>
      <c r="AR16" s="1147"/>
      <c r="AS16" s="1147"/>
      <c r="AT16" s="1147"/>
      <c r="AU16" s="1147"/>
      <c r="AV16" s="1147"/>
      <c r="AW16" s="1147"/>
      <c r="AX16" s="1147"/>
      <c r="AY16" s="1147"/>
      <c r="AZ16" s="1147"/>
      <c r="BA16" s="1147"/>
      <c r="BB16" s="1147"/>
      <c r="BC16" s="1147"/>
      <c r="BD16" s="1147"/>
      <c r="BE16" s="1147"/>
      <c r="BF16" s="1147"/>
      <c r="BG16" s="1147"/>
      <c r="BH16" s="1147"/>
      <c r="BI16" s="1147"/>
      <c r="BJ16" s="1147"/>
      <c r="BK16" s="1147"/>
      <c r="BL16" s="1147"/>
      <c r="BM16" s="1147"/>
      <c r="BN16" s="1147"/>
      <c r="BO16" s="1147"/>
      <c r="BP16" s="1147"/>
      <c r="BQ16" s="1147"/>
      <c r="BR16" s="1147"/>
      <c r="BS16" s="1147"/>
      <c r="BT16" s="1147"/>
      <c r="BU16" s="1147"/>
      <c r="BV16" s="1147"/>
      <c r="BW16" s="1147"/>
      <c r="BX16" s="1147"/>
      <c r="BY16" s="1147"/>
      <c r="BZ16" s="1147"/>
      <c r="CA16" s="1147"/>
      <c r="CB16" s="1147"/>
      <c r="CC16" s="1147"/>
      <c r="CD16" s="1147"/>
      <c r="CE16" s="1147"/>
      <c r="CF16" s="1147"/>
      <c r="CG16" s="1147"/>
      <c r="CH16" s="1147"/>
      <c r="CI16" s="1147"/>
      <c r="CJ16" s="1147"/>
      <c r="CK16" s="1147"/>
      <c r="CL16" s="1147"/>
      <c r="CM16" s="1147"/>
      <c r="CN16" s="1147"/>
      <c r="CO16" s="1147"/>
      <c r="CP16" s="1147"/>
      <c r="CQ16" s="1147"/>
      <c r="CR16" s="1147"/>
      <c r="CS16" s="1147"/>
      <c r="CT16" s="1147"/>
      <c r="CU16" s="1147"/>
      <c r="CV16" s="1147"/>
      <c r="CW16" s="1147"/>
      <c r="CX16" s="1147"/>
      <c r="CY16" s="1147"/>
      <c r="CZ16" s="1147"/>
      <c r="DA16" s="1147"/>
      <c r="DB16" s="1147"/>
      <c r="DC16" s="1147"/>
      <c r="DD16" s="1147"/>
      <c r="DE16" s="1147"/>
      <c r="DF16" s="1146"/>
      <c r="DG16" s="1146"/>
      <c r="DH16" s="1146"/>
      <c r="DI16" s="1146"/>
      <c r="DJ16" s="1146"/>
      <c r="DK16" s="1146"/>
      <c r="DL16" s="1146"/>
      <c r="DM16" s="1146"/>
      <c r="DN16" s="1146"/>
      <c r="DO16" s="1146"/>
      <c r="DP16" s="1146"/>
      <c r="DQ16" s="1146"/>
      <c r="DR16" s="1146"/>
      <c r="DS16" s="1146"/>
      <c r="DT16" s="1146"/>
      <c r="DU16" s="1146"/>
      <c r="DV16" s="1146"/>
      <c r="DW16" s="1146"/>
    </row>
    <row r="17" spans="1:351" s="1145" customFormat="1" ht="13.5" x14ac:dyDescent="0.15">
      <c r="A17" s="1087"/>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1147"/>
      <c r="AS17" s="1147"/>
      <c r="AT17" s="1147"/>
      <c r="AU17" s="1147"/>
      <c r="AV17" s="1147"/>
      <c r="AW17" s="1147"/>
      <c r="AX17" s="1147"/>
      <c r="AY17" s="1147"/>
      <c r="AZ17" s="1147"/>
      <c r="BA17" s="1147"/>
      <c r="BB17" s="1147"/>
      <c r="BC17" s="1147"/>
      <c r="BD17" s="1147"/>
      <c r="BE17" s="1147"/>
      <c r="BF17" s="1147"/>
      <c r="BG17" s="1147"/>
      <c r="BH17" s="1147"/>
      <c r="BI17" s="1147"/>
      <c r="BJ17" s="1147"/>
      <c r="BK17" s="1147"/>
      <c r="BL17" s="1147"/>
      <c r="BM17" s="1147"/>
      <c r="BN17" s="1147"/>
      <c r="BO17" s="1147"/>
      <c r="BP17" s="1147"/>
      <c r="BQ17" s="1147"/>
      <c r="BR17" s="1147"/>
      <c r="BS17" s="1147"/>
      <c r="BT17" s="1147"/>
      <c r="BU17" s="1147"/>
      <c r="BV17" s="1147"/>
      <c r="BW17" s="1147"/>
      <c r="BX17" s="1147"/>
      <c r="BY17" s="1147"/>
      <c r="BZ17" s="1147"/>
      <c r="CA17" s="1147"/>
      <c r="CB17" s="1147"/>
      <c r="CC17" s="1147"/>
      <c r="CD17" s="1147"/>
      <c r="CE17" s="1147"/>
      <c r="CF17" s="1147"/>
      <c r="CG17" s="1147"/>
      <c r="CH17" s="1147"/>
      <c r="CI17" s="1147"/>
      <c r="CJ17" s="1147"/>
      <c r="CK17" s="1147"/>
      <c r="CL17" s="1147"/>
      <c r="CM17" s="1147"/>
      <c r="CN17" s="1147"/>
      <c r="CO17" s="1147"/>
      <c r="CP17" s="1147"/>
      <c r="CQ17" s="1147"/>
      <c r="CR17" s="1147"/>
      <c r="CS17" s="1147"/>
      <c r="CT17" s="1147"/>
      <c r="CU17" s="1147"/>
      <c r="CV17" s="1147"/>
      <c r="CW17" s="1147"/>
      <c r="CX17" s="1147"/>
      <c r="CY17" s="1147"/>
      <c r="CZ17" s="1147"/>
      <c r="DA17" s="1147"/>
      <c r="DB17" s="1147"/>
      <c r="DC17" s="1147"/>
      <c r="DD17" s="1147"/>
      <c r="DE17" s="1147"/>
      <c r="DF17" s="1146"/>
      <c r="DG17" s="1146"/>
      <c r="DH17" s="1146"/>
      <c r="DI17" s="1146"/>
      <c r="DJ17" s="1146"/>
      <c r="DK17" s="1146"/>
      <c r="DL17" s="1146"/>
      <c r="DM17" s="1146"/>
      <c r="DN17" s="1146"/>
      <c r="DO17" s="1146"/>
      <c r="DP17" s="1146"/>
      <c r="DQ17" s="1146"/>
      <c r="DR17" s="1146"/>
      <c r="DS17" s="1146"/>
      <c r="DT17" s="1146"/>
      <c r="DU17" s="1146"/>
      <c r="DV17" s="1146"/>
      <c r="DW17" s="1146"/>
    </row>
    <row r="18" spans="1:351" s="1145" customFormat="1" ht="13.5" x14ac:dyDescent="0.15">
      <c r="A18" s="1087"/>
      <c r="B18" s="1147"/>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1147"/>
      <c r="AS18" s="1147"/>
      <c r="AT18" s="1147"/>
      <c r="AU18" s="1147"/>
      <c r="AV18" s="1147"/>
      <c r="AW18" s="1147"/>
      <c r="AX18" s="1147"/>
      <c r="AY18" s="1147"/>
      <c r="AZ18" s="1147"/>
      <c r="BA18" s="1147"/>
      <c r="BB18" s="1147"/>
      <c r="BC18" s="1147"/>
      <c r="BD18" s="1147"/>
      <c r="BE18" s="1147"/>
      <c r="BF18" s="1147"/>
      <c r="BG18" s="1147"/>
      <c r="BH18" s="1147"/>
      <c r="BI18" s="1147"/>
      <c r="BJ18" s="1147"/>
      <c r="BK18" s="1147"/>
      <c r="BL18" s="1147"/>
      <c r="BM18" s="1147"/>
      <c r="BN18" s="1147"/>
      <c r="BO18" s="1147"/>
      <c r="BP18" s="1147"/>
      <c r="BQ18" s="1147"/>
      <c r="BR18" s="1147"/>
      <c r="BS18" s="1147"/>
      <c r="BT18" s="1147"/>
      <c r="BU18" s="1147"/>
      <c r="BV18" s="1147"/>
      <c r="BW18" s="1147"/>
      <c r="BX18" s="1147"/>
      <c r="BY18" s="1147"/>
      <c r="BZ18" s="1147"/>
      <c r="CA18" s="1147"/>
      <c r="CB18" s="1147"/>
      <c r="CC18" s="1147"/>
      <c r="CD18" s="1147"/>
      <c r="CE18" s="1147"/>
      <c r="CF18" s="1147"/>
      <c r="CG18" s="1147"/>
      <c r="CH18" s="1147"/>
      <c r="CI18" s="1147"/>
      <c r="CJ18" s="1147"/>
      <c r="CK18" s="1147"/>
      <c r="CL18" s="1147"/>
      <c r="CM18" s="1147"/>
      <c r="CN18" s="1147"/>
      <c r="CO18" s="1147"/>
      <c r="CP18" s="1147"/>
      <c r="CQ18" s="1147"/>
      <c r="CR18" s="1147"/>
      <c r="CS18" s="1147"/>
      <c r="CT18" s="1147"/>
      <c r="CU18" s="1147"/>
      <c r="CV18" s="1147"/>
      <c r="CW18" s="1147"/>
      <c r="CX18" s="1147"/>
      <c r="CY18" s="1147"/>
      <c r="CZ18" s="1147"/>
      <c r="DA18" s="1147"/>
      <c r="DB18" s="1147"/>
      <c r="DC18" s="1147"/>
      <c r="DD18" s="1147"/>
      <c r="DE18" s="1147"/>
      <c r="DF18" s="1146"/>
      <c r="DG18" s="1146"/>
      <c r="DH18" s="1146"/>
      <c r="DI18" s="1146"/>
      <c r="DJ18" s="1146"/>
      <c r="DK18" s="1146"/>
      <c r="DL18" s="1146"/>
      <c r="DM18" s="1146"/>
      <c r="DN18" s="1146"/>
      <c r="DO18" s="1146"/>
      <c r="DP18" s="1146"/>
      <c r="DQ18" s="1146"/>
      <c r="DR18" s="1146"/>
      <c r="DS18" s="1146"/>
      <c r="DT18" s="1146"/>
      <c r="DU18" s="1146"/>
      <c r="DV18" s="1146"/>
      <c r="DW18" s="1146"/>
    </row>
    <row r="19" spans="1:351" ht="13.5" x14ac:dyDescent="0.15">
      <c r="DD19" s="1087"/>
      <c r="DE19" s="1087"/>
    </row>
    <row r="20" spans="1:351" ht="13.5" x14ac:dyDescent="0.15">
      <c r="DD20" s="1087"/>
      <c r="DE20" s="1087"/>
    </row>
    <row r="21" spans="1:351" ht="17.25" x14ac:dyDescent="0.15">
      <c r="B21" s="1144"/>
      <c r="C21" s="1140"/>
      <c r="D21" s="1140"/>
      <c r="E21" s="1140"/>
      <c r="F21" s="1140"/>
      <c r="G21" s="1140"/>
      <c r="H21" s="1140"/>
      <c r="I21" s="1140"/>
      <c r="J21" s="1140"/>
      <c r="K21" s="1140"/>
      <c r="L21" s="1140"/>
      <c r="M21" s="1140"/>
      <c r="N21" s="1143"/>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0"/>
      <c r="AO21" s="1140"/>
      <c r="AP21" s="1140"/>
      <c r="AQ21" s="1140"/>
      <c r="AR21" s="1140"/>
      <c r="AS21" s="1140"/>
      <c r="AT21" s="1143"/>
      <c r="AU21" s="1140"/>
      <c r="AV21" s="1140"/>
      <c r="AW21" s="1140"/>
      <c r="AX21" s="1140"/>
      <c r="AY21" s="1140"/>
      <c r="AZ21" s="1140"/>
      <c r="BA21" s="1140"/>
      <c r="BB21" s="1140"/>
      <c r="BC21" s="1140"/>
      <c r="BD21" s="1140"/>
      <c r="BE21" s="1140"/>
      <c r="BF21" s="1143"/>
      <c r="BG21" s="1140"/>
      <c r="BH21" s="1140"/>
      <c r="BI21" s="1140"/>
      <c r="BJ21" s="1140"/>
      <c r="BK21" s="1140"/>
      <c r="BL21" s="1140"/>
      <c r="BM21" s="1140"/>
      <c r="BN21" s="1140"/>
      <c r="BO21" s="1140"/>
      <c r="BP21" s="1140"/>
      <c r="BQ21" s="1140"/>
      <c r="BR21" s="1143"/>
      <c r="BS21" s="1140"/>
      <c r="BT21" s="1140"/>
      <c r="BU21" s="1140"/>
      <c r="BV21" s="1140"/>
      <c r="BW21" s="1140"/>
      <c r="BX21" s="1140"/>
      <c r="BY21" s="1140"/>
      <c r="BZ21" s="1140"/>
      <c r="CA21" s="1140"/>
      <c r="CB21" s="1140"/>
      <c r="CC21" s="1140"/>
      <c r="CD21" s="1143"/>
      <c r="CE21" s="1140"/>
      <c r="CF21" s="1140"/>
      <c r="CG21" s="1140"/>
      <c r="CH21" s="1140"/>
      <c r="CI21" s="1140"/>
      <c r="CJ21" s="1140"/>
      <c r="CK21" s="1140"/>
      <c r="CL21" s="1140"/>
      <c r="CM21" s="1140"/>
      <c r="CN21" s="1140"/>
      <c r="CO21" s="1140"/>
      <c r="CP21" s="1143"/>
      <c r="CQ21" s="1140"/>
      <c r="CR21" s="1140"/>
      <c r="CS21" s="1140"/>
      <c r="CT21" s="1140"/>
      <c r="CU21" s="1140"/>
      <c r="CV21" s="1140"/>
      <c r="CW21" s="1140"/>
      <c r="CX21" s="1140"/>
      <c r="CY21" s="1140"/>
      <c r="CZ21" s="1140"/>
      <c r="DA21" s="1140"/>
      <c r="DB21" s="1143"/>
      <c r="DC21" s="1140"/>
      <c r="DD21" s="1139"/>
      <c r="DE21" s="1087"/>
      <c r="MM21" s="1142"/>
    </row>
    <row r="22" spans="1:351" ht="17.25" x14ac:dyDescent="0.15">
      <c r="B22" s="1088"/>
      <c r="MM22" s="1142"/>
    </row>
    <row r="23" spans="1:351" ht="13.5" x14ac:dyDescent="0.15">
      <c r="B23" s="1088"/>
    </row>
    <row r="24" spans="1:351" ht="13.5" x14ac:dyDescent="0.15">
      <c r="B24" s="1088"/>
    </row>
    <row r="25" spans="1:351" ht="13.5" x14ac:dyDescent="0.15">
      <c r="B25" s="1088"/>
    </row>
    <row r="26" spans="1:351" ht="13.5" x14ac:dyDescent="0.15">
      <c r="B26" s="1088"/>
    </row>
    <row r="27" spans="1:351" ht="13.5" x14ac:dyDescent="0.15">
      <c r="B27" s="1088"/>
    </row>
    <row r="28" spans="1:351" ht="13.5" x14ac:dyDescent="0.15">
      <c r="B28" s="1088"/>
    </row>
    <row r="29" spans="1:351" ht="13.5" x14ac:dyDescent="0.15">
      <c r="B29" s="1088"/>
    </row>
    <row r="30" spans="1:351" ht="13.5" x14ac:dyDescent="0.15">
      <c r="B30" s="1088"/>
    </row>
    <row r="31" spans="1:351" ht="13.5" x14ac:dyDescent="0.15">
      <c r="B31" s="1088"/>
    </row>
    <row r="32" spans="1:351" ht="13.5" x14ac:dyDescent="0.15">
      <c r="B32" s="1088"/>
    </row>
    <row r="33" spans="2:109" ht="13.5" x14ac:dyDescent="0.15">
      <c r="B33" s="1088"/>
    </row>
    <row r="34" spans="2:109" ht="13.5" x14ac:dyDescent="0.15">
      <c r="B34" s="1088"/>
    </row>
    <row r="35" spans="2:109" ht="13.5" x14ac:dyDescent="0.15">
      <c r="B35" s="1088"/>
    </row>
    <row r="36" spans="2:109" ht="13.5" x14ac:dyDescent="0.15">
      <c r="B36" s="1088"/>
    </row>
    <row r="37" spans="2:109" ht="13.5" x14ac:dyDescent="0.15">
      <c r="B37" s="1088"/>
    </row>
    <row r="38" spans="2:109" ht="13.5" x14ac:dyDescent="0.15">
      <c r="B38" s="1088"/>
    </row>
    <row r="39" spans="2:109" ht="13.5" x14ac:dyDescent="0.15">
      <c r="B39" s="1093"/>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2"/>
      <c r="AS39" s="1092"/>
      <c r="AT39" s="1092"/>
      <c r="AU39" s="1092"/>
      <c r="AV39" s="1092"/>
      <c r="AW39" s="1092"/>
      <c r="AX39" s="1092"/>
      <c r="AY39" s="1092"/>
      <c r="AZ39" s="1092"/>
      <c r="BA39" s="1092"/>
      <c r="BB39" s="1092"/>
      <c r="BC39" s="1092"/>
      <c r="BD39" s="1092"/>
      <c r="BE39" s="1092"/>
      <c r="BF39" s="1092"/>
      <c r="BG39" s="1092"/>
      <c r="BH39" s="1092"/>
      <c r="BI39" s="1092"/>
      <c r="BJ39" s="1092"/>
      <c r="BK39" s="1092"/>
      <c r="BL39" s="1092"/>
      <c r="BM39" s="1092"/>
      <c r="BN39" s="1092"/>
      <c r="BO39" s="1092"/>
      <c r="BP39" s="1092"/>
      <c r="BQ39" s="1092"/>
      <c r="BR39" s="1092"/>
      <c r="BS39" s="1092"/>
      <c r="BT39" s="1092"/>
      <c r="BU39" s="1092"/>
      <c r="BV39" s="1092"/>
      <c r="BW39" s="1092"/>
      <c r="BX39" s="1092"/>
      <c r="BY39" s="1092"/>
      <c r="BZ39" s="1092"/>
      <c r="CA39" s="1092"/>
      <c r="CB39" s="1092"/>
      <c r="CC39" s="1092"/>
      <c r="CD39" s="1092"/>
      <c r="CE39" s="1092"/>
      <c r="CF39" s="1092"/>
      <c r="CG39" s="1092"/>
      <c r="CH39" s="1092"/>
      <c r="CI39" s="1092"/>
      <c r="CJ39" s="1092"/>
      <c r="CK39" s="1092"/>
      <c r="CL39" s="1092"/>
      <c r="CM39" s="1092"/>
      <c r="CN39" s="1092"/>
      <c r="CO39" s="1092"/>
      <c r="CP39" s="1092"/>
      <c r="CQ39" s="1092"/>
      <c r="CR39" s="1092"/>
      <c r="CS39" s="1092"/>
      <c r="CT39" s="1092"/>
      <c r="CU39" s="1092"/>
      <c r="CV39" s="1092"/>
      <c r="CW39" s="1092"/>
      <c r="CX39" s="1092"/>
      <c r="CY39" s="1092"/>
      <c r="CZ39" s="1092"/>
      <c r="DA39" s="1092"/>
      <c r="DB39" s="1092"/>
      <c r="DC39" s="1092"/>
      <c r="DD39" s="1091"/>
    </row>
    <row r="40" spans="2:109" ht="13.5" x14ac:dyDescent="0.15">
      <c r="B40" s="1129"/>
      <c r="DD40" s="1129"/>
      <c r="DE40" s="1087"/>
    </row>
    <row r="41" spans="2:109" ht="17.25" x14ac:dyDescent="0.15">
      <c r="B41" s="1141" t="s">
        <v>550</v>
      </c>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0"/>
      <c r="AH41" s="1140"/>
      <c r="AI41" s="1140"/>
      <c r="AJ41" s="1140"/>
      <c r="AK41" s="1140"/>
      <c r="AL41" s="1140"/>
      <c r="AM41" s="1140"/>
      <c r="AN41" s="1140"/>
      <c r="AO41" s="1140"/>
      <c r="AP41" s="1140"/>
      <c r="AQ41" s="1140"/>
      <c r="AR41" s="1140"/>
      <c r="AS41" s="1140"/>
      <c r="AT41" s="1140"/>
      <c r="AU41" s="1140"/>
      <c r="AV41" s="1140"/>
      <c r="AW41" s="1140"/>
      <c r="AX41" s="1140"/>
      <c r="AY41" s="1140"/>
      <c r="AZ41" s="1140"/>
      <c r="BA41" s="1140"/>
      <c r="BB41" s="1140"/>
      <c r="BC41" s="1140"/>
      <c r="BD41" s="1140"/>
      <c r="BE41" s="1140"/>
      <c r="BF41" s="1140"/>
      <c r="BG41" s="1140"/>
      <c r="BH41" s="1140"/>
      <c r="BI41" s="1140"/>
      <c r="BJ41" s="1140"/>
      <c r="BK41" s="1140"/>
      <c r="BL41" s="1140"/>
      <c r="BM41" s="1140"/>
      <c r="BN41" s="1140"/>
      <c r="BO41" s="1140"/>
      <c r="BP41" s="1140"/>
      <c r="BQ41" s="1140"/>
      <c r="BR41" s="1140"/>
      <c r="BS41" s="1140"/>
      <c r="BT41" s="1140"/>
      <c r="BU41" s="1140"/>
      <c r="BV41" s="1140"/>
      <c r="BW41" s="1140"/>
      <c r="BX41" s="1140"/>
      <c r="BY41" s="1140"/>
      <c r="BZ41" s="1140"/>
      <c r="CA41" s="1140"/>
      <c r="CB41" s="1140"/>
      <c r="CC41" s="1140"/>
      <c r="CD41" s="1140"/>
      <c r="CE41" s="1140"/>
      <c r="CF41" s="1140"/>
      <c r="CG41" s="1140"/>
      <c r="CH41" s="1140"/>
      <c r="CI41" s="1140"/>
      <c r="CJ41" s="1140"/>
      <c r="CK41" s="1140"/>
      <c r="CL41" s="1140"/>
      <c r="CM41" s="1140"/>
      <c r="CN41" s="1140"/>
      <c r="CO41" s="1140"/>
      <c r="CP41" s="1140"/>
      <c r="CQ41" s="1140"/>
      <c r="CR41" s="1140"/>
      <c r="CS41" s="1140"/>
      <c r="CT41" s="1140"/>
      <c r="CU41" s="1140"/>
      <c r="CV41" s="1140"/>
      <c r="CW41" s="1140"/>
      <c r="CX41" s="1140"/>
      <c r="CY41" s="1140"/>
      <c r="CZ41" s="1140"/>
      <c r="DA41" s="1140"/>
      <c r="DB41" s="1140"/>
      <c r="DC41" s="1140"/>
      <c r="DD41" s="1139"/>
    </row>
    <row r="42" spans="2:109" ht="13.5" x14ac:dyDescent="0.15">
      <c r="B42" s="1088"/>
      <c r="G42" s="1125"/>
      <c r="I42" s="1124"/>
      <c r="J42" s="1124"/>
      <c r="K42" s="1124"/>
      <c r="AM42" s="1125"/>
      <c r="AN42" s="1125" t="s">
        <v>545</v>
      </c>
      <c r="AP42" s="1124"/>
      <c r="AQ42" s="1124"/>
      <c r="AR42" s="1124"/>
      <c r="AY42" s="1125"/>
      <c r="BA42" s="1124"/>
      <c r="BB42" s="1124"/>
      <c r="BC42" s="1124"/>
      <c r="BK42" s="1125"/>
      <c r="BM42" s="1124"/>
      <c r="BN42" s="1124"/>
      <c r="BO42" s="1124"/>
      <c r="BW42" s="1125"/>
      <c r="BY42" s="1124"/>
      <c r="BZ42" s="1124"/>
      <c r="CA42" s="1124"/>
      <c r="CI42" s="1125"/>
      <c r="CK42" s="1124"/>
      <c r="CL42" s="1124"/>
      <c r="CM42" s="1124"/>
      <c r="CU42" s="1125"/>
      <c r="CW42" s="1124"/>
      <c r="CX42" s="1124"/>
      <c r="CY42" s="1124"/>
    </row>
    <row r="43" spans="2:109" ht="13.5" customHeight="1" x14ac:dyDescent="0.15">
      <c r="B43" s="1088"/>
      <c r="AN43" s="1123" t="s">
        <v>549</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1"/>
    </row>
    <row r="44" spans="2:109" ht="13.5" x14ac:dyDescent="0.15">
      <c r="B44" s="1088"/>
      <c r="AN44" s="1120"/>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19"/>
      <c r="CI44" s="1119"/>
      <c r="CJ44" s="1119"/>
      <c r="CK44" s="1119"/>
      <c r="CL44" s="1119"/>
      <c r="CM44" s="1119"/>
      <c r="CN44" s="1119"/>
      <c r="CO44" s="1119"/>
      <c r="CP44" s="1119"/>
      <c r="CQ44" s="1119"/>
      <c r="CR44" s="1119"/>
      <c r="CS44" s="1119"/>
      <c r="CT44" s="1119"/>
      <c r="CU44" s="1119"/>
      <c r="CV44" s="1119"/>
      <c r="CW44" s="1119"/>
      <c r="CX44" s="1119"/>
      <c r="CY44" s="1119"/>
      <c r="CZ44" s="1119"/>
      <c r="DA44" s="1119"/>
      <c r="DB44" s="1119"/>
      <c r="DC44" s="1118"/>
    </row>
    <row r="45" spans="2:109" ht="13.5" x14ac:dyDescent="0.15">
      <c r="B45" s="1088"/>
      <c r="AN45" s="1120"/>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c r="BK45" s="1119"/>
      <c r="BL45" s="1119"/>
      <c r="BM45" s="1119"/>
      <c r="BN45" s="1119"/>
      <c r="BO45" s="1119"/>
      <c r="BP45" s="1119"/>
      <c r="BQ45" s="1119"/>
      <c r="BR45" s="1119"/>
      <c r="BS45" s="1119"/>
      <c r="BT45" s="1119"/>
      <c r="BU45" s="1119"/>
      <c r="BV45" s="1119"/>
      <c r="BW45" s="1119"/>
      <c r="BX45" s="1119"/>
      <c r="BY45" s="1119"/>
      <c r="BZ45" s="1119"/>
      <c r="CA45" s="1119"/>
      <c r="CB45" s="1119"/>
      <c r="CC45" s="1119"/>
      <c r="CD45" s="1119"/>
      <c r="CE45" s="1119"/>
      <c r="CF45" s="1119"/>
      <c r="CG45" s="1119"/>
      <c r="CH45" s="1119"/>
      <c r="CI45" s="1119"/>
      <c r="CJ45" s="1119"/>
      <c r="CK45" s="1119"/>
      <c r="CL45" s="1119"/>
      <c r="CM45" s="1119"/>
      <c r="CN45" s="1119"/>
      <c r="CO45" s="1119"/>
      <c r="CP45" s="1119"/>
      <c r="CQ45" s="1119"/>
      <c r="CR45" s="1119"/>
      <c r="CS45" s="1119"/>
      <c r="CT45" s="1119"/>
      <c r="CU45" s="1119"/>
      <c r="CV45" s="1119"/>
      <c r="CW45" s="1119"/>
      <c r="CX45" s="1119"/>
      <c r="CY45" s="1119"/>
      <c r="CZ45" s="1119"/>
      <c r="DA45" s="1119"/>
      <c r="DB45" s="1119"/>
      <c r="DC45" s="1118"/>
    </row>
    <row r="46" spans="2:109" ht="13.5" x14ac:dyDescent="0.15">
      <c r="B46" s="1088"/>
      <c r="AN46" s="1120"/>
      <c r="AO46" s="1119"/>
      <c r="AP46" s="1119"/>
      <c r="AQ46" s="1119"/>
      <c r="AR46" s="1119"/>
      <c r="AS46" s="1119"/>
      <c r="AT46" s="1119"/>
      <c r="AU46" s="1119"/>
      <c r="AV46" s="1119"/>
      <c r="AW46" s="1119"/>
      <c r="AX46" s="1119"/>
      <c r="AY46" s="1119"/>
      <c r="AZ46" s="1119"/>
      <c r="BA46" s="1119"/>
      <c r="BB46" s="1119"/>
      <c r="BC46" s="1119"/>
      <c r="BD46" s="1119"/>
      <c r="BE46" s="1119"/>
      <c r="BF46" s="1119"/>
      <c r="BG46" s="1119"/>
      <c r="BH46" s="1119"/>
      <c r="BI46" s="1119"/>
      <c r="BJ46" s="1119"/>
      <c r="BK46" s="1119"/>
      <c r="BL46" s="1119"/>
      <c r="BM46" s="1119"/>
      <c r="BN46" s="1119"/>
      <c r="BO46" s="1119"/>
      <c r="BP46" s="1119"/>
      <c r="BQ46" s="1119"/>
      <c r="BR46" s="1119"/>
      <c r="BS46" s="1119"/>
      <c r="BT46" s="1119"/>
      <c r="BU46" s="1119"/>
      <c r="BV46" s="1119"/>
      <c r="BW46" s="1119"/>
      <c r="BX46" s="1119"/>
      <c r="BY46" s="1119"/>
      <c r="BZ46" s="1119"/>
      <c r="CA46" s="1119"/>
      <c r="CB46" s="1119"/>
      <c r="CC46" s="1119"/>
      <c r="CD46" s="1119"/>
      <c r="CE46" s="1119"/>
      <c r="CF46" s="1119"/>
      <c r="CG46" s="1119"/>
      <c r="CH46" s="1119"/>
      <c r="CI46" s="1119"/>
      <c r="CJ46" s="1119"/>
      <c r="CK46" s="1119"/>
      <c r="CL46" s="1119"/>
      <c r="CM46" s="1119"/>
      <c r="CN46" s="1119"/>
      <c r="CO46" s="1119"/>
      <c r="CP46" s="1119"/>
      <c r="CQ46" s="1119"/>
      <c r="CR46" s="1119"/>
      <c r="CS46" s="1119"/>
      <c r="CT46" s="1119"/>
      <c r="CU46" s="1119"/>
      <c r="CV46" s="1119"/>
      <c r="CW46" s="1119"/>
      <c r="CX46" s="1119"/>
      <c r="CY46" s="1119"/>
      <c r="CZ46" s="1119"/>
      <c r="DA46" s="1119"/>
      <c r="DB46" s="1119"/>
      <c r="DC46" s="1118"/>
    </row>
    <row r="47" spans="2:109" ht="13.5" x14ac:dyDescent="0.15">
      <c r="B47" s="1088"/>
      <c r="AN47" s="1117"/>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5"/>
    </row>
    <row r="48" spans="2:109" ht="13.5" x14ac:dyDescent="0.15">
      <c r="B48" s="1088"/>
      <c r="H48" s="1102"/>
      <c r="I48" s="1102"/>
      <c r="J48" s="1102"/>
      <c r="AN48" s="1102"/>
      <c r="AO48" s="1102"/>
      <c r="AP48" s="1102"/>
      <c r="AZ48" s="1102"/>
      <c r="BA48" s="1102"/>
      <c r="BB48" s="1102"/>
      <c r="BL48" s="1102"/>
      <c r="BM48" s="1102"/>
      <c r="BN48" s="1102"/>
      <c r="BX48" s="1102"/>
      <c r="BY48" s="1102"/>
      <c r="BZ48" s="1102"/>
      <c r="CJ48" s="1102"/>
      <c r="CK48" s="1102"/>
      <c r="CL48" s="1102"/>
      <c r="CV48" s="1102"/>
      <c r="CW48" s="1102"/>
      <c r="CX48" s="1102"/>
    </row>
    <row r="49" spans="1:109" ht="13.5" x14ac:dyDescent="0.15">
      <c r="B49" s="1088"/>
      <c r="AN49" s="1087" t="s">
        <v>543</v>
      </c>
    </row>
    <row r="50" spans="1:109" ht="13.5" x14ac:dyDescent="0.15">
      <c r="B50" s="1088"/>
      <c r="G50" s="1100"/>
      <c r="H50" s="1100"/>
      <c r="I50" s="1100"/>
      <c r="J50" s="1100"/>
      <c r="K50" s="1109"/>
      <c r="L50" s="1109"/>
      <c r="M50" s="1108"/>
      <c r="N50" s="1108"/>
      <c r="AN50" s="1107"/>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5"/>
      <c r="BP50" s="1097" t="s">
        <v>522</v>
      </c>
      <c r="BQ50" s="1097"/>
      <c r="BR50" s="1097"/>
      <c r="BS50" s="1097"/>
      <c r="BT50" s="1097"/>
      <c r="BU50" s="1097"/>
      <c r="BV50" s="1097"/>
      <c r="BW50" s="1097"/>
      <c r="BX50" s="1097" t="s">
        <v>376</v>
      </c>
      <c r="BY50" s="1097"/>
      <c r="BZ50" s="1097"/>
      <c r="CA50" s="1097"/>
      <c r="CB50" s="1097"/>
      <c r="CC50" s="1097"/>
      <c r="CD50" s="1097"/>
      <c r="CE50" s="1097"/>
      <c r="CF50" s="1097" t="s">
        <v>221</v>
      </c>
      <c r="CG50" s="1097"/>
      <c r="CH50" s="1097"/>
      <c r="CI50" s="1097"/>
      <c r="CJ50" s="1097"/>
      <c r="CK50" s="1097"/>
      <c r="CL50" s="1097"/>
      <c r="CM50" s="1097"/>
      <c r="CN50" s="1097" t="s">
        <v>411</v>
      </c>
      <c r="CO50" s="1097"/>
      <c r="CP50" s="1097"/>
      <c r="CQ50" s="1097"/>
      <c r="CR50" s="1097"/>
      <c r="CS50" s="1097"/>
      <c r="CT50" s="1097"/>
      <c r="CU50" s="1097"/>
      <c r="CV50" s="1097" t="s">
        <v>523</v>
      </c>
      <c r="CW50" s="1097"/>
      <c r="CX50" s="1097"/>
      <c r="CY50" s="1097"/>
      <c r="CZ50" s="1097"/>
      <c r="DA50" s="1097"/>
      <c r="DB50" s="1097"/>
      <c r="DC50" s="1097"/>
    </row>
    <row r="51" spans="1:109" ht="13.5" customHeight="1" x14ac:dyDescent="0.15">
      <c r="B51" s="1088"/>
      <c r="G51" s="1104"/>
      <c r="H51" s="1104"/>
      <c r="I51" s="1138"/>
      <c r="J51" s="1138"/>
      <c r="K51" s="1103"/>
      <c r="L51" s="1103"/>
      <c r="M51" s="1103"/>
      <c r="N51" s="1103"/>
      <c r="AM51" s="1102"/>
      <c r="AN51" s="1096" t="s">
        <v>542</v>
      </c>
      <c r="AO51" s="1096"/>
      <c r="AP51" s="1096"/>
      <c r="AQ51" s="1096"/>
      <c r="AR51" s="1096"/>
      <c r="AS51" s="1096"/>
      <c r="AT51" s="1096"/>
      <c r="AU51" s="1096"/>
      <c r="AV51" s="1096"/>
      <c r="AW51" s="1096"/>
      <c r="AX51" s="1096"/>
      <c r="AY51" s="1096"/>
      <c r="AZ51" s="1096"/>
      <c r="BA51" s="1096"/>
      <c r="BB51" s="1096" t="s">
        <v>538</v>
      </c>
      <c r="BC51" s="1096"/>
      <c r="BD51" s="1096"/>
      <c r="BE51" s="1096"/>
      <c r="BF51" s="1096"/>
      <c r="BG51" s="1096"/>
      <c r="BH51" s="1096"/>
      <c r="BI51" s="1096"/>
      <c r="BJ51" s="1096"/>
      <c r="BK51" s="1096"/>
      <c r="BL51" s="1096"/>
      <c r="BM51" s="1096"/>
      <c r="BN51" s="1096"/>
      <c r="BO51" s="1096"/>
      <c r="BP51" s="1137"/>
      <c r="BQ51" s="1095"/>
      <c r="BR51" s="1095"/>
      <c r="BS51" s="1095"/>
      <c r="BT51" s="1095"/>
      <c r="BU51" s="1095"/>
      <c r="BV51" s="1095"/>
      <c r="BW51" s="1095"/>
      <c r="BX51" s="1137"/>
      <c r="BY51" s="1095"/>
      <c r="BZ51" s="1095"/>
      <c r="CA51" s="1095"/>
      <c r="CB51" s="1095"/>
      <c r="CC51" s="1095"/>
      <c r="CD51" s="1095"/>
      <c r="CE51" s="1095"/>
      <c r="CF51" s="1095">
        <v>137.69999999999999</v>
      </c>
      <c r="CG51" s="1095"/>
      <c r="CH51" s="1095"/>
      <c r="CI51" s="1095"/>
      <c r="CJ51" s="1095"/>
      <c r="CK51" s="1095"/>
      <c r="CL51" s="1095"/>
      <c r="CM51" s="1095"/>
      <c r="CN51" s="1095">
        <v>116.7</v>
      </c>
      <c r="CO51" s="1095"/>
      <c r="CP51" s="1095"/>
      <c r="CQ51" s="1095"/>
      <c r="CR51" s="1095"/>
      <c r="CS51" s="1095"/>
      <c r="CT51" s="1095"/>
      <c r="CU51" s="1095"/>
      <c r="CV51" s="1095">
        <v>103.4</v>
      </c>
      <c r="CW51" s="1095"/>
      <c r="CX51" s="1095"/>
      <c r="CY51" s="1095"/>
      <c r="CZ51" s="1095"/>
      <c r="DA51" s="1095"/>
      <c r="DB51" s="1095"/>
      <c r="DC51" s="1095"/>
    </row>
    <row r="52" spans="1:109" ht="13.5" x14ac:dyDescent="0.15">
      <c r="B52" s="1088"/>
      <c r="G52" s="1104"/>
      <c r="H52" s="1104"/>
      <c r="I52" s="1138"/>
      <c r="J52" s="1138"/>
      <c r="K52" s="1103"/>
      <c r="L52" s="1103"/>
      <c r="M52" s="1103"/>
      <c r="N52" s="1103"/>
      <c r="AM52" s="1102"/>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5" x14ac:dyDescent="0.15">
      <c r="A53" s="1124"/>
      <c r="B53" s="1088"/>
      <c r="G53" s="1104"/>
      <c r="H53" s="1104"/>
      <c r="I53" s="1100"/>
      <c r="J53" s="1100"/>
      <c r="K53" s="1103"/>
      <c r="L53" s="1103"/>
      <c r="M53" s="1103"/>
      <c r="N53" s="1103"/>
      <c r="AM53" s="1102"/>
      <c r="AN53" s="1096"/>
      <c r="AO53" s="1096"/>
      <c r="AP53" s="1096"/>
      <c r="AQ53" s="1096"/>
      <c r="AR53" s="1096"/>
      <c r="AS53" s="1096"/>
      <c r="AT53" s="1096"/>
      <c r="AU53" s="1096"/>
      <c r="AV53" s="1096"/>
      <c r="AW53" s="1096"/>
      <c r="AX53" s="1096"/>
      <c r="AY53" s="1096"/>
      <c r="AZ53" s="1096"/>
      <c r="BA53" s="1096"/>
      <c r="BB53" s="1096" t="s">
        <v>548</v>
      </c>
      <c r="BC53" s="1096"/>
      <c r="BD53" s="1096"/>
      <c r="BE53" s="1096"/>
      <c r="BF53" s="1096"/>
      <c r="BG53" s="1096"/>
      <c r="BH53" s="1096"/>
      <c r="BI53" s="1096"/>
      <c r="BJ53" s="1096"/>
      <c r="BK53" s="1096"/>
      <c r="BL53" s="1096"/>
      <c r="BM53" s="1096"/>
      <c r="BN53" s="1096"/>
      <c r="BO53" s="1096"/>
      <c r="BP53" s="1137"/>
      <c r="BQ53" s="1095"/>
      <c r="BR53" s="1095"/>
      <c r="BS53" s="1095"/>
      <c r="BT53" s="1095"/>
      <c r="BU53" s="1095"/>
      <c r="BV53" s="1095"/>
      <c r="BW53" s="1095"/>
      <c r="BX53" s="1137"/>
      <c r="BY53" s="1095"/>
      <c r="BZ53" s="1095"/>
      <c r="CA53" s="1095"/>
      <c r="CB53" s="1095"/>
      <c r="CC53" s="1095"/>
      <c r="CD53" s="1095"/>
      <c r="CE53" s="1095"/>
      <c r="CF53" s="1095">
        <v>60.5</v>
      </c>
      <c r="CG53" s="1095"/>
      <c r="CH53" s="1095"/>
      <c r="CI53" s="1095"/>
      <c r="CJ53" s="1095"/>
      <c r="CK53" s="1095"/>
      <c r="CL53" s="1095"/>
      <c r="CM53" s="1095"/>
      <c r="CN53" s="1095">
        <v>61.4</v>
      </c>
      <c r="CO53" s="1095"/>
      <c r="CP53" s="1095"/>
      <c r="CQ53" s="1095"/>
      <c r="CR53" s="1095"/>
      <c r="CS53" s="1095"/>
      <c r="CT53" s="1095"/>
      <c r="CU53" s="1095"/>
      <c r="CV53" s="1095">
        <v>63.6</v>
      </c>
      <c r="CW53" s="1095"/>
      <c r="CX53" s="1095"/>
      <c r="CY53" s="1095"/>
      <c r="CZ53" s="1095"/>
      <c r="DA53" s="1095"/>
      <c r="DB53" s="1095"/>
      <c r="DC53" s="1095"/>
    </row>
    <row r="54" spans="1:109" ht="13.5" x14ac:dyDescent="0.15">
      <c r="A54" s="1124"/>
      <c r="B54" s="1088"/>
      <c r="G54" s="1104"/>
      <c r="H54" s="1104"/>
      <c r="I54" s="1100"/>
      <c r="J54" s="1100"/>
      <c r="K54" s="1103"/>
      <c r="L54" s="1103"/>
      <c r="M54" s="1103"/>
      <c r="N54" s="1103"/>
      <c r="AM54" s="1102"/>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1096"/>
      <c r="BI54" s="1096"/>
      <c r="BJ54" s="1096"/>
      <c r="BK54" s="1096"/>
      <c r="BL54" s="1096"/>
      <c r="BM54" s="1096"/>
      <c r="BN54" s="1096"/>
      <c r="BO54" s="1096"/>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5" x14ac:dyDescent="0.15">
      <c r="A55" s="1124"/>
      <c r="B55" s="1088"/>
      <c r="G55" s="1100"/>
      <c r="H55" s="1100"/>
      <c r="I55" s="1100"/>
      <c r="J55" s="1100"/>
      <c r="K55" s="1103"/>
      <c r="L55" s="1103"/>
      <c r="M55" s="1103"/>
      <c r="N55" s="1103"/>
      <c r="AN55" s="1097" t="s">
        <v>539</v>
      </c>
      <c r="AO55" s="1097"/>
      <c r="AP55" s="1097"/>
      <c r="AQ55" s="1097"/>
      <c r="AR55" s="1097"/>
      <c r="AS55" s="1097"/>
      <c r="AT55" s="1097"/>
      <c r="AU55" s="1097"/>
      <c r="AV55" s="1097"/>
      <c r="AW55" s="1097"/>
      <c r="AX55" s="1097"/>
      <c r="AY55" s="1097"/>
      <c r="AZ55" s="1097"/>
      <c r="BA55" s="1097"/>
      <c r="BB55" s="1096" t="s">
        <v>538</v>
      </c>
      <c r="BC55" s="1096"/>
      <c r="BD55" s="1096"/>
      <c r="BE55" s="1096"/>
      <c r="BF55" s="1096"/>
      <c r="BG55" s="1096"/>
      <c r="BH55" s="1096"/>
      <c r="BI55" s="1096"/>
      <c r="BJ55" s="1096"/>
      <c r="BK55" s="1096"/>
      <c r="BL55" s="1096"/>
      <c r="BM55" s="1096"/>
      <c r="BN55" s="1096"/>
      <c r="BO55" s="1096"/>
      <c r="BP55" s="1137"/>
      <c r="BQ55" s="1095"/>
      <c r="BR55" s="1095"/>
      <c r="BS55" s="1095"/>
      <c r="BT55" s="1095"/>
      <c r="BU55" s="1095"/>
      <c r="BV55" s="1095"/>
      <c r="BW55" s="1095"/>
      <c r="BX55" s="1137"/>
      <c r="BY55" s="1095"/>
      <c r="BZ55" s="1095"/>
      <c r="CA55" s="1095"/>
      <c r="CB55" s="1095"/>
      <c r="CC55" s="1095"/>
      <c r="CD55" s="1095"/>
      <c r="CE55" s="1095"/>
      <c r="CF55" s="1095">
        <v>52.3</v>
      </c>
      <c r="CG55" s="1095"/>
      <c r="CH55" s="1095"/>
      <c r="CI55" s="1095"/>
      <c r="CJ55" s="1095"/>
      <c r="CK55" s="1095"/>
      <c r="CL55" s="1095"/>
      <c r="CM55" s="1095"/>
      <c r="CN55" s="1095">
        <v>55.4</v>
      </c>
      <c r="CO55" s="1095"/>
      <c r="CP55" s="1095"/>
      <c r="CQ55" s="1095"/>
      <c r="CR55" s="1095"/>
      <c r="CS55" s="1095"/>
      <c r="CT55" s="1095"/>
      <c r="CU55" s="1095"/>
      <c r="CV55" s="1095">
        <v>52.7</v>
      </c>
      <c r="CW55" s="1095"/>
      <c r="CX55" s="1095"/>
      <c r="CY55" s="1095"/>
      <c r="CZ55" s="1095"/>
      <c r="DA55" s="1095"/>
      <c r="DB55" s="1095"/>
      <c r="DC55" s="1095"/>
    </row>
    <row r="56" spans="1:109" ht="13.5" x14ac:dyDescent="0.15">
      <c r="A56" s="1124"/>
      <c r="B56" s="1088"/>
      <c r="G56" s="1100"/>
      <c r="H56" s="1100"/>
      <c r="I56" s="1100"/>
      <c r="J56" s="1100"/>
      <c r="K56" s="1103"/>
      <c r="L56" s="1103"/>
      <c r="M56" s="1103"/>
      <c r="N56" s="1103"/>
      <c r="AN56" s="1097"/>
      <c r="AO56" s="1097"/>
      <c r="AP56" s="1097"/>
      <c r="AQ56" s="1097"/>
      <c r="AR56" s="1097"/>
      <c r="AS56" s="1097"/>
      <c r="AT56" s="1097"/>
      <c r="AU56" s="1097"/>
      <c r="AV56" s="1097"/>
      <c r="AW56" s="1097"/>
      <c r="AX56" s="1097"/>
      <c r="AY56" s="1097"/>
      <c r="AZ56" s="1097"/>
      <c r="BA56" s="1097"/>
      <c r="BB56" s="1096"/>
      <c r="BC56" s="1096"/>
      <c r="BD56" s="1096"/>
      <c r="BE56" s="1096"/>
      <c r="BF56" s="1096"/>
      <c r="BG56" s="1096"/>
      <c r="BH56" s="1096"/>
      <c r="BI56" s="1096"/>
      <c r="BJ56" s="1096"/>
      <c r="BK56" s="1096"/>
      <c r="BL56" s="1096"/>
      <c r="BM56" s="1096"/>
      <c r="BN56" s="1096"/>
      <c r="BO56" s="1096"/>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124" customFormat="1" ht="13.5" x14ac:dyDescent="0.15">
      <c r="B57" s="1130"/>
      <c r="G57" s="1100"/>
      <c r="H57" s="1100"/>
      <c r="I57" s="1099"/>
      <c r="J57" s="1099"/>
      <c r="K57" s="1103"/>
      <c r="L57" s="1103"/>
      <c r="M57" s="1103"/>
      <c r="N57" s="1103"/>
      <c r="AM57" s="1087"/>
      <c r="AN57" s="1097"/>
      <c r="AO57" s="1097"/>
      <c r="AP57" s="1097"/>
      <c r="AQ57" s="1097"/>
      <c r="AR57" s="1097"/>
      <c r="AS57" s="1097"/>
      <c r="AT57" s="1097"/>
      <c r="AU57" s="1097"/>
      <c r="AV57" s="1097"/>
      <c r="AW57" s="1097"/>
      <c r="AX57" s="1097"/>
      <c r="AY57" s="1097"/>
      <c r="AZ57" s="1097"/>
      <c r="BA57" s="1097"/>
      <c r="BB57" s="1096" t="s">
        <v>547</v>
      </c>
      <c r="BC57" s="1096"/>
      <c r="BD57" s="1096"/>
      <c r="BE57" s="1096"/>
      <c r="BF57" s="1096"/>
      <c r="BG57" s="1096"/>
      <c r="BH57" s="1096"/>
      <c r="BI57" s="1096"/>
      <c r="BJ57" s="1096"/>
      <c r="BK57" s="1096"/>
      <c r="BL57" s="1096"/>
      <c r="BM57" s="1096"/>
      <c r="BN57" s="1096"/>
      <c r="BO57" s="1096"/>
      <c r="BP57" s="1137"/>
      <c r="BQ57" s="1095"/>
      <c r="BR57" s="1095"/>
      <c r="BS57" s="1095"/>
      <c r="BT57" s="1095"/>
      <c r="BU57" s="1095"/>
      <c r="BV57" s="1095"/>
      <c r="BW57" s="1095"/>
      <c r="BX57" s="1137"/>
      <c r="BY57" s="1095"/>
      <c r="BZ57" s="1095"/>
      <c r="CA57" s="1095"/>
      <c r="CB57" s="1095"/>
      <c r="CC57" s="1095"/>
      <c r="CD57" s="1095"/>
      <c r="CE57" s="1095"/>
      <c r="CF57" s="1095">
        <v>57.1</v>
      </c>
      <c r="CG57" s="1095"/>
      <c r="CH57" s="1095"/>
      <c r="CI57" s="1095"/>
      <c r="CJ57" s="1095"/>
      <c r="CK57" s="1095"/>
      <c r="CL57" s="1095"/>
      <c r="CM57" s="1095"/>
      <c r="CN57" s="1095">
        <v>58.7</v>
      </c>
      <c r="CO57" s="1095"/>
      <c r="CP57" s="1095"/>
      <c r="CQ57" s="1095"/>
      <c r="CR57" s="1095"/>
      <c r="CS57" s="1095"/>
      <c r="CT57" s="1095"/>
      <c r="CU57" s="1095"/>
      <c r="CV57" s="1095">
        <v>59.5</v>
      </c>
      <c r="CW57" s="1095"/>
      <c r="CX57" s="1095"/>
      <c r="CY57" s="1095"/>
      <c r="CZ57" s="1095"/>
      <c r="DA57" s="1095"/>
      <c r="DB57" s="1095"/>
      <c r="DC57" s="1095"/>
      <c r="DD57" s="1135"/>
      <c r="DE57" s="1130"/>
    </row>
    <row r="58" spans="1:109" s="1124" customFormat="1" ht="13.5" x14ac:dyDescent="0.15">
      <c r="A58" s="1087"/>
      <c r="B58" s="1130"/>
      <c r="G58" s="1100"/>
      <c r="H58" s="1100"/>
      <c r="I58" s="1099"/>
      <c r="J58" s="1099"/>
      <c r="K58" s="1103"/>
      <c r="L58" s="1103"/>
      <c r="M58" s="1103"/>
      <c r="N58" s="1103"/>
      <c r="AM58" s="1087"/>
      <c r="AN58" s="1097"/>
      <c r="AO58" s="1097"/>
      <c r="AP58" s="1097"/>
      <c r="AQ58" s="1097"/>
      <c r="AR58" s="1097"/>
      <c r="AS58" s="1097"/>
      <c r="AT58" s="1097"/>
      <c r="AU58" s="1097"/>
      <c r="AV58" s="1097"/>
      <c r="AW58" s="1097"/>
      <c r="AX58" s="1097"/>
      <c r="AY58" s="1097"/>
      <c r="AZ58" s="1097"/>
      <c r="BA58" s="1097"/>
      <c r="BB58" s="1096"/>
      <c r="BC58" s="1096"/>
      <c r="BD58" s="1096"/>
      <c r="BE58" s="1096"/>
      <c r="BF58" s="1096"/>
      <c r="BG58" s="1096"/>
      <c r="BH58" s="1096"/>
      <c r="BI58" s="1096"/>
      <c r="BJ58" s="1096"/>
      <c r="BK58" s="1096"/>
      <c r="BL58" s="1096"/>
      <c r="BM58" s="1096"/>
      <c r="BN58" s="1096"/>
      <c r="BO58" s="1096"/>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35"/>
      <c r="DE58" s="1130"/>
    </row>
    <row r="59" spans="1:109" s="1124" customFormat="1" ht="13.5" x14ac:dyDescent="0.15">
      <c r="A59" s="1087"/>
      <c r="B59" s="1130"/>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0"/>
    </row>
    <row r="60" spans="1:109" s="1124" customFormat="1" ht="13.5" x14ac:dyDescent="0.15">
      <c r="A60" s="1087"/>
      <c r="B60" s="1130"/>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0"/>
    </row>
    <row r="61" spans="1:109" s="1124" customFormat="1" ht="13.5" x14ac:dyDescent="0.15">
      <c r="A61" s="1087"/>
      <c r="B61" s="1134"/>
      <c r="C61" s="1133"/>
      <c r="D61" s="1133"/>
      <c r="E61" s="1133"/>
      <c r="F61" s="1133"/>
      <c r="G61" s="1133"/>
      <c r="H61" s="1133"/>
      <c r="I61" s="1133"/>
      <c r="J61" s="1133"/>
      <c r="K61" s="1133"/>
      <c r="L61" s="1133"/>
      <c r="M61" s="1132"/>
      <c r="N61" s="1132"/>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c r="AO61" s="1133"/>
      <c r="AP61" s="1133"/>
      <c r="AQ61" s="1133"/>
      <c r="AR61" s="1133"/>
      <c r="AS61" s="1132"/>
      <c r="AT61" s="1132"/>
      <c r="AU61" s="1133"/>
      <c r="AV61" s="1133"/>
      <c r="AW61" s="1133"/>
      <c r="AX61" s="1133"/>
      <c r="AY61" s="1133"/>
      <c r="AZ61" s="1133"/>
      <c r="BA61" s="1133"/>
      <c r="BB61" s="1133"/>
      <c r="BC61" s="1133"/>
      <c r="BD61" s="1133"/>
      <c r="BE61" s="1132"/>
      <c r="BF61" s="1132"/>
      <c r="BG61" s="1133"/>
      <c r="BH61" s="1133"/>
      <c r="BI61" s="1133"/>
      <c r="BJ61" s="1133"/>
      <c r="BK61" s="1133"/>
      <c r="BL61" s="1133"/>
      <c r="BM61" s="1133"/>
      <c r="BN61" s="1133"/>
      <c r="BO61" s="1133"/>
      <c r="BP61" s="1133"/>
      <c r="BQ61" s="1132"/>
      <c r="BR61" s="1132"/>
      <c r="BS61" s="1133"/>
      <c r="BT61" s="1133"/>
      <c r="BU61" s="1133"/>
      <c r="BV61" s="1133"/>
      <c r="BW61" s="1133"/>
      <c r="BX61" s="1133"/>
      <c r="BY61" s="1133"/>
      <c r="BZ61" s="1133"/>
      <c r="CA61" s="1133"/>
      <c r="CB61" s="1133"/>
      <c r="CC61" s="1132"/>
      <c r="CD61" s="1132"/>
      <c r="CE61" s="1133"/>
      <c r="CF61" s="1133"/>
      <c r="CG61" s="1133"/>
      <c r="CH61" s="1133"/>
      <c r="CI61" s="1133"/>
      <c r="CJ61" s="1133"/>
      <c r="CK61" s="1133"/>
      <c r="CL61" s="1133"/>
      <c r="CM61" s="1133"/>
      <c r="CN61" s="1133"/>
      <c r="CO61" s="1132"/>
      <c r="CP61" s="1132"/>
      <c r="CQ61" s="1133"/>
      <c r="CR61" s="1133"/>
      <c r="CS61" s="1133"/>
      <c r="CT61" s="1133"/>
      <c r="CU61" s="1133"/>
      <c r="CV61" s="1133"/>
      <c r="CW61" s="1133"/>
      <c r="CX61" s="1133"/>
      <c r="CY61" s="1133"/>
      <c r="CZ61" s="1133"/>
      <c r="DA61" s="1132"/>
      <c r="DB61" s="1132"/>
      <c r="DC61" s="1132"/>
      <c r="DD61" s="1131"/>
      <c r="DE61" s="1130"/>
    </row>
    <row r="62" spans="1:109" ht="13.5" x14ac:dyDescent="0.15">
      <c r="B62" s="1129"/>
      <c r="C62" s="1129"/>
      <c r="D62" s="1129"/>
      <c r="E62" s="1129"/>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29"/>
      <c r="AI62" s="1129"/>
      <c r="AJ62" s="1129"/>
      <c r="AK62" s="1129"/>
      <c r="AL62" s="1129"/>
      <c r="AM62" s="1129"/>
      <c r="AN62" s="1129"/>
      <c r="AO62" s="1129"/>
      <c r="AP62" s="1129"/>
      <c r="AQ62" s="1129"/>
      <c r="AR62" s="1129"/>
      <c r="AS62" s="1129"/>
      <c r="AT62" s="1129"/>
      <c r="AU62" s="1129"/>
      <c r="AV62" s="1129"/>
      <c r="AW62" s="1129"/>
      <c r="AX62" s="1129"/>
      <c r="AY62" s="1129"/>
      <c r="AZ62" s="1129"/>
      <c r="BA62" s="1129"/>
      <c r="BB62" s="1129"/>
      <c r="BC62" s="1129"/>
      <c r="BD62" s="1129"/>
      <c r="BE62" s="1129"/>
      <c r="BF62" s="1129"/>
      <c r="BG62" s="1129"/>
      <c r="BH62" s="1129"/>
      <c r="BI62" s="1129"/>
      <c r="BJ62" s="1129"/>
      <c r="BK62" s="1129"/>
      <c r="BL62" s="1129"/>
      <c r="BM62" s="1129"/>
      <c r="BN62" s="1129"/>
      <c r="BO62" s="1129"/>
      <c r="BP62" s="1129"/>
      <c r="BQ62" s="1129"/>
      <c r="BR62" s="1129"/>
      <c r="BS62" s="1129"/>
      <c r="BT62" s="1129"/>
      <c r="BU62" s="1129"/>
      <c r="BV62" s="1129"/>
      <c r="BW62" s="1129"/>
      <c r="BX62" s="1129"/>
      <c r="BY62" s="1129"/>
      <c r="BZ62" s="1129"/>
      <c r="CA62" s="1129"/>
      <c r="CB62" s="1129"/>
      <c r="CC62" s="1129"/>
      <c r="CD62" s="1129"/>
      <c r="CE62" s="1129"/>
      <c r="CF62" s="1129"/>
      <c r="CG62" s="1129"/>
      <c r="CH62" s="1129"/>
      <c r="CI62" s="1129"/>
      <c r="CJ62" s="1129"/>
      <c r="CK62" s="1129"/>
      <c r="CL62" s="1129"/>
      <c r="CM62" s="1129"/>
      <c r="CN62" s="1129"/>
      <c r="CO62" s="1129"/>
      <c r="CP62" s="1129"/>
      <c r="CQ62" s="1129"/>
      <c r="CR62" s="1129"/>
      <c r="CS62" s="1129"/>
      <c r="CT62" s="1129"/>
      <c r="CU62" s="1129"/>
      <c r="CV62" s="1129"/>
      <c r="CW62" s="1129"/>
      <c r="CX62" s="1129"/>
      <c r="CY62" s="1129"/>
      <c r="CZ62" s="1129"/>
      <c r="DA62" s="1129"/>
      <c r="DB62" s="1129"/>
      <c r="DC62" s="1129"/>
      <c r="DD62" s="1129"/>
      <c r="DE62" s="1087"/>
    </row>
    <row r="63" spans="1:109" ht="17.25" x14ac:dyDescent="0.15">
      <c r="B63" s="1128" t="s">
        <v>546</v>
      </c>
    </row>
    <row r="64" spans="1:109" ht="13.5" x14ac:dyDescent="0.15">
      <c r="B64" s="1088"/>
      <c r="G64" s="1125"/>
      <c r="I64" s="1127"/>
      <c r="J64" s="1127"/>
      <c r="K64" s="1127"/>
      <c r="L64" s="1127"/>
      <c r="M64" s="1127"/>
      <c r="N64" s="1126"/>
      <c r="AM64" s="1125"/>
      <c r="AN64" s="1125" t="s">
        <v>545</v>
      </c>
      <c r="AP64" s="1124"/>
      <c r="AQ64" s="1124"/>
      <c r="AR64" s="1124"/>
      <c r="AY64" s="1125"/>
      <c r="BA64" s="1124"/>
      <c r="BB64" s="1124"/>
      <c r="BC64" s="1124"/>
      <c r="BK64" s="1125"/>
      <c r="BM64" s="1124"/>
      <c r="BN64" s="1124"/>
      <c r="BO64" s="1124"/>
      <c r="BW64" s="1125"/>
      <c r="BY64" s="1124"/>
      <c r="BZ64" s="1124"/>
      <c r="CA64" s="1124"/>
      <c r="CI64" s="1125"/>
      <c r="CK64" s="1124"/>
      <c r="CL64" s="1124"/>
      <c r="CM64" s="1124"/>
      <c r="CU64" s="1125"/>
      <c r="CW64" s="1124"/>
      <c r="CX64" s="1124"/>
      <c r="CY64" s="1124"/>
    </row>
    <row r="65" spans="2:107" ht="13.5" customHeight="1" x14ac:dyDescent="0.15">
      <c r="B65" s="1088"/>
      <c r="AN65" s="1123" t="s">
        <v>544</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1"/>
    </row>
    <row r="66" spans="2:107" ht="13.5" x14ac:dyDescent="0.15">
      <c r="B66" s="1088"/>
      <c r="AN66" s="1120"/>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119"/>
      <c r="CG66" s="1119"/>
      <c r="CH66" s="1119"/>
      <c r="CI66" s="1119"/>
      <c r="CJ66" s="1119"/>
      <c r="CK66" s="1119"/>
      <c r="CL66" s="1119"/>
      <c r="CM66" s="1119"/>
      <c r="CN66" s="1119"/>
      <c r="CO66" s="1119"/>
      <c r="CP66" s="1119"/>
      <c r="CQ66" s="1119"/>
      <c r="CR66" s="1119"/>
      <c r="CS66" s="1119"/>
      <c r="CT66" s="1119"/>
      <c r="CU66" s="1119"/>
      <c r="CV66" s="1119"/>
      <c r="CW66" s="1119"/>
      <c r="CX66" s="1119"/>
      <c r="CY66" s="1119"/>
      <c r="CZ66" s="1119"/>
      <c r="DA66" s="1119"/>
      <c r="DB66" s="1119"/>
      <c r="DC66" s="1118"/>
    </row>
    <row r="67" spans="2:107" ht="13.5" x14ac:dyDescent="0.15">
      <c r="B67" s="1088"/>
      <c r="AN67" s="1120"/>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19"/>
      <c r="CJ67" s="1119"/>
      <c r="CK67" s="1119"/>
      <c r="CL67" s="1119"/>
      <c r="CM67" s="1119"/>
      <c r="CN67" s="1119"/>
      <c r="CO67" s="1119"/>
      <c r="CP67" s="1119"/>
      <c r="CQ67" s="1119"/>
      <c r="CR67" s="1119"/>
      <c r="CS67" s="1119"/>
      <c r="CT67" s="1119"/>
      <c r="CU67" s="1119"/>
      <c r="CV67" s="1119"/>
      <c r="CW67" s="1119"/>
      <c r="CX67" s="1119"/>
      <c r="CY67" s="1119"/>
      <c r="CZ67" s="1119"/>
      <c r="DA67" s="1119"/>
      <c r="DB67" s="1119"/>
      <c r="DC67" s="1118"/>
    </row>
    <row r="68" spans="2:107" ht="13.5" x14ac:dyDescent="0.15">
      <c r="B68" s="1088"/>
      <c r="AN68" s="1120"/>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1119"/>
      <c r="CF68" s="1119"/>
      <c r="CG68" s="1119"/>
      <c r="CH68" s="1119"/>
      <c r="CI68" s="1119"/>
      <c r="CJ68" s="1119"/>
      <c r="CK68" s="1119"/>
      <c r="CL68" s="1119"/>
      <c r="CM68" s="1119"/>
      <c r="CN68" s="1119"/>
      <c r="CO68" s="1119"/>
      <c r="CP68" s="1119"/>
      <c r="CQ68" s="1119"/>
      <c r="CR68" s="1119"/>
      <c r="CS68" s="1119"/>
      <c r="CT68" s="1119"/>
      <c r="CU68" s="1119"/>
      <c r="CV68" s="1119"/>
      <c r="CW68" s="1119"/>
      <c r="CX68" s="1119"/>
      <c r="CY68" s="1119"/>
      <c r="CZ68" s="1119"/>
      <c r="DA68" s="1119"/>
      <c r="DB68" s="1119"/>
      <c r="DC68" s="1118"/>
    </row>
    <row r="69" spans="2:107" ht="13.5" x14ac:dyDescent="0.15">
      <c r="B69" s="1088"/>
      <c r="AN69" s="1117"/>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5"/>
    </row>
    <row r="70" spans="2:107" ht="13.5" x14ac:dyDescent="0.15">
      <c r="B70" s="1088"/>
      <c r="H70" s="1114"/>
      <c r="I70" s="1114"/>
      <c r="J70" s="1112"/>
      <c r="K70" s="1112"/>
      <c r="L70" s="1111"/>
      <c r="M70" s="1112"/>
      <c r="N70" s="1111"/>
      <c r="AN70" s="1102"/>
      <c r="AO70" s="1102"/>
      <c r="AP70" s="1102"/>
      <c r="AZ70" s="1102"/>
      <c r="BA70" s="1102"/>
      <c r="BB70" s="1102"/>
      <c r="BL70" s="1102"/>
      <c r="BM70" s="1102"/>
      <c r="BN70" s="1102"/>
      <c r="BX70" s="1102"/>
      <c r="BY70" s="1102"/>
      <c r="BZ70" s="1102"/>
      <c r="CJ70" s="1102"/>
      <c r="CK70" s="1102"/>
      <c r="CL70" s="1102"/>
      <c r="CV70" s="1102"/>
      <c r="CW70" s="1102"/>
      <c r="CX70" s="1102"/>
    </row>
    <row r="71" spans="2:107" ht="13.5" x14ac:dyDescent="0.15">
      <c r="B71" s="1088"/>
      <c r="G71" s="1110"/>
      <c r="I71" s="1113"/>
      <c r="J71" s="1112"/>
      <c r="K71" s="1112"/>
      <c r="L71" s="1111"/>
      <c r="M71" s="1112"/>
      <c r="N71" s="1111"/>
      <c r="AM71" s="1110"/>
      <c r="AN71" s="1087" t="s">
        <v>543</v>
      </c>
    </row>
    <row r="72" spans="2:107" ht="13.5" x14ac:dyDescent="0.15">
      <c r="B72" s="1088"/>
      <c r="G72" s="1100"/>
      <c r="H72" s="1100"/>
      <c r="I72" s="1100"/>
      <c r="J72" s="1100"/>
      <c r="K72" s="1109"/>
      <c r="L72" s="1109"/>
      <c r="M72" s="1108"/>
      <c r="N72" s="1108"/>
      <c r="AN72" s="1107"/>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5"/>
      <c r="BP72" s="1097" t="s">
        <v>522</v>
      </c>
      <c r="BQ72" s="1097"/>
      <c r="BR72" s="1097"/>
      <c r="BS72" s="1097"/>
      <c r="BT72" s="1097"/>
      <c r="BU72" s="1097"/>
      <c r="BV72" s="1097"/>
      <c r="BW72" s="1097"/>
      <c r="BX72" s="1097" t="s">
        <v>376</v>
      </c>
      <c r="BY72" s="1097"/>
      <c r="BZ72" s="1097"/>
      <c r="CA72" s="1097"/>
      <c r="CB72" s="1097"/>
      <c r="CC72" s="1097"/>
      <c r="CD72" s="1097"/>
      <c r="CE72" s="1097"/>
      <c r="CF72" s="1097" t="s">
        <v>221</v>
      </c>
      <c r="CG72" s="1097"/>
      <c r="CH72" s="1097"/>
      <c r="CI72" s="1097"/>
      <c r="CJ72" s="1097"/>
      <c r="CK72" s="1097"/>
      <c r="CL72" s="1097"/>
      <c r="CM72" s="1097"/>
      <c r="CN72" s="1097" t="s">
        <v>411</v>
      </c>
      <c r="CO72" s="1097"/>
      <c r="CP72" s="1097"/>
      <c r="CQ72" s="1097"/>
      <c r="CR72" s="1097"/>
      <c r="CS72" s="1097"/>
      <c r="CT72" s="1097"/>
      <c r="CU72" s="1097"/>
      <c r="CV72" s="1097" t="s">
        <v>523</v>
      </c>
      <c r="CW72" s="1097"/>
      <c r="CX72" s="1097"/>
      <c r="CY72" s="1097"/>
      <c r="CZ72" s="1097"/>
      <c r="DA72" s="1097"/>
      <c r="DB72" s="1097"/>
      <c r="DC72" s="1097"/>
    </row>
    <row r="73" spans="2:107" ht="13.5" x14ac:dyDescent="0.15">
      <c r="B73" s="1088"/>
      <c r="G73" s="1104"/>
      <c r="H73" s="1104"/>
      <c r="I73" s="1104"/>
      <c r="J73" s="1104"/>
      <c r="K73" s="1101"/>
      <c r="L73" s="1101"/>
      <c r="M73" s="1101"/>
      <c r="N73" s="1101"/>
      <c r="AM73" s="1102"/>
      <c r="AN73" s="1096" t="s">
        <v>542</v>
      </c>
      <c r="AO73" s="1096"/>
      <c r="AP73" s="1096"/>
      <c r="AQ73" s="1096"/>
      <c r="AR73" s="1096"/>
      <c r="AS73" s="1096"/>
      <c r="AT73" s="1096"/>
      <c r="AU73" s="1096"/>
      <c r="AV73" s="1096"/>
      <c r="AW73" s="1096"/>
      <c r="AX73" s="1096"/>
      <c r="AY73" s="1096"/>
      <c r="AZ73" s="1096"/>
      <c r="BA73" s="1096"/>
      <c r="BB73" s="1096" t="s">
        <v>541</v>
      </c>
      <c r="BC73" s="1096"/>
      <c r="BD73" s="1096"/>
      <c r="BE73" s="1096"/>
      <c r="BF73" s="1096"/>
      <c r="BG73" s="1096"/>
      <c r="BH73" s="1096"/>
      <c r="BI73" s="1096"/>
      <c r="BJ73" s="1096"/>
      <c r="BK73" s="1096"/>
      <c r="BL73" s="1096"/>
      <c r="BM73" s="1096"/>
      <c r="BN73" s="1096"/>
      <c r="BO73" s="1096"/>
      <c r="BP73" s="1095">
        <v>111.2</v>
      </c>
      <c r="BQ73" s="1095"/>
      <c r="BR73" s="1095"/>
      <c r="BS73" s="1095"/>
      <c r="BT73" s="1095"/>
      <c r="BU73" s="1095"/>
      <c r="BV73" s="1095"/>
      <c r="BW73" s="1095"/>
      <c r="BX73" s="1095">
        <v>142.30000000000001</v>
      </c>
      <c r="BY73" s="1095"/>
      <c r="BZ73" s="1095"/>
      <c r="CA73" s="1095"/>
      <c r="CB73" s="1095"/>
      <c r="CC73" s="1095"/>
      <c r="CD73" s="1095"/>
      <c r="CE73" s="1095"/>
      <c r="CF73" s="1095">
        <v>137.69999999999999</v>
      </c>
      <c r="CG73" s="1095"/>
      <c r="CH73" s="1095"/>
      <c r="CI73" s="1095"/>
      <c r="CJ73" s="1095"/>
      <c r="CK73" s="1095"/>
      <c r="CL73" s="1095"/>
      <c r="CM73" s="1095"/>
      <c r="CN73" s="1095">
        <v>116.7</v>
      </c>
      <c r="CO73" s="1095"/>
      <c r="CP73" s="1095"/>
      <c r="CQ73" s="1095"/>
      <c r="CR73" s="1095"/>
      <c r="CS73" s="1095"/>
      <c r="CT73" s="1095"/>
      <c r="CU73" s="1095"/>
      <c r="CV73" s="1095">
        <v>103.4</v>
      </c>
      <c r="CW73" s="1095"/>
      <c r="CX73" s="1095"/>
      <c r="CY73" s="1095"/>
      <c r="CZ73" s="1095"/>
      <c r="DA73" s="1095"/>
      <c r="DB73" s="1095"/>
      <c r="DC73" s="1095"/>
    </row>
    <row r="74" spans="2:107" ht="13.5" x14ac:dyDescent="0.15">
      <c r="B74" s="1088"/>
      <c r="G74" s="1104"/>
      <c r="H74" s="1104"/>
      <c r="I74" s="1104"/>
      <c r="J74" s="1104"/>
      <c r="K74" s="1101"/>
      <c r="L74" s="1101"/>
      <c r="M74" s="1101"/>
      <c r="N74" s="1101"/>
      <c r="AM74" s="1102"/>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5" x14ac:dyDescent="0.15">
      <c r="B75" s="1088"/>
      <c r="G75" s="1104"/>
      <c r="H75" s="1104"/>
      <c r="I75" s="1100"/>
      <c r="J75" s="1100"/>
      <c r="K75" s="1103"/>
      <c r="L75" s="1103"/>
      <c r="M75" s="1103"/>
      <c r="N75" s="1103"/>
      <c r="AM75" s="1102"/>
      <c r="AN75" s="1096"/>
      <c r="AO75" s="1096"/>
      <c r="AP75" s="1096"/>
      <c r="AQ75" s="1096"/>
      <c r="AR75" s="1096"/>
      <c r="AS75" s="1096"/>
      <c r="AT75" s="1096"/>
      <c r="AU75" s="1096"/>
      <c r="AV75" s="1096"/>
      <c r="AW75" s="1096"/>
      <c r="AX75" s="1096"/>
      <c r="AY75" s="1096"/>
      <c r="AZ75" s="1096"/>
      <c r="BA75" s="1096"/>
      <c r="BB75" s="1096" t="s">
        <v>540</v>
      </c>
      <c r="BC75" s="1096"/>
      <c r="BD75" s="1096"/>
      <c r="BE75" s="1096"/>
      <c r="BF75" s="1096"/>
      <c r="BG75" s="1096"/>
      <c r="BH75" s="1096"/>
      <c r="BI75" s="1096"/>
      <c r="BJ75" s="1096"/>
      <c r="BK75" s="1096"/>
      <c r="BL75" s="1096"/>
      <c r="BM75" s="1096"/>
      <c r="BN75" s="1096"/>
      <c r="BO75" s="1096"/>
      <c r="BP75" s="1095">
        <v>13</v>
      </c>
      <c r="BQ75" s="1095"/>
      <c r="BR75" s="1095"/>
      <c r="BS75" s="1095"/>
      <c r="BT75" s="1095"/>
      <c r="BU75" s="1095"/>
      <c r="BV75" s="1095"/>
      <c r="BW75" s="1095"/>
      <c r="BX75" s="1095">
        <v>13.8</v>
      </c>
      <c r="BY75" s="1095"/>
      <c r="BZ75" s="1095"/>
      <c r="CA75" s="1095"/>
      <c r="CB75" s="1095"/>
      <c r="CC75" s="1095"/>
      <c r="CD75" s="1095"/>
      <c r="CE75" s="1095"/>
      <c r="CF75" s="1095">
        <v>14.4</v>
      </c>
      <c r="CG75" s="1095"/>
      <c r="CH75" s="1095"/>
      <c r="CI75" s="1095"/>
      <c r="CJ75" s="1095"/>
      <c r="CK75" s="1095"/>
      <c r="CL75" s="1095"/>
      <c r="CM75" s="1095"/>
      <c r="CN75" s="1095">
        <v>14.3</v>
      </c>
      <c r="CO75" s="1095"/>
      <c r="CP75" s="1095"/>
      <c r="CQ75" s="1095"/>
      <c r="CR75" s="1095"/>
      <c r="CS75" s="1095"/>
      <c r="CT75" s="1095"/>
      <c r="CU75" s="1095"/>
      <c r="CV75" s="1095">
        <v>14</v>
      </c>
      <c r="CW75" s="1095"/>
      <c r="CX75" s="1095"/>
      <c r="CY75" s="1095"/>
      <c r="CZ75" s="1095"/>
      <c r="DA75" s="1095"/>
      <c r="DB75" s="1095"/>
      <c r="DC75" s="1095"/>
    </row>
    <row r="76" spans="2:107" ht="13.5" x14ac:dyDescent="0.15">
      <c r="B76" s="1088"/>
      <c r="G76" s="1104"/>
      <c r="H76" s="1104"/>
      <c r="I76" s="1100"/>
      <c r="J76" s="1100"/>
      <c r="K76" s="1103"/>
      <c r="L76" s="1103"/>
      <c r="M76" s="1103"/>
      <c r="N76" s="1103"/>
      <c r="AM76" s="1102"/>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5" x14ac:dyDescent="0.15">
      <c r="B77" s="1088"/>
      <c r="G77" s="1100"/>
      <c r="H77" s="1100"/>
      <c r="I77" s="1100"/>
      <c r="J77" s="1100"/>
      <c r="K77" s="1101"/>
      <c r="L77" s="1101"/>
      <c r="M77" s="1101"/>
      <c r="N77" s="1101"/>
      <c r="AN77" s="1097" t="s">
        <v>539</v>
      </c>
      <c r="AO77" s="1097"/>
      <c r="AP77" s="1097"/>
      <c r="AQ77" s="1097"/>
      <c r="AR77" s="1097"/>
      <c r="AS77" s="1097"/>
      <c r="AT77" s="1097"/>
      <c r="AU77" s="1097"/>
      <c r="AV77" s="1097"/>
      <c r="AW77" s="1097"/>
      <c r="AX77" s="1097"/>
      <c r="AY77" s="1097"/>
      <c r="AZ77" s="1097"/>
      <c r="BA77" s="1097"/>
      <c r="BB77" s="1096" t="s">
        <v>538</v>
      </c>
      <c r="BC77" s="1096"/>
      <c r="BD77" s="1096"/>
      <c r="BE77" s="1096"/>
      <c r="BF77" s="1096"/>
      <c r="BG77" s="1096"/>
      <c r="BH77" s="1096"/>
      <c r="BI77" s="1096"/>
      <c r="BJ77" s="1096"/>
      <c r="BK77" s="1096"/>
      <c r="BL77" s="1096"/>
      <c r="BM77" s="1096"/>
      <c r="BN77" s="1096"/>
      <c r="BO77" s="1096"/>
      <c r="BP77" s="1095">
        <v>83.1</v>
      </c>
      <c r="BQ77" s="1095"/>
      <c r="BR77" s="1095"/>
      <c r="BS77" s="1095"/>
      <c r="BT77" s="1095"/>
      <c r="BU77" s="1095"/>
      <c r="BV77" s="1095"/>
      <c r="BW77" s="1095"/>
      <c r="BX77" s="1095">
        <v>56.8</v>
      </c>
      <c r="BY77" s="1095"/>
      <c r="BZ77" s="1095"/>
      <c r="CA77" s="1095"/>
      <c r="CB77" s="1095"/>
      <c r="CC77" s="1095"/>
      <c r="CD77" s="1095"/>
      <c r="CE77" s="1095"/>
      <c r="CF77" s="1095">
        <v>52.3</v>
      </c>
      <c r="CG77" s="1095"/>
      <c r="CH77" s="1095"/>
      <c r="CI77" s="1095"/>
      <c r="CJ77" s="1095"/>
      <c r="CK77" s="1095"/>
      <c r="CL77" s="1095"/>
      <c r="CM77" s="1095"/>
      <c r="CN77" s="1095">
        <v>55.4</v>
      </c>
      <c r="CO77" s="1095"/>
      <c r="CP77" s="1095"/>
      <c r="CQ77" s="1095"/>
      <c r="CR77" s="1095"/>
      <c r="CS77" s="1095"/>
      <c r="CT77" s="1095"/>
      <c r="CU77" s="1095"/>
      <c r="CV77" s="1095">
        <v>52.7</v>
      </c>
      <c r="CW77" s="1095"/>
      <c r="CX77" s="1095"/>
      <c r="CY77" s="1095"/>
      <c r="CZ77" s="1095"/>
      <c r="DA77" s="1095"/>
      <c r="DB77" s="1095"/>
      <c r="DC77" s="1095"/>
    </row>
    <row r="78" spans="2:107" ht="13.5" x14ac:dyDescent="0.15">
      <c r="B78" s="1088"/>
      <c r="G78" s="1100"/>
      <c r="H78" s="1100"/>
      <c r="I78" s="1100"/>
      <c r="J78" s="1100"/>
      <c r="K78" s="1101"/>
      <c r="L78" s="1101"/>
      <c r="M78" s="1101"/>
      <c r="N78" s="1101"/>
      <c r="AN78" s="1097"/>
      <c r="AO78" s="1097"/>
      <c r="AP78" s="1097"/>
      <c r="AQ78" s="1097"/>
      <c r="AR78" s="1097"/>
      <c r="AS78" s="1097"/>
      <c r="AT78" s="1097"/>
      <c r="AU78" s="1097"/>
      <c r="AV78" s="1097"/>
      <c r="AW78" s="1097"/>
      <c r="AX78" s="1097"/>
      <c r="AY78" s="1097"/>
      <c r="AZ78" s="1097"/>
      <c r="BA78" s="1097"/>
      <c r="BB78" s="1096"/>
      <c r="BC78" s="1096"/>
      <c r="BD78" s="1096"/>
      <c r="BE78" s="1096"/>
      <c r="BF78" s="1096"/>
      <c r="BG78" s="1096"/>
      <c r="BH78" s="1096"/>
      <c r="BI78" s="1096"/>
      <c r="BJ78" s="1096"/>
      <c r="BK78" s="1096"/>
      <c r="BL78" s="1096"/>
      <c r="BM78" s="1096"/>
      <c r="BN78" s="1096"/>
      <c r="BO78" s="1096"/>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5" x14ac:dyDescent="0.15">
      <c r="B79" s="1088"/>
      <c r="G79" s="1100"/>
      <c r="H79" s="1100"/>
      <c r="I79" s="1099"/>
      <c r="J79" s="1099"/>
      <c r="K79" s="1098"/>
      <c r="L79" s="1098"/>
      <c r="M79" s="1098"/>
      <c r="N79" s="1098"/>
      <c r="AN79" s="1097"/>
      <c r="AO79" s="1097"/>
      <c r="AP79" s="1097"/>
      <c r="AQ79" s="1097"/>
      <c r="AR79" s="1097"/>
      <c r="AS79" s="1097"/>
      <c r="AT79" s="1097"/>
      <c r="AU79" s="1097"/>
      <c r="AV79" s="1097"/>
      <c r="AW79" s="1097"/>
      <c r="AX79" s="1097"/>
      <c r="AY79" s="1097"/>
      <c r="AZ79" s="1097"/>
      <c r="BA79" s="1097"/>
      <c r="BB79" s="1096" t="s">
        <v>537</v>
      </c>
      <c r="BC79" s="1096"/>
      <c r="BD79" s="1096"/>
      <c r="BE79" s="1096"/>
      <c r="BF79" s="1096"/>
      <c r="BG79" s="1096"/>
      <c r="BH79" s="1096"/>
      <c r="BI79" s="1096"/>
      <c r="BJ79" s="1096"/>
      <c r="BK79" s="1096"/>
      <c r="BL79" s="1096"/>
      <c r="BM79" s="1096"/>
      <c r="BN79" s="1096"/>
      <c r="BO79" s="1096"/>
      <c r="BP79" s="1095">
        <v>12.2</v>
      </c>
      <c r="BQ79" s="1095"/>
      <c r="BR79" s="1095"/>
      <c r="BS79" s="1095"/>
      <c r="BT79" s="1095"/>
      <c r="BU79" s="1095"/>
      <c r="BV79" s="1095"/>
      <c r="BW79" s="1095"/>
      <c r="BX79" s="1095">
        <v>10.199999999999999</v>
      </c>
      <c r="BY79" s="1095"/>
      <c r="BZ79" s="1095"/>
      <c r="CA79" s="1095"/>
      <c r="CB79" s="1095"/>
      <c r="CC79" s="1095"/>
      <c r="CD79" s="1095"/>
      <c r="CE79" s="1095"/>
      <c r="CF79" s="1095">
        <v>10</v>
      </c>
      <c r="CG79" s="1095"/>
      <c r="CH79" s="1095"/>
      <c r="CI79" s="1095"/>
      <c r="CJ79" s="1095"/>
      <c r="CK79" s="1095"/>
      <c r="CL79" s="1095"/>
      <c r="CM79" s="1095"/>
      <c r="CN79" s="1095">
        <v>9.6999999999999993</v>
      </c>
      <c r="CO79" s="1095"/>
      <c r="CP79" s="1095"/>
      <c r="CQ79" s="1095"/>
      <c r="CR79" s="1095"/>
      <c r="CS79" s="1095"/>
      <c r="CT79" s="1095"/>
      <c r="CU79" s="1095"/>
      <c r="CV79" s="1095">
        <v>9.5</v>
      </c>
      <c r="CW79" s="1095"/>
      <c r="CX79" s="1095"/>
      <c r="CY79" s="1095"/>
      <c r="CZ79" s="1095"/>
      <c r="DA79" s="1095"/>
      <c r="DB79" s="1095"/>
      <c r="DC79" s="1095"/>
    </row>
    <row r="80" spans="2:107" ht="13.5" x14ac:dyDescent="0.15">
      <c r="B80" s="1088"/>
      <c r="G80" s="1100"/>
      <c r="H80" s="1100"/>
      <c r="I80" s="1099"/>
      <c r="J80" s="1099"/>
      <c r="K80" s="1098"/>
      <c r="L80" s="1098"/>
      <c r="M80" s="1098"/>
      <c r="N80" s="1098"/>
      <c r="AN80" s="1097"/>
      <c r="AO80" s="1097"/>
      <c r="AP80" s="1097"/>
      <c r="AQ80" s="1097"/>
      <c r="AR80" s="1097"/>
      <c r="AS80" s="1097"/>
      <c r="AT80" s="1097"/>
      <c r="AU80" s="1097"/>
      <c r="AV80" s="1097"/>
      <c r="AW80" s="1097"/>
      <c r="AX80" s="1097"/>
      <c r="AY80" s="1097"/>
      <c r="AZ80" s="1097"/>
      <c r="BA80" s="1097"/>
      <c r="BB80" s="1096"/>
      <c r="BC80" s="1096"/>
      <c r="BD80" s="1096"/>
      <c r="BE80" s="1096"/>
      <c r="BF80" s="1096"/>
      <c r="BG80" s="1096"/>
      <c r="BH80" s="1096"/>
      <c r="BI80" s="1096"/>
      <c r="BJ80" s="1096"/>
      <c r="BK80" s="1096"/>
      <c r="BL80" s="1096"/>
      <c r="BM80" s="1096"/>
      <c r="BN80" s="1096"/>
      <c r="BO80" s="1096"/>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5" x14ac:dyDescent="0.15">
      <c r="B81" s="1088"/>
    </row>
    <row r="82" spans="2:109" ht="17.25" x14ac:dyDescent="0.15">
      <c r="B82" s="1088"/>
      <c r="K82" s="1094"/>
      <c r="L82" s="1094"/>
      <c r="M82" s="1094"/>
      <c r="N82" s="1094"/>
      <c r="AQ82" s="1094"/>
      <c r="AR82" s="1094"/>
      <c r="AS82" s="1094"/>
      <c r="AT82" s="1094"/>
      <c r="BC82" s="1094"/>
      <c r="BD82" s="1094"/>
      <c r="BE82" s="1094"/>
      <c r="BF82" s="1094"/>
      <c r="BO82" s="1094"/>
      <c r="BP82" s="1094"/>
      <c r="BQ82" s="1094"/>
      <c r="BR82" s="1094"/>
      <c r="CA82" s="1094"/>
      <c r="CB82" s="1094"/>
      <c r="CC82" s="1094"/>
      <c r="CD82" s="1094"/>
      <c r="CM82" s="1094"/>
      <c r="CN82" s="1094"/>
      <c r="CO82" s="1094"/>
      <c r="CP82" s="1094"/>
      <c r="CY82" s="1094"/>
      <c r="CZ82" s="1094"/>
      <c r="DA82" s="1094"/>
      <c r="DB82" s="1094"/>
      <c r="DC82" s="1094"/>
    </row>
    <row r="83" spans="2:109" ht="13.5" x14ac:dyDescent="0.15">
      <c r="B83" s="1093"/>
      <c r="C83" s="1092"/>
      <c r="D83" s="1092"/>
      <c r="E83" s="1092"/>
      <c r="F83" s="1092"/>
      <c r="G83" s="1092"/>
      <c r="H83" s="1092"/>
      <c r="I83" s="1092"/>
      <c r="J83" s="1092"/>
      <c r="K83" s="1092"/>
      <c r="L83" s="1092"/>
      <c r="M83" s="1092"/>
      <c r="N83" s="1092"/>
      <c r="O83" s="1092"/>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2"/>
      <c r="CX83" s="1092"/>
      <c r="CY83" s="1092"/>
      <c r="CZ83" s="1092"/>
      <c r="DA83" s="1092"/>
      <c r="DB83" s="1092"/>
      <c r="DC83" s="1092"/>
      <c r="DD83" s="1091"/>
    </row>
    <row r="84" spans="2:109" ht="13.5" x14ac:dyDescent="0.15">
      <c r="DD84" s="1087"/>
      <c r="DE84" s="1087"/>
    </row>
    <row r="85" spans="2:109" ht="13.5" x14ac:dyDescent="0.15">
      <c r="DD85" s="1087"/>
      <c r="DE85" s="1087"/>
    </row>
    <row r="86" spans="2:109" ht="13.5" hidden="1" x14ac:dyDescent="0.15">
      <c r="DD86" s="1087"/>
      <c r="DE86" s="1087"/>
    </row>
    <row r="87" spans="2:109" ht="13.5" hidden="1" x14ac:dyDescent="0.15">
      <c r="K87" s="1090"/>
      <c r="AQ87" s="1090"/>
      <c r="BC87" s="1090"/>
      <c r="BO87" s="1090"/>
      <c r="CA87" s="1090"/>
      <c r="CM87" s="1090"/>
      <c r="CY87" s="1090"/>
      <c r="DD87" s="1087"/>
      <c r="DE87" s="1087"/>
    </row>
    <row r="88" spans="2:109" ht="13.5" hidden="1" x14ac:dyDescent="0.15">
      <c r="DD88" s="1087"/>
      <c r="DE88" s="1087"/>
    </row>
    <row r="89" spans="2:109" ht="13.5" hidden="1" x14ac:dyDescent="0.15">
      <c r="DD89" s="1087"/>
      <c r="DE89" s="1087"/>
    </row>
    <row r="90" spans="2:109" ht="13.5" hidden="1" x14ac:dyDescent="0.15">
      <c r="DD90" s="1087"/>
      <c r="DE90" s="1087"/>
    </row>
    <row r="91" spans="2:109" ht="13.5" hidden="1" x14ac:dyDescent="0.15">
      <c r="DD91" s="1087"/>
      <c r="DE91" s="1087"/>
    </row>
    <row r="92" spans="2:109" ht="13.5" hidden="1" customHeight="1" x14ac:dyDescent="0.15">
      <c r="DD92" s="1087"/>
      <c r="DE92" s="1087"/>
    </row>
    <row r="93" spans="2:109" ht="13.5" hidden="1" customHeight="1" x14ac:dyDescent="0.15">
      <c r="DD93" s="1087"/>
      <c r="DE93" s="1087"/>
    </row>
    <row r="94" spans="2:109" ht="13.5" hidden="1" customHeight="1" x14ac:dyDescent="0.15">
      <c r="DD94" s="1087"/>
      <c r="DE94" s="1087"/>
    </row>
    <row r="95" spans="2:109" ht="13.5" hidden="1" customHeight="1" x14ac:dyDescent="0.15">
      <c r="DD95" s="1087"/>
      <c r="DE95" s="1087"/>
    </row>
    <row r="96" spans="2:109" ht="13.5" hidden="1" customHeight="1" x14ac:dyDescent="0.15">
      <c r="DD96" s="1087"/>
      <c r="DE96" s="1087"/>
    </row>
    <row r="97" spans="108:109" ht="13.5" hidden="1" customHeight="1" x14ac:dyDescent="0.15">
      <c r="DD97" s="1087"/>
      <c r="DE97" s="1087"/>
    </row>
    <row r="98" spans="108:109" ht="13.5" hidden="1" customHeight="1" x14ac:dyDescent="0.15">
      <c r="DD98" s="1087"/>
      <c r="DE98" s="1087"/>
    </row>
    <row r="99" spans="108:109" ht="13.5" hidden="1" customHeight="1" x14ac:dyDescent="0.15">
      <c r="DD99" s="1087"/>
      <c r="DE99" s="1087"/>
    </row>
    <row r="100" spans="108:109" ht="13.5" hidden="1" customHeight="1" x14ac:dyDescent="0.15">
      <c r="DD100" s="1087"/>
      <c r="DE100" s="1087"/>
    </row>
    <row r="101" spans="108:109" ht="13.5" hidden="1" customHeight="1" x14ac:dyDescent="0.15">
      <c r="DD101" s="1087"/>
      <c r="DE101" s="1087"/>
    </row>
    <row r="102" spans="108:109" ht="13.5" hidden="1" customHeight="1" x14ac:dyDescent="0.15">
      <c r="DD102" s="1087"/>
      <c r="DE102" s="1087"/>
    </row>
    <row r="103" spans="108:109" ht="13.5" hidden="1" customHeight="1" x14ac:dyDescent="0.15">
      <c r="DD103" s="1087"/>
      <c r="DE103" s="1087"/>
    </row>
    <row r="104" spans="108:109" ht="13.5" hidden="1" customHeight="1" x14ac:dyDescent="0.15">
      <c r="DD104" s="1087"/>
      <c r="DE104" s="1087"/>
    </row>
    <row r="105" spans="108:109" ht="13.5" hidden="1" customHeight="1" x14ac:dyDescent="0.15">
      <c r="DD105" s="1087"/>
      <c r="DE105" s="1087"/>
    </row>
    <row r="106" spans="108:109" ht="13.5" hidden="1" customHeight="1" x14ac:dyDescent="0.15">
      <c r="DD106" s="1087"/>
      <c r="DE106" s="1087"/>
    </row>
    <row r="107" spans="108:109" ht="13.5" hidden="1" customHeight="1" x14ac:dyDescent="0.15">
      <c r="DD107" s="1087"/>
      <c r="DE107" s="1087"/>
    </row>
    <row r="108" spans="108:109" ht="13.5" hidden="1" customHeight="1" x14ac:dyDescent="0.15">
      <c r="DD108" s="1087"/>
      <c r="DE108" s="1087"/>
    </row>
    <row r="109" spans="108:109" ht="13.5" hidden="1" customHeight="1" x14ac:dyDescent="0.15">
      <c r="DD109" s="1087"/>
      <c r="DE109" s="1087"/>
    </row>
    <row r="110" spans="108:109" ht="13.5" hidden="1" customHeight="1" x14ac:dyDescent="0.15">
      <c r="DD110" s="1087"/>
      <c r="DE110" s="1087"/>
    </row>
    <row r="111" spans="108:109" ht="13.5" hidden="1" customHeight="1" x14ac:dyDescent="0.15">
      <c r="DD111" s="1087"/>
      <c r="DE111" s="1087"/>
    </row>
    <row r="112" spans="108:109" ht="13.5" hidden="1" customHeight="1" x14ac:dyDescent="0.15">
      <c r="DD112" s="1087"/>
      <c r="DE112" s="1087"/>
    </row>
    <row r="113" spans="108:109" ht="13.5" hidden="1" customHeight="1" x14ac:dyDescent="0.15">
      <c r="DD113" s="1087"/>
      <c r="DE113" s="1087"/>
    </row>
    <row r="114" spans="108:109" ht="13.5" hidden="1" customHeight="1" x14ac:dyDescent="0.15">
      <c r="DD114" s="1087"/>
      <c r="DE114" s="1087"/>
    </row>
    <row r="115" spans="108:109" ht="13.5" hidden="1" customHeight="1" x14ac:dyDescent="0.15">
      <c r="DD115" s="1087"/>
      <c r="DE115" s="1087"/>
    </row>
    <row r="116" spans="108:109" ht="13.5" hidden="1" customHeight="1" x14ac:dyDescent="0.15">
      <c r="DD116" s="1087"/>
      <c r="DE116" s="1087"/>
    </row>
    <row r="117" spans="108:109" ht="13.5" hidden="1" customHeight="1" x14ac:dyDescent="0.15">
      <c r="DD117" s="1087"/>
      <c r="DE117" s="1087"/>
    </row>
    <row r="118" spans="108:109" ht="13.5" hidden="1" customHeight="1" x14ac:dyDescent="0.15">
      <c r="DD118" s="1087"/>
      <c r="DE118" s="1087"/>
    </row>
    <row r="119" spans="108:109" ht="13.5" hidden="1" customHeight="1" x14ac:dyDescent="0.15">
      <c r="DD119" s="1087"/>
      <c r="DE119" s="1087"/>
    </row>
    <row r="120" spans="108:109" ht="13.5" hidden="1" customHeight="1" x14ac:dyDescent="0.15">
      <c r="DD120" s="1087"/>
      <c r="DE120" s="1087"/>
    </row>
    <row r="121" spans="108:109" ht="13.5" hidden="1" customHeight="1" x14ac:dyDescent="0.15">
      <c r="DD121" s="1087"/>
      <c r="DE121" s="1087"/>
    </row>
    <row r="122" spans="108:109" ht="13.5" hidden="1" customHeight="1" x14ac:dyDescent="0.15">
      <c r="DD122" s="1087"/>
      <c r="DE122" s="1087"/>
    </row>
    <row r="123" spans="108:109" ht="13.5" hidden="1" customHeight="1" x14ac:dyDescent="0.15">
      <c r="DD123" s="1087"/>
      <c r="DE123" s="1087"/>
    </row>
    <row r="124" spans="108:109" ht="13.5" hidden="1" customHeight="1" x14ac:dyDescent="0.15">
      <c r="DD124" s="1087"/>
      <c r="DE124" s="1087"/>
    </row>
    <row r="125" spans="108:109" ht="13.5" hidden="1" customHeight="1" x14ac:dyDescent="0.15">
      <c r="DD125" s="1087"/>
      <c r="DE125" s="1087"/>
    </row>
    <row r="126" spans="108:109" ht="13.5" hidden="1" customHeight="1" x14ac:dyDescent="0.15">
      <c r="DD126" s="1087"/>
      <c r="DE126" s="1087"/>
    </row>
    <row r="127" spans="108:109" ht="13.5" hidden="1" customHeight="1" x14ac:dyDescent="0.15">
      <c r="DD127" s="1087"/>
      <c r="DE127" s="1087"/>
    </row>
    <row r="128" spans="108:109" ht="13.5" hidden="1" customHeight="1" x14ac:dyDescent="0.15">
      <c r="DD128" s="1087"/>
      <c r="DE128" s="1087"/>
    </row>
    <row r="129" spans="108:109" ht="13.5" hidden="1" customHeight="1" x14ac:dyDescent="0.15">
      <c r="DD129" s="1087"/>
      <c r="DE129" s="1087"/>
    </row>
    <row r="130" spans="108:109" ht="13.5" hidden="1" customHeight="1" x14ac:dyDescent="0.15">
      <c r="DD130" s="1087"/>
      <c r="DE130" s="1087"/>
    </row>
    <row r="131" spans="108:109" ht="13.5" hidden="1" customHeight="1" x14ac:dyDescent="0.15">
      <c r="DD131" s="1087"/>
      <c r="DE131" s="1087"/>
    </row>
    <row r="132" spans="108:109" ht="13.5" hidden="1" customHeight="1" x14ac:dyDescent="0.15">
      <c r="DD132" s="1087"/>
      <c r="DE132" s="1087"/>
    </row>
    <row r="133" spans="108:109" ht="13.5" hidden="1" customHeight="1" x14ac:dyDescent="0.15">
      <c r="DD133" s="1087"/>
      <c r="DE133" s="1087"/>
    </row>
    <row r="134" spans="108:109" ht="13.5" hidden="1" customHeight="1" x14ac:dyDescent="0.15">
      <c r="DD134" s="1087"/>
      <c r="DE134" s="1087"/>
    </row>
    <row r="135" spans="108:109" ht="13.5" hidden="1" customHeight="1" x14ac:dyDescent="0.15">
      <c r="DD135" s="1087"/>
      <c r="DE135" s="1087"/>
    </row>
    <row r="136" spans="108:109" ht="13.5" hidden="1" customHeight="1" x14ac:dyDescent="0.15">
      <c r="DD136" s="1087"/>
      <c r="DE136" s="1087"/>
    </row>
    <row r="137" spans="108:109" ht="13.5" hidden="1" customHeight="1" x14ac:dyDescent="0.15">
      <c r="DD137" s="1087"/>
      <c r="DE137" s="1087"/>
    </row>
    <row r="138" spans="108:109" ht="13.5" hidden="1" customHeight="1" x14ac:dyDescent="0.15">
      <c r="DD138" s="1087"/>
      <c r="DE138" s="1087"/>
    </row>
    <row r="139" spans="108:109" ht="13.5" hidden="1" customHeight="1" x14ac:dyDescent="0.15">
      <c r="DD139" s="1087"/>
      <c r="DE139" s="1087"/>
    </row>
    <row r="140" spans="108:109" ht="13.5" hidden="1" customHeight="1" x14ac:dyDescent="0.15">
      <c r="DD140" s="1087"/>
      <c r="DE140" s="1087"/>
    </row>
    <row r="141" spans="108:109" ht="13.5" hidden="1" customHeight="1" x14ac:dyDescent="0.15">
      <c r="DD141" s="1087"/>
      <c r="DE141" s="1087"/>
    </row>
    <row r="142" spans="108:109" ht="13.5" hidden="1" customHeight="1" x14ac:dyDescent="0.15">
      <c r="DD142" s="1087"/>
      <c r="DE142" s="1087"/>
    </row>
    <row r="143" spans="108:109" ht="13.5" hidden="1" customHeight="1" x14ac:dyDescent="0.15">
      <c r="DD143" s="1087"/>
      <c r="DE143" s="1087"/>
    </row>
    <row r="144" spans="108:109" ht="13.5" hidden="1" customHeight="1" x14ac:dyDescent="0.15">
      <c r="DD144" s="1087"/>
      <c r="DE144" s="1087"/>
    </row>
    <row r="145" spans="108:109" ht="13.5" hidden="1" customHeight="1" x14ac:dyDescent="0.15">
      <c r="DD145" s="1087"/>
      <c r="DE145" s="1087"/>
    </row>
    <row r="146" spans="108:109" ht="13.5" hidden="1" customHeight="1" x14ac:dyDescent="0.15">
      <c r="DD146" s="1087"/>
      <c r="DE146" s="1087"/>
    </row>
    <row r="147" spans="108:109" ht="13.5" hidden="1" customHeight="1" x14ac:dyDescent="0.15">
      <c r="DD147" s="1087"/>
      <c r="DE147" s="1087"/>
    </row>
    <row r="148" spans="108:109" ht="13.5" hidden="1" customHeight="1" x14ac:dyDescent="0.15">
      <c r="DD148" s="1087"/>
      <c r="DE148" s="1087"/>
    </row>
    <row r="149" spans="108:109" ht="13.5" hidden="1" customHeight="1" x14ac:dyDescent="0.15">
      <c r="DD149" s="1087"/>
      <c r="DE149" s="1087"/>
    </row>
    <row r="150" spans="108:109" ht="13.5" hidden="1" customHeight="1" x14ac:dyDescent="0.15">
      <c r="DD150" s="1087"/>
      <c r="DE150" s="1087"/>
    </row>
    <row r="151" spans="108:109" ht="13.5" hidden="1" customHeight="1" x14ac:dyDescent="0.15">
      <c r="DD151" s="1087"/>
      <c r="DE151" s="1087"/>
    </row>
    <row r="152" spans="108:109" ht="13.5" hidden="1" customHeight="1" x14ac:dyDescent="0.15">
      <c r="DD152" s="1087"/>
      <c r="DE152" s="1087"/>
    </row>
    <row r="153" spans="108:109" ht="13.5" hidden="1" customHeight="1" x14ac:dyDescent="0.15">
      <c r="DD153" s="1087"/>
      <c r="DE153" s="1087"/>
    </row>
    <row r="154" spans="108:109" ht="13.5" hidden="1" customHeight="1" x14ac:dyDescent="0.15">
      <c r="DD154" s="1087"/>
      <c r="DE154" s="1087"/>
    </row>
    <row r="155" spans="108:109" ht="13.5" hidden="1" customHeight="1" x14ac:dyDescent="0.15">
      <c r="DD155" s="1087"/>
      <c r="DE155" s="1087"/>
    </row>
    <row r="156" spans="108:109" ht="13.5" hidden="1" customHeight="1" x14ac:dyDescent="0.15">
      <c r="DD156" s="1087"/>
      <c r="DE156" s="1087"/>
    </row>
    <row r="157" spans="108:109" ht="13.5" hidden="1" customHeight="1" x14ac:dyDescent="0.15">
      <c r="DD157" s="1087"/>
      <c r="DE157" s="1087"/>
    </row>
    <row r="158" spans="108:109" ht="13.5" hidden="1" customHeight="1" x14ac:dyDescent="0.15">
      <c r="DD158" s="1087"/>
      <c r="DE158" s="1087"/>
    </row>
    <row r="159" spans="108:109" ht="13.5" hidden="1" customHeight="1" x14ac:dyDescent="0.15">
      <c r="DD159" s="1087"/>
      <c r="DE159" s="1087"/>
    </row>
    <row r="160" spans="108:109" ht="13.5" hidden="1" customHeight="1" x14ac:dyDescent="0.15">
      <c r="DD160" s="1087"/>
      <c r="DE160" s="10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F7TUhdBBnQN6vwWIeUDrFanUajKCLNPnIUd9MbgPqOgpHJ7EzZUM02ura6G5IMf5TFPhIrm5GtATbP8f4yX9w==" saltValue="0hUstYq7qf39pIgY5yPH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Y116" zoomScaleNormal="100" zoomScaleSheetLayoutView="70" workbookViewId="0"/>
  </sheetViews>
  <sheetFormatPr defaultColWidth="0" defaultRowHeight="13.5" customHeight="1" zeroHeight="1" x14ac:dyDescent="0.15"/>
  <cols>
    <col min="1" max="34" width="2.5" style="1146" customWidth="1"/>
    <col min="35" max="122" width="2.5" style="1145" customWidth="1"/>
    <col min="123" max="16384" width="2.5" style="1145" hidden="1"/>
  </cols>
  <sheetData>
    <row r="1" spans="2:34" ht="13.5" customHeight="1" x14ac:dyDescent="0.15">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2" spans="2:34" x14ac:dyDescent="0.15">
      <c r="S2" s="1145"/>
      <c r="AH2" s="1145"/>
    </row>
    <row r="3" spans="2:34" x14ac:dyDescent="0.15">
      <c r="C3" s="1145"/>
      <c r="D3" s="1145"/>
      <c r="E3" s="1145"/>
      <c r="F3" s="1145"/>
      <c r="G3" s="1145"/>
      <c r="H3" s="1145"/>
      <c r="I3" s="1145"/>
      <c r="J3" s="1145"/>
      <c r="K3" s="1145"/>
      <c r="L3" s="1145"/>
      <c r="M3" s="1145"/>
      <c r="N3" s="1145"/>
      <c r="O3" s="1145"/>
      <c r="P3" s="1145"/>
      <c r="Q3" s="1145"/>
      <c r="R3" s="1145"/>
      <c r="S3" s="1145"/>
      <c r="U3" s="1145"/>
      <c r="V3" s="1145"/>
      <c r="W3" s="1145"/>
      <c r="X3" s="1145"/>
      <c r="Y3" s="1145"/>
      <c r="Z3" s="1145"/>
      <c r="AA3" s="1145"/>
      <c r="AB3" s="1145"/>
      <c r="AC3" s="1145"/>
      <c r="AD3" s="1145"/>
      <c r="AE3" s="1145"/>
      <c r="AF3" s="1145"/>
      <c r="AG3" s="1145"/>
      <c r="AH3" s="1145"/>
    </row>
    <row r="4" spans="2:34" x14ac:dyDescent="0.15"/>
    <row r="5" spans="2:34" x14ac:dyDescent="0.15"/>
    <row r="6" spans="2:34" x14ac:dyDescent="0.15"/>
    <row r="7" spans="2:34" x14ac:dyDescent="0.15"/>
    <row r="8" spans="2:34" x14ac:dyDescent="0.15"/>
    <row r="9" spans="2:34" x14ac:dyDescent="0.15">
      <c r="AH9" s="11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5"/>
    </row>
    <row r="18" spans="12:34" x14ac:dyDescent="0.15"/>
    <row r="19" spans="12:34" x14ac:dyDescent="0.15"/>
    <row r="20" spans="12:34" x14ac:dyDescent="0.15">
      <c r="AH20" s="1145"/>
    </row>
    <row r="21" spans="12:34" x14ac:dyDescent="0.15">
      <c r="AH21" s="1145"/>
    </row>
    <row r="22" spans="12:34" x14ac:dyDescent="0.15"/>
    <row r="23" spans="12:34" x14ac:dyDescent="0.15"/>
    <row r="24" spans="12:34" x14ac:dyDescent="0.15">
      <c r="Q24" s="1145"/>
    </row>
    <row r="25" spans="12:34" x14ac:dyDescent="0.15"/>
    <row r="26" spans="12:34" x14ac:dyDescent="0.15"/>
    <row r="27" spans="12:34" x14ac:dyDescent="0.15"/>
    <row r="28" spans="12:34" x14ac:dyDescent="0.15">
      <c r="O28" s="1145"/>
      <c r="T28" s="1145"/>
      <c r="AH28" s="1145"/>
    </row>
    <row r="29" spans="12:34" x14ac:dyDescent="0.15"/>
    <row r="30" spans="12:34" x14ac:dyDescent="0.15"/>
    <row r="31" spans="12:34" x14ac:dyDescent="0.15">
      <c r="Q31" s="1145"/>
    </row>
    <row r="32" spans="12:34" x14ac:dyDescent="0.15">
      <c r="L32" s="1145"/>
    </row>
    <row r="33" spans="2:34" x14ac:dyDescent="0.15">
      <c r="C33" s="1145"/>
      <c r="E33" s="1145"/>
      <c r="G33" s="1145"/>
      <c r="I33" s="1145"/>
      <c r="X33" s="1145"/>
    </row>
    <row r="34" spans="2:34" x14ac:dyDescent="0.15">
      <c r="B34" s="1145"/>
      <c r="P34" s="1145"/>
      <c r="R34" s="1145"/>
      <c r="T34" s="1145"/>
    </row>
    <row r="35" spans="2:34" x14ac:dyDescent="0.15">
      <c r="D35" s="1145"/>
      <c r="W35" s="1145"/>
      <c r="AC35" s="1145"/>
      <c r="AD35" s="1145"/>
      <c r="AE35" s="1145"/>
      <c r="AF35" s="1145"/>
      <c r="AG35" s="1145"/>
      <c r="AH35" s="1145"/>
    </row>
    <row r="36" spans="2:34" x14ac:dyDescent="0.15">
      <c r="H36" s="1145"/>
      <c r="J36" s="1145"/>
      <c r="K36" s="1145"/>
      <c r="M36" s="1145"/>
      <c r="Y36" s="1145"/>
      <c r="Z36" s="1145"/>
      <c r="AA36" s="1145"/>
      <c r="AB36" s="1145"/>
      <c r="AC36" s="1145"/>
      <c r="AD36" s="1145"/>
      <c r="AE36" s="1145"/>
      <c r="AF36" s="1145"/>
      <c r="AG36" s="1145"/>
      <c r="AH36" s="1145"/>
    </row>
    <row r="37" spans="2:34" x14ac:dyDescent="0.15">
      <c r="AH37" s="1145"/>
    </row>
    <row r="38" spans="2:34" x14ac:dyDescent="0.15">
      <c r="AG38" s="1145"/>
      <c r="AH38" s="1145"/>
    </row>
    <row r="39" spans="2:34" x14ac:dyDescent="0.15"/>
    <row r="40" spans="2:34" x14ac:dyDescent="0.15">
      <c r="X40" s="1145"/>
    </row>
    <row r="41" spans="2:34" x14ac:dyDescent="0.15">
      <c r="R41" s="1145"/>
    </row>
    <row r="42" spans="2:34" x14ac:dyDescent="0.15">
      <c r="W42" s="1145"/>
    </row>
    <row r="43" spans="2:34" x14ac:dyDescent="0.15">
      <c r="Y43" s="1145"/>
      <c r="Z43" s="1145"/>
      <c r="AA43" s="1145"/>
      <c r="AB43" s="1145"/>
      <c r="AC43" s="1145"/>
      <c r="AD43" s="1145"/>
      <c r="AE43" s="1145"/>
      <c r="AF43" s="1145"/>
      <c r="AG43" s="1145"/>
      <c r="AH43" s="1145"/>
    </row>
    <row r="44" spans="2:34" x14ac:dyDescent="0.15">
      <c r="AH44" s="1145"/>
    </row>
    <row r="45" spans="2:34" x14ac:dyDescent="0.15">
      <c r="X45" s="1145"/>
    </row>
    <row r="46" spans="2:34" x14ac:dyDescent="0.15"/>
    <row r="47" spans="2:34" x14ac:dyDescent="0.15"/>
    <row r="48" spans="2:34" x14ac:dyDescent="0.15">
      <c r="W48" s="1145"/>
      <c r="Y48" s="1145"/>
      <c r="Z48" s="1145"/>
      <c r="AA48" s="1145"/>
      <c r="AB48" s="1145"/>
      <c r="AC48" s="1145"/>
      <c r="AD48" s="1145"/>
      <c r="AE48" s="1145"/>
      <c r="AF48" s="1145"/>
      <c r="AG48" s="1145"/>
      <c r="AH48" s="1145"/>
    </row>
    <row r="49" spans="28:34" x14ac:dyDescent="0.15"/>
    <row r="50" spans="28:34" x14ac:dyDescent="0.15">
      <c r="AE50" s="1145"/>
      <c r="AF50" s="1145"/>
      <c r="AG50" s="1145"/>
      <c r="AH50" s="1145"/>
    </row>
    <row r="51" spans="28:34" x14ac:dyDescent="0.15">
      <c r="AC51" s="1145"/>
      <c r="AD51" s="1145"/>
      <c r="AE51" s="1145"/>
      <c r="AF51" s="1145"/>
      <c r="AG51" s="1145"/>
      <c r="AH51" s="1145"/>
    </row>
    <row r="52" spans="28:34" x14ac:dyDescent="0.15"/>
    <row r="53" spans="28:34" x14ac:dyDescent="0.15">
      <c r="AF53" s="1145"/>
      <c r="AG53" s="1145"/>
      <c r="AH53" s="1145"/>
    </row>
    <row r="54" spans="28:34" x14ac:dyDescent="0.15">
      <c r="AH54" s="1145"/>
    </row>
    <row r="55" spans="28:34" x14ac:dyDescent="0.15"/>
    <row r="56" spans="28:34" x14ac:dyDescent="0.15">
      <c r="AB56" s="1145"/>
      <c r="AC56" s="1145"/>
      <c r="AD56" s="1145"/>
      <c r="AE56" s="1145"/>
      <c r="AF56" s="1145"/>
      <c r="AG56" s="1145"/>
      <c r="AH56" s="1145"/>
    </row>
    <row r="57" spans="28:34" x14ac:dyDescent="0.15">
      <c r="AH57" s="1145"/>
    </row>
    <row r="58" spans="28:34" x14ac:dyDescent="0.15">
      <c r="AH58" s="1145"/>
    </row>
    <row r="59" spans="28:34" x14ac:dyDescent="0.15"/>
    <row r="60" spans="28:34" x14ac:dyDescent="0.15"/>
    <row r="61" spans="28:34" x14ac:dyDescent="0.15"/>
    <row r="62" spans="28:34" x14ac:dyDescent="0.15"/>
    <row r="63" spans="28:34" x14ac:dyDescent="0.15">
      <c r="AH63" s="1145"/>
    </row>
    <row r="64" spans="28:34" x14ac:dyDescent="0.15">
      <c r="AG64" s="1145"/>
      <c r="AH64" s="1145"/>
    </row>
    <row r="65" spans="28:34" x14ac:dyDescent="0.15"/>
    <row r="66" spans="28:34" x14ac:dyDescent="0.15"/>
    <row r="67" spans="28:34" x14ac:dyDescent="0.15"/>
    <row r="68" spans="28:34" x14ac:dyDescent="0.15">
      <c r="AB68" s="1145"/>
      <c r="AC68" s="1145"/>
      <c r="AD68" s="1145"/>
      <c r="AE68" s="1145"/>
      <c r="AF68" s="1145"/>
      <c r="AG68" s="1145"/>
      <c r="AH68" s="1145"/>
    </row>
    <row r="69" spans="28:34" x14ac:dyDescent="0.15">
      <c r="AF69" s="1145"/>
      <c r="AG69" s="1145"/>
      <c r="AH69" s="1145"/>
    </row>
    <row r="70" spans="28:34" x14ac:dyDescent="0.15"/>
    <row r="71" spans="28:34" x14ac:dyDescent="0.15"/>
    <row r="72" spans="28:34" x14ac:dyDescent="0.15"/>
    <row r="73" spans="28:34" x14ac:dyDescent="0.15"/>
    <row r="74" spans="28:34" x14ac:dyDescent="0.15"/>
    <row r="75" spans="28:34" x14ac:dyDescent="0.15">
      <c r="AH75" s="1145"/>
    </row>
    <row r="76" spans="28:34" x14ac:dyDescent="0.15">
      <c r="AF76" s="1145"/>
      <c r="AG76" s="1145"/>
      <c r="AH76" s="1145"/>
    </row>
    <row r="77" spans="28:34" x14ac:dyDescent="0.15">
      <c r="AG77" s="1145"/>
      <c r="AH77" s="1145"/>
    </row>
    <row r="78" spans="28:34" x14ac:dyDescent="0.15"/>
    <row r="79" spans="28:34" x14ac:dyDescent="0.15"/>
    <row r="80" spans="28:34" x14ac:dyDescent="0.15"/>
    <row r="81" spans="25:34" x14ac:dyDescent="0.15"/>
    <row r="82" spans="25:34" x14ac:dyDescent="0.15">
      <c r="Y82" s="1145"/>
    </row>
    <row r="83" spans="25:34" x14ac:dyDescent="0.15">
      <c r="Y83" s="1145"/>
      <c r="Z83" s="1145"/>
      <c r="AA83" s="1145"/>
      <c r="AB83" s="1145"/>
      <c r="AC83" s="1145"/>
      <c r="AD83" s="1145"/>
      <c r="AE83" s="1145"/>
      <c r="AF83" s="1145"/>
      <c r="AG83" s="1145"/>
      <c r="AH83" s="1145"/>
    </row>
    <row r="84" spans="25:34" x14ac:dyDescent="0.15"/>
    <row r="85" spans="25:34" x14ac:dyDescent="0.15"/>
    <row r="86" spans="25:34" x14ac:dyDescent="0.15"/>
    <row r="87" spans="25:34" x14ac:dyDescent="0.15"/>
    <row r="88" spans="25:34" x14ac:dyDescent="0.15">
      <c r="AH88" s="11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5"/>
      <c r="AG94" s="1145"/>
      <c r="AH94" s="1145"/>
    </row>
    <row r="95" spans="25:34" ht="13.5" customHeight="1" x14ac:dyDescent="0.15">
      <c r="AH95" s="11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5"/>
    </row>
    <row r="102" spans="33:34" ht="13.5" customHeight="1" x14ac:dyDescent="0.15"/>
    <row r="103" spans="33:34" ht="13.5" customHeight="1" x14ac:dyDescent="0.15"/>
    <row r="104" spans="33:34" ht="13.5" customHeight="1" x14ac:dyDescent="0.15">
      <c r="AG104" s="1145"/>
      <c r="AH104" s="11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5"/>
    </row>
    <row r="117" spans="34:122" ht="13.5" customHeight="1" x14ac:dyDescent="0.15"/>
    <row r="118" spans="34:122" ht="13.5" customHeight="1" x14ac:dyDescent="0.15"/>
    <row r="119" spans="34:122" ht="13.5" customHeight="1" x14ac:dyDescent="0.15"/>
    <row r="120" spans="34:122" ht="13.5" customHeight="1" x14ac:dyDescent="0.15">
      <c r="AH120" s="1145"/>
    </row>
    <row r="121" spans="34:122" ht="13.5" customHeight="1" x14ac:dyDescent="0.15">
      <c r="AH121" s="1145"/>
    </row>
    <row r="122" spans="34:122" ht="13.5" customHeight="1" x14ac:dyDescent="0.15"/>
    <row r="123" spans="34:122" ht="13.5" customHeight="1" x14ac:dyDescent="0.15"/>
    <row r="124" spans="34:122" ht="13.5" customHeight="1" x14ac:dyDescent="0.15"/>
    <row r="125" spans="34:122" ht="13.5" customHeight="1" x14ac:dyDescent="0.15">
      <c r="DR125" s="1145"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sOjIdigyodYAxiOvYvaz8P/6Gdav/JfsJ2UQNvufNfIoNn3tT6lqtklDEvgJlX/5dBfApy2Xn3dNQf3jaoSw==" saltValue="+CXc3LZZUv1DS43tAoAnlQ==" spinCount="100000" sheet="1" objects="1" scenarios="1"/>
  <dataConsolidate/>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12" zoomScaleNormal="100" zoomScaleSheetLayoutView="55" workbookViewId="0"/>
  </sheetViews>
  <sheetFormatPr defaultColWidth="0" defaultRowHeight="13.5" customHeight="1" zeroHeight="1" x14ac:dyDescent="0.15"/>
  <cols>
    <col min="1" max="34" width="2.5" style="1146" customWidth="1"/>
    <col min="35" max="122" width="2.5" style="1145" customWidth="1"/>
    <col min="123" max="16384" width="2.5" style="1145" hidden="1"/>
  </cols>
  <sheetData>
    <row r="1" spans="2:34" ht="13.5" customHeight="1" x14ac:dyDescent="0.15">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2" spans="2:34" x14ac:dyDescent="0.15">
      <c r="S2" s="1145"/>
      <c r="AH2" s="1145"/>
    </row>
    <row r="3" spans="2:34" x14ac:dyDescent="0.15">
      <c r="C3" s="1145"/>
      <c r="D3" s="1145"/>
      <c r="E3" s="1145"/>
      <c r="F3" s="1145"/>
      <c r="G3" s="1145"/>
      <c r="H3" s="1145"/>
      <c r="I3" s="1145"/>
      <c r="J3" s="1145"/>
      <c r="K3" s="1145"/>
      <c r="L3" s="1145"/>
      <c r="M3" s="1145"/>
      <c r="N3" s="1145"/>
      <c r="O3" s="1145"/>
      <c r="P3" s="1145"/>
      <c r="Q3" s="1145"/>
      <c r="R3" s="1145"/>
      <c r="S3" s="1145"/>
      <c r="U3" s="1145"/>
      <c r="V3" s="1145"/>
      <c r="W3" s="1145"/>
      <c r="X3" s="1145"/>
      <c r="Y3" s="1145"/>
      <c r="Z3" s="1145"/>
      <c r="AA3" s="1145"/>
      <c r="AB3" s="1145"/>
      <c r="AC3" s="1145"/>
      <c r="AD3" s="1145"/>
      <c r="AE3" s="1145"/>
      <c r="AF3" s="1145"/>
      <c r="AG3" s="1145"/>
      <c r="AH3" s="1145"/>
    </row>
    <row r="4" spans="2:34" x14ac:dyDescent="0.15"/>
    <row r="5" spans="2:34" x14ac:dyDescent="0.15"/>
    <row r="6" spans="2:34" x14ac:dyDescent="0.15"/>
    <row r="7" spans="2:34" x14ac:dyDescent="0.15"/>
    <row r="8" spans="2:34" x14ac:dyDescent="0.15"/>
    <row r="9" spans="2:34" x14ac:dyDescent="0.15">
      <c r="AH9" s="11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5"/>
    </row>
    <row r="18" spans="12:34" x14ac:dyDescent="0.15"/>
    <row r="19" spans="12:34" x14ac:dyDescent="0.15"/>
    <row r="20" spans="12:34" x14ac:dyDescent="0.15">
      <c r="AH20" s="1145"/>
    </row>
    <row r="21" spans="12:34" x14ac:dyDescent="0.15">
      <c r="AH21" s="1145"/>
    </row>
    <row r="22" spans="12:34" x14ac:dyDescent="0.15"/>
    <row r="23" spans="12:34" x14ac:dyDescent="0.15"/>
    <row r="24" spans="12:34" x14ac:dyDescent="0.15">
      <c r="Q24" s="1145"/>
    </row>
    <row r="25" spans="12:34" x14ac:dyDescent="0.15"/>
    <row r="26" spans="12:34" x14ac:dyDescent="0.15"/>
    <row r="27" spans="12:34" x14ac:dyDescent="0.15"/>
    <row r="28" spans="12:34" x14ac:dyDescent="0.15">
      <c r="O28" s="1145"/>
      <c r="T28" s="1145"/>
      <c r="AH28" s="1145"/>
    </row>
    <row r="29" spans="12:34" x14ac:dyDescent="0.15"/>
    <row r="30" spans="12:34" x14ac:dyDescent="0.15"/>
    <row r="31" spans="12:34" x14ac:dyDescent="0.15">
      <c r="Q31" s="1145"/>
    </row>
    <row r="32" spans="12:34" x14ac:dyDescent="0.15">
      <c r="L32" s="1145"/>
    </row>
    <row r="33" spans="2:34" x14ac:dyDescent="0.15">
      <c r="C33" s="1145"/>
      <c r="E33" s="1145"/>
      <c r="G33" s="1145"/>
      <c r="I33" s="1145"/>
      <c r="X33" s="1145"/>
    </row>
    <row r="34" spans="2:34" x14ac:dyDescent="0.15">
      <c r="B34" s="1145"/>
      <c r="P34" s="1145"/>
      <c r="R34" s="1145"/>
      <c r="T34" s="1145"/>
    </row>
    <row r="35" spans="2:34" x14ac:dyDescent="0.15">
      <c r="D35" s="1145"/>
      <c r="W35" s="1145"/>
      <c r="AC35" s="1145"/>
      <c r="AD35" s="1145"/>
      <c r="AE35" s="1145"/>
      <c r="AF35" s="1145"/>
      <c r="AG35" s="1145"/>
      <c r="AH35" s="1145"/>
    </row>
    <row r="36" spans="2:34" x14ac:dyDescent="0.15">
      <c r="H36" s="1145"/>
      <c r="J36" s="1145"/>
      <c r="K36" s="1145"/>
      <c r="M36" s="1145"/>
      <c r="Y36" s="1145"/>
      <c r="Z36" s="1145"/>
      <c r="AA36" s="1145"/>
      <c r="AB36" s="1145"/>
      <c r="AC36" s="1145"/>
      <c r="AD36" s="1145"/>
      <c r="AE36" s="1145"/>
      <c r="AF36" s="1145"/>
      <c r="AG36" s="1145"/>
      <c r="AH36" s="1145"/>
    </row>
    <row r="37" spans="2:34" x14ac:dyDescent="0.15">
      <c r="AH37" s="1145"/>
    </row>
    <row r="38" spans="2:34" x14ac:dyDescent="0.15">
      <c r="AG38" s="1145"/>
      <c r="AH38" s="1145"/>
    </row>
    <row r="39" spans="2:34" x14ac:dyDescent="0.15"/>
    <row r="40" spans="2:34" x14ac:dyDescent="0.15">
      <c r="X40" s="1145"/>
    </row>
    <row r="41" spans="2:34" x14ac:dyDescent="0.15">
      <c r="R41" s="1145"/>
    </row>
    <row r="42" spans="2:34" x14ac:dyDescent="0.15">
      <c r="W42" s="1145"/>
    </row>
    <row r="43" spans="2:34" x14ac:dyDescent="0.15">
      <c r="Y43" s="1145"/>
      <c r="Z43" s="1145"/>
      <c r="AA43" s="1145"/>
      <c r="AB43" s="1145"/>
      <c r="AC43" s="1145"/>
      <c r="AD43" s="1145"/>
      <c r="AE43" s="1145"/>
      <c r="AF43" s="1145"/>
      <c r="AG43" s="1145"/>
      <c r="AH43" s="1145"/>
    </row>
    <row r="44" spans="2:34" x14ac:dyDescent="0.15">
      <c r="AH44" s="1145"/>
    </row>
    <row r="45" spans="2:34" x14ac:dyDescent="0.15">
      <c r="X45" s="1145"/>
    </row>
    <row r="46" spans="2:34" x14ac:dyDescent="0.15"/>
    <row r="47" spans="2:34" x14ac:dyDescent="0.15"/>
    <row r="48" spans="2:34" x14ac:dyDescent="0.15">
      <c r="W48" s="1145"/>
      <c r="Y48" s="1145"/>
      <c r="Z48" s="1145"/>
      <c r="AA48" s="1145"/>
      <c r="AB48" s="1145"/>
      <c r="AC48" s="1145"/>
      <c r="AD48" s="1145"/>
      <c r="AE48" s="1145"/>
      <c r="AF48" s="1145"/>
      <c r="AG48" s="1145"/>
      <c r="AH48" s="1145"/>
    </row>
    <row r="49" spans="28:34" x14ac:dyDescent="0.15"/>
    <row r="50" spans="28:34" x14ac:dyDescent="0.15">
      <c r="AE50" s="1145"/>
      <c r="AF50" s="1145"/>
      <c r="AG50" s="1145"/>
      <c r="AH50" s="1145"/>
    </row>
    <row r="51" spans="28:34" x14ac:dyDescent="0.15">
      <c r="AC51" s="1145"/>
      <c r="AD51" s="1145"/>
      <c r="AE51" s="1145"/>
      <c r="AF51" s="1145"/>
      <c r="AG51" s="1145"/>
      <c r="AH51" s="1145"/>
    </row>
    <row r="52" spans="28:34" x14ac:dyDescent="0.15"/>
    <row r="53" spans="28:34" x14ac:dyDescent="0.15">
      <c r="AF53" s="1145"/>
      <c r="AG53" s="1145"/>
      <c r="AH53" s="1145"/>
    </row>
    <row r="54" spans="28:34" x14ac:dyDescent="0.15">
      <c r="AH54" s="1145"/>
    </row>
    <row r="55" spans="28:34" x14ac:dyDescent="0.15"/>
    <row r="56" spans="28:34" x14ac:dyDescent="0.15">
      <c r="AB56" s="1145"/>
      <c r="AC56" s="1145"/>
      <c r="AD56" s="1145"/>
      <c r="AE56" s="1145"/>
      <c r="AF56" s="1145"/>
      <c r="AG56" s="1145"/>
      <c r="AH56" s="1145"/>
    </row>
    <row r="57" spans="28:34" x14ac:dyDescent="0.15">
      <c r="AH57" s="1145"/>
    </row>
    <row r="58" spans="28:34" x14ac:dyDescent="0.15">
      <c r="AH58" s="1145"/>
    </row>
    <row r="59" spans="28:34" x14ac:dyDescent="0.15">
      <c r="AG59" s="1145"/>
      <c r="AH59" s="1145"/>
    </row>
    <row r="60" spans="28:34" x14ac:dyDescent="0.15"/>
    <row r="61" spans="28:34" x14ac:dyDescent="0.15"/>
    <row r="62" spans="28:34" x14ac:dyDescent="0.15"/>
    <row r="63" spans="28:34" x14ac:dyDescent="0.15">
      <c r="AH63" s="1145"/>
    </row>
    <row r="64" spans="28:34" x14ac:dyDescent="0.15">
      <c r="AG64" s="1145"/>
      <c r="AH64" s="1145"/>
    </row>
    <row r="65" spans="28:34" x14ac:dyDescent="0.15"/>
    <row r="66" spans="28:34" x14ac:dyDescent="0.15"/>
    <row r="67" spans="28:34" x14ac:dyDescent="0.15"/>
    <row r="68" spans="28:34" x14ac:dyDescent="0.15">
      <c r="AB68" s="1145"/>
      <c r="AC68" s="1145"/>
      <c r="AD68" s="1145"/>
      <c r="AE68" s="1145"/>
      <c r="AF68" s="1145"/>
      <c r="AG68" s="1145"/>
      <c r="AH68" s="1145"/>
    </row>
    <row r="69" spans="28:34" x14ac:dyDescent="0.15">
      <c r="AF69" s="1145"/>
      <c r="AG69" s="1145"/>
      <c r="AH69" s="1145"/>
    </row>
    <row r="70" spans="28:34" x14ac:dyDescent="0.15"/>
    <row r="71" spans="28:34" x14ac:dyDescent="0.15"/>
    <row r="72" spans="28:34" x14ac:dyDescent="0.15"/>
    <row r="73" spans="28:34" x14ac:dyDescent="0.15"/>
    <row r="74" spans="28:34" x14ac:dyDescent="0.15"/>
    <row r="75" spans="28:34" x14ac:dyDescent="0.15">
      <c r="AH75" s="1145"/>
    </row>
    <row r="76" spans="28:34" x14ac:dyDescent="0.15">
      <c r="AF76" s="1145"/>
      <c r="AG76" s="1145"/>
      <c r="AH76" s="1145"/>
    </row>
    <row r="77" spans="28:34" x14ac:dyDescent="0.15">
      <c r="AG77" s="1145"/>
      <c r="AH77" s="1145"/>
    </row>
    <row r="78" spans="28:34" x14ac:dyDescent="0.15"/>
    <row r="79" spans="28:34" x14ac:dyDescent="0.15"/>
    <row r="80" spans="28:34" x14ac:dyDescent="0.15"/>
    <row r="81" spans="25:34" x14ac:dyDescent="0.15"/>
    <row r="82" spans="25:34" x14ac:dyDescent="0.15">
      <c r="Y82" s="1145"/>
    </row>
    <row r="83" spans="25:34" x14ac:dyDescent="0.15">
      <c r="Y83" s="1145"/>
      <c r="Z83" s="1145"/>
      <c r="AA83" s="1145"/>
      <c r="AB83" s="1145"/>
      <c r="AC83" s="1145"/>
      <c r="AD83" s="1145"/>
      <c r="AE83" s="1145"/>
      <c r="AF83" s="1145"/>
      <c r="AG83" s="1145"/>
      <c r="AH83" s="1145"/>
    </row>
    <row r="84" spans="25:34" x14ac:dyDescent="0.15"/>
    <row r="85" spans="25:34" x14ac:dyDescent="0.15"/>
    <row r="86" spans="25:34" x14ac:dyDescent="0.15"/>
    <row r="87" spans="25:34" x14ac:dyDescent="0.15"/>
    <row r="88" spans="25:34" x14ac:dyDescent="0.15">
      <c r="AH88" s="11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5"/>
      <c r="AG94" s="1145"/>
      <c r="AH94" s="1145"/>
    </row>
    <row r="95" spans="25:34" ht="13.5" customHeight="1" x14ac:dyDescent="0.15">
      <c r="AH95" s="11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5"/>
    </row>
    <row r="102" spans="33:34" ht="13.5" customHeight="1" x14ac:dyDescent="0.15"/>
    <row r="103" spans="33:34" ht="13.5" customHeight="1" x14ac:dyDescent="0.15"/>
    <row r="104" spans="33:34" ht="13.5" customHeight="1" x14ac:dyDescent="0.15">
      <c r="AG104" s="1145"/>
      <c r="AH104" s="11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5"/>
    </row>
    <row r="117" spans="34:122" ht="13.5" customHeight="1" x14ac:dyDescent="0.15"/>
    <row r="118" spans="34:122" ht="13.5" customHeight="1" x14ac:dyDescent="0.15"/>
    <row r="119" spans="34:122" ht="13.5" customHeight="1" x14ac:dyDescent="0.15"/>
    <row r="120" spans="34:122" ht="13.5" customHeight="1" x14ac:dyDescent="0.15">
      <c r="AH120" s="1145"/>
    </row>
    <row r="121" spans="34:122" ht="13.5" customHeight="1" x14ac:dyDescent="0.15">
      <c r="AH121" s="1145"/>
    </row>
    <row r="122" spans="34:122" ht="13.5" customHeight="1" x14ac:dyDescent="0.15"/>
    <row r="123" spans="34:122" ht="13.5" customHeight="1" x14ac:dyDescent="0.15"/>
    <row r="124" spans="34:122" ht="13.5" customHeight="1" x14ac:dyDescent="0.15"/>
    <row r="125" spans="34:122" ht="13.5" customHeight="1" x14ac:dyDescent="0.15">
      <c r="DR125" s="1145" t="s">
        <v>553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q1KkWjkXMyxsKJ0V4JPpH0BxZvEY9dlUX1cl4tslZpAljzmavCQmNkjFiRvkIhwS5o2kyB8MKjqU2VR60xhuA==" saltValue="SCRCcbdm07DTmPtHzVFmkA==" spinCount="100000" sheet="1" objects="1" scenarios="1"/>
  <dataConsolidate/>
  <phoneticPr fontId="4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77</v>
      </c>
      <c r="E2" s="141"/>
      <c r="F2" s="312" t="s">
        <v>521</v>
      </c>
      <c r="G2" s="165"/>
      <c r="H2" s="175"/>
    </row>
    <row r="3" spans="1:8" x14ac:dyDescent="0.15">
      <c r="A3" s="131" t="s">
        <v>388</v>
      </c>
      <c r="B3" s="123"/>
      <c r="C3" s="305"/>
      <c r="D3" s="308">
        <v>58606</v>
      </c>
      <c r="E3" s="310"/>
      <c r="F3" s="313">
        <v>81305</v>
      </c>
      <c r="G3" s="315"/>
      <c r="H3" s="318"/>
    </row>
    <row r="4" spans="1:8" x14ac:dyDescent="0.15">
      <c r="A4" s="116"/>
      <c r="B4" s="122"/>
      <c r="C4" s="306"/>
      <c r="D4" s="309">
        <v>33288</v>
      </c>
      <c r="E4" s="311"/>
      <c r="F4" s="314">
        <v>48720</v>
      </c>
      <c r="G4" s="316"/>
      <c r="H4" s="319"/>
    </row>
    <row r="5" spans="1:8" x14ac:dyDescent="0.15">
      <c r="A5" s="131" t="s">
        <v>234</v>
      </c>
      <c r="B5" s="123"/>
      <c r="C5" s="305"/>
      <c r="D5" s="308">
        <v>141923</v>
      </c>
      <c r="E5" s="310"/>
      <c r="F5" s="313">
        <v>81768</v>
      </c>
      <c r="G5" s="315"/>
      <c r="H5" s="318"/>
    </row>
    <row r="6" spans="1:8" x14ac:dyDescent="0.15">
      <c r="A6" s="116"/>
      <c r="B6" s="122"/>
      <c r="C6" s="306"/>
      <c r="D6" s="309">
        <v>77267</v>
      </c>
      <c r="E6" s="311"/>
      <c r="F6" s="314">
        <v>37917</v>
      </c>
      <c r="G6" s="316"/>
      <c r="H6" s="319"/>
    </row>
    <row r="7" spans="1:8" x14ac:dyDescent="0.15">
      <c r="A7" s="131" t="s">
        <v>129</v>
      </c>
      <c r="B7" s="123"/>
      <c r="C7" s="305"/>
      <c r="D7" s="308">
        <v>41694</v>
      </c>
      <c r="E7" s="310"/>
      <c r="F7" s="313">
        <v>65876</v>
      </c>
      <c r="G7" s="315"/>
      <c r="H7" s="318"/>
    </row>
    <row r="8" spans="1:8" x14ac:dyDescent="0.15">
      <c r="A8" s="116"/>
      <c r="B8" s="122"/>
      <c r="C8" s="306"/>
      <c r="D8" s="309">
        <v>25121</v>
      </c>
      <c r="E8" s="311"/>
      <c r="F8" s="314">
        <v>36484</v>
      </c>
      <c r="G8" s="316"/>
      <c r="H8" s="319"/>
    </row>
    <row r="9" spans="1:8" x14ac:dyDescent="0.15">
      <c r="A9" s="131" t="s">
        <v>232</v>
      </c>
      <c r="B9" s="123"/>
      <c r="C9" s="305"/>
      <c r="D9" s="308">
        <v>42582</v>
      </c>
      <c r="E9" s="310"/>
      <c r="F9" s="313">
        <v>68468</v>
      </c>
      <c r="G9" s="315"/>
      <c r="H9" s="318"/>
    </row>
    <row r="10" spans="1:8" x14ac:dyDescent="0.15">
      <c r="A10" s="116"/>
      <c r="B10" s="122"/>
      <c r="C10" s="306"/>
      <c r="D10" s="309">
        <v>34752</v>
      </c>
      <c r="E10" s="311"/>
      <c r="F10" s="314">
        <v>34140</v>
      </c>
      <c r="G10" s="316"/>
      <c r="H10" s="319"/>
    </row>
    <row r="11" spans="1:8" x14ac:dyDescent="0.15">
      <c r="A11" s="131" t="s">
        <v>503</v>
      </c>
      <c r="B11" s="123"/>
      <c r="C11" s="305"/>
      <c r="D11" s="308">
        <v>22965</v>
      </c>
      <c r="E11" s="310"/>
      <c r="F11" s="313">
        <v>69729</v>
      </c>
      <c r="G11" s="315"/>
      <c r="H11" s="318"/>
    </row>
    <row r="12" spans="1:8" x14ac:dyDescent="0.15">
      <c r="A12" s="116"/>
      <c r="B12" s="122"/>
      <c r="C12" s="307"/>
      <c r="D12" s="309">
        <v>14962</v>
      </c>
      <c r="E12" s="311"/>
      <c r="F12" s="314">
        <v>38908</v>
      </c>
      <c r="G12" s="316"/>
      <c r="H12" s="319"/>
    </row>
    <row r="13" spans="1:8" x14ac:dyDescent="0.15">
      <c r="A13" s="131"/>
      <c r="B13" s="123"/>
      <c r="C13" s="305"/>
      <c r="D13" s="308">
        <v>61554</v>
      </c>
      <c r="E13" s="310"/>
      <c r="F13" s="313">
        <v>73429</v>
      </c>
      <c r="G13" s="317"/>
      <c r="H13" s="318"/>
    </row>
    <row r="14" spans="1:8" x14ac:dyDescent="0.15">
      <c r="A14" s="116"/>
      <c r="B14" s="122"/>
      <c r="C14" s="306"/>
      <c r="D14" s="309">
        <v>37078</v>
      </c>
      <c r="E14" s="311"/>
      <c r="F14" s="314">
        <v>39234</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85</v>
      </c>
      <c r="B19" s="298">
        <f>ROUND(VALUE(SUBSTITUTE(実質収支比率等に係る経年分析!F$48,"▲","-")),2)</f>
        <v>6.29</v>
      </c>
      <c r="C19" s="298">
        <f>ROUND(VALUE(SUBSTITUTE(実質収支比率等に係る経年分析!G$48,"▲","-")),2)</f>
        <v>6.29</v>
      </c>
      <c r="D19" s="298">
        <f>ROUND(VALUE(SUBSTITUTE(実質収支比率等に係る経年分析!H$48,"▲","-")),2)</f>
        <v>4.79</v>
      </c>
      <c r="E19" s="298">
        <f>ROUND(VALUE(SUBSTITUTE(実質収支比率等に係る経年分析!I$48,"▲","-")),2)</f>
        <v>4.58</v>
      </c>
      <c r="F19" s="298">
        <f>ROUND(VALUE(SUBSTITUTE(実質収支比率等に係る経年分析!J$48,"▲","-")),2)</f>
        <v>4.5599999999999996</v>
      </c>
    </row>
    <row r="20" spans="1:11" x14ac:dyDescent="0.15">
      <c r="A20" s="298" t="s">
        <v>33</v>
      </c>
      <c r="B20" s="298">
        <f>ROUND(VALUE(SUBSTITUTE(実質収支比率等に係る経年分析!F$47,"▲","-")),2)</f>
        <v>32.6</v>
      </c>
      <c r="C20" s="298">
        <f>ROUND(VALUE(SUBSTITUTE(実質収支比率等に係る経年分析!G$47,"▲","-")),2)</f>
        <v>29.64</v>
      </c>
      <c r="D20" s="298">
        <f>ROUND(VALUE(SUBSTITUTE(実質収支比率等に係る経年分析!H$47,"▲","-")),2)</f>
        <v>25.15</v>
      </c>
      <c r="E20" s="298">
        <f>ROUND(VALUE(SUBSTITUTE(実質収支比率等に係る経年分析!I$47,"▲","-")),2)</f>
        <v>22.59</v>
      </c>
      <c r="F20" s="298">
        <f>ROUND(VALUE(SUBSTITUTE(実質収支比率等に係る経年分析!J$47,"▲","-")),2)</f>
        <v>22.43</v>
      </c>
    </row>
    <row r="21" spans="1:11" x14ac:dyDescent="0.15">
      <c r="A21" s="298" t="s">
        <v>109</v>
      </c>
      <c r="B21" s="298">
        <f>IF(ISNUMBER(VALUE(SUBSTITUTE(実質収支比率等に係る経年分析!F$49,"▲","-"))),ROUND(VALUE(SUBSTITUTE(実質収支比率等に係る経年分析!F$49,"▲","-")),2),NA())</f>
        <v>-1.32</v>
      </c>
      <c r="C21" s="298">
        <f>IF(ISNUMBER(VALUE(SUBSTITUTE(実質収支比率等に係る経年分析!G$49,"▲","-"))),ROUND(VALUE(SUBSTITUTE(実質収支比率等に係る経年分析!G$49,"▲","-")),2),NA())</f>
        <v>-2.69</v>
      </c>
      <c r="D21" s="298">
        <f>IF(ISNUMBER(VALUE(SUBSTITUTE(実質収支比率等に係る経年分析!H$49,"▲","-"))),ROUND(VALUE(SUBSTITUTE(実質収支比率等に係る経年分析!H$49,"▲","-")),2),NA())</f>
        <v>-6.03</v>
      </c>
      <c r="E21" s="298">
        <f>IF(ISNUMBER(VALUE(SUBSTITUTE(実質収支比率等に係る経年分析!I$49,"▲","-"))),ROUND(VALUE(SUBSTITUTE(実質収支比率等に係る経年分析!I$49,"▲","-")),2),NA())</f>
        <v>-2.77</v>
      </c>
      <c r="F21" s="298">
        <f>IF(ISNUMBER(VALUE(SUBSTITUTE(実質収支比率等に係る経年分析!J$49,"▲","-"))),ROUND(VALUE(SUBSTITUTE(実質収支比率等に係る経年分析!J$49,"▲","-")),2),NA())</f>
        <v>-0.68</v>
      </c>
    </row>
    <row r="24" spans="1:11" x14ac:dyDescent="0.15">
      <c r="A24" s="297" t="s">
        <v>98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110</v>
      </c>
      <c r="C26" s="299" t="s">
        <v>62</v>
      </c>
      <c r="D26" s="299" t="s">
        <v>110</v>
      </c>
      <c r="E26" s="299" t="s">
        <v>62</v>
      </c>
      <c r="F26" s="299" t="s">
        <v>110</v>
      </c>
      <c r="G26" s="299" t="s">
        <v>62</v>
      </c>
      <c r="H26" s="299" t="s">
        <v>110</v>
      </c>
      <c r="I26" s="299" t="s">
        <v>62</v>
      </c>
      <c r="J26" s="299" t="s">
        <v>110</v>
      </c>
      <c r="K26" s="299" t="s">
        <v>62</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農業集落排水事業特別会計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公共下水道事業特別会計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看護専門学校特別会計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x14ac:dyDescent="0.15">
      <c r="A32" s="299" t="str">
        <f>IF(連結実質赤字比率に係る赤字・黒字の構成分析!C$38="",NA(),連結実質赤字比率に係る赤字・黒字の構成分析!C$38)</f>
        <v>後期高齢者医療保険特別会計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0.12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0.13</v>
      </c>
    </row>
    <row r="33" spans="1:16" x14ac:dyDescent="0.15">
      <c r="A33" s="299" t="str">
        <f>IF(連結実質赤字比率に係る赤字・黒字の構成分析!C$37="",NA(),連結実質赤字比率に係る赤字・黒字の構成分析!C$37)</f>
        <v>病院事業会計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1.1499999999999999</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1.0900000000000001</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1.1000000000000001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0.89</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0.61</v>
      </c>
    </row>
    <row r="34" spans="1:16" x14ac:dyDescent="0.15">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2.11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2.16</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2.44</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3.07</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0.72</v>
      </c>
    </row>
    <row r="35" spans="1:16" x14ac:dyDescent="0.15">
      <c r="A35" s="299" t="str">
        <f>IF(連結実質赤字比率に係る赤字・黒字の構成分析!C$35="",NA(),連結実質赤字比率に係る赤字・黒字の構成分析!C$35)</f>
        <v>介護保険特別会計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0.52</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0.5</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0.9</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0.62</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0.76</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6.29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6.28</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4.79</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4.58</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4.5599999999999996</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111</v>
      </c>
      <c r="C41" s="300"/>
      <c r="D41" s="300" t="s">
        <v>113</v>
      </c>
      <c r="E41" s="300" t="s">
        <v>111</v>
      </c>
      <c r="F41" s="300"/>
      <c r="G41" s="300" t="s">
        <v>113</v>
      </c>
      <c r="H41" s="300" t="s">
        <v>111</v>
      </c>
      <c r="I41" s="300"/>
      <c r="J41" s="300" t="s">
        <v>113</v>
      </c>
      <c r="K41" s="300" t="s">
        <v>111</v>
      </c>
      <c r="L41" s="300"/>
      <c r="M41" s="300" t="s">
        <v>113</v>
      </c>
      <c r="N41" s="300" t="s">
        <v>111</v>
      </c>
      <c r="O41" s="300"/>
      <c r="P41" s="300" t="s">
        <v>113</v>
      </c>
    </row>
    <row r="42" spans="1:16" x14ac:dyDescent="0.15">
      <c r="A42" s="300" t="s">
        <v>115</v>
      </c>
      <c r="B42" s="300"/>
      <c r="C42" s="300"/>
      <c r="D42" s="300">
        <f>'実質公債費比率（分子）の構造'!K$52</f>
        <v>2060</v>
      </c>
      <c r="E42" s="300"/>
      <c r="F42" s="300"/>
      <c r="G42" s="300">
        <f>'実質公債費比率（分子）の構造'!L$52</f>
        <v>1918</v>
      </c>
      <c r="H42" s="300"/>
      <c r="I42" s="300"/>
      <c r="J42" s="300">
        <f>'実質公債費比率（分子）の構造'!M$52</f>
        <v>1900</v>
      </c>
      <c r="K42" s="300"/>
      <c r="L42" s="300"/>
      <c r="M42" s="300">
        <f>'実質公債費比率（分子）の構造'!N$52</f>
        <v>1812</v>
      </c>
      <c r="N42" s="300"/>
      <c r="O42" s="300"/>
      <c r="P42" s="300">
        <f>'実質公債費比率（分子）の構造'!O$52</f>
        <v>1784</v>
      </c>
    </row>
    <row r="43" spans="1:16" x14ac:dyDescent="0.15">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40</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0</v>
      </c>
      <c r="B45" s="300">
        <f>'実質公債費比率（分子）の構造'!K$49</f>
        <v>14</v>
      </c>
      <c r="C45" s="300"/>
      <c r="D45" s="300"/>
      <c r="E45" s="300">
        <f>'実質公債費比率（分子）の構造'!L$49</f>
        <v>14</v>
      </c>
      <c r="F45" s="300"/>
      <c r="G45" s="300"/>
      <c r="H45" s="300">
        <f>'実質公債費比率（分子）の構造'!M$49</f>
        <v>14</v>
      </c>
      <c r="I45" s="300"/>
      <c r="J45" s="300"/>
      <c r="K45" s="300">
        <f>'実質公債費比率（分子）の構造'!N$49</f>
        <v>14</v>
      </c>
      <c r="L45" s="300"/>
      <c r="M45" s="300"/>
      <c r="N45" s="300">
        <f>'実質公債費比率（分子）の構造'!O$49</f>
        <v>12</v>
      </c>
      <c r="O45" s="300"/>
      <c r="P45" s="300"/>
    </row>
    <row r="46" spans="1:16" x14ac:dyDescent="0.15">
      <c r="A46" s="300" t="s">
        <v>38</v>
      </c>
      <c r="B46" s="300">
        <f>'実質公債費比率（分子）の構造'!K$48</f>
        <v>1366</v>
      </c>
      <c r="C46" s="300"/>
      <c r="D46" s="300"/>
      <c r="E46" s="300">
        <f>'実質公債費比率（分子）の構造'!L$48</f>
        <v>1273</v>
      </c>
      <c r="F46" s="300"/>
      <c r="G46" s="300"/>
      <c r="H46" s="300">
        <f>'実質公債費比率（分子）の構造'!M$48</f>
        <v>1293</v>
      </c>
      <c r="I46" s="300"/>
      <c r="J46" s="300"/>
      <c r="K46" s="300">
        <f>'実質公債費比率（分子）の構造'!N$48</f>
        <v>1190</v>
      </c>
      <c r="L46" s="300"/>
      <c r="M46" s="300"/>
      <c r="N46" s="300">
        <f>'実質公債費比率（分子）の構造'!O$48</f>
        <v>1148</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1563</v>
      </c>
      <c r="C49" s="300"/>
      <c r="D49" s="300"/>
      <c r="E49" s="300">
        <f>'実質公債費比率（分子）の構造'!L$45</f>
        <v>1578</v>
      </c>
      <c r="F49" s="300"/>
      <c r="G49" s="300"/>
      <c r="H49" s="300">
        <f>'実質公債費比率（分子）の構造'!M$45</f>
        <v>1576</v>
      </c>
      <c r="I49" s="300"/>
      <c r="J49" s="300"/>
      <c r="K49" s="300">
        <f>'実質公債費比率（分子）の構造'!N$45</f>
        <v>1508</v>
      </c>
      <c r="L49" s="300"/>
      <c r="M49" s="300"/>
      <c r="N49" s="300">
        <f>'実質公債費比率（分子）の構造'!O$45</f>
        <v>1513</v>
      </c>
      <c r="O49" s="300"/>
      <c r="P49" s="300"/>
    </row>
    <row r="50" spans="1:16" x14ac:dyDescent="0.15">
      <c r="A50" s="300" t="s">
        <v>53</v>
      </c>
      <c r="B50" s="300" t="e">
        <f>NA()</f>
        <v>#N/A</v>
      </c>
      <c r="C50" s="300">
        <f>IF(ISNUMBER('実質公債費比率（分子）の構造'!K$53),'実質公債費比率（分子）の構造'!K$53,NA())</f>
        <v>883</v>
      </c>
      <c r="D50" s="300" t="e">
        <f>NA()</f>
        <v>#N/A</v>
      </c>
      <c r="E50" s="300" t="e">
        <f>NA()</f>
        <v>#N/A</v>
      </c>
      <c r="F50" s="300">
        <f>IF(ISNUMBER('実質公債費比率（分子）の構造'!L$53),'実質公債費比率（分子）の構造'!L$53,NA())</f>
        <v>947</v>
      </c>
      <c r="G50" s="300" t="e">
        <f>NA()</f>
        <v>#N/A</v>
      </c>
      <c r="H50" s="300" t="e">
        <f>NA()</f>
        <v>#N/A</v>
      </c>
      <c r="I50" s="300">
        <f>IF(ISNUMBER('実質公債費比率（分子）の構造'!M$53),'実質公債費比率（分子）の構造'!M$53,NA())</f>
        <v>983</v>
      </c>
      <c r="J50" s="300" t="e">
        <f>NA()</f>
        <v>#N/A</v>
      </c>
      <c r="K50" s="300" t="e">
        <f>NA()</f>
        <v>#N/A</v>
      </c>
      <c r="L50" s="300">
        <f>IF(ISNUMBER('実質公債費比率（分子）の構造'!N$53),'実質公債費比率（分子）の構造'!N$53,NA())</f>
        <v>900</v>
      </c>
      <c r="M50" s="300" t="e">
        <f>NA()</f>
        <v>#N/A</v>
      </c>
      <c r="N50" s="300" t="e">
        <f>NA()</f>
        <v>#N/A</v>
      </c>
      <c r="O50" s="300">
        <f>IF(ISNUMBER('実質公債費比率（分子）の構造'!O$53),'実質公債費比率（分子）の構造'!O$53,NA())</f>
        <v>889</v>
      </c>
      <c r="P50" s="300" t="e">
        <f>NA()</f>
        <v>#N/A</v>
      </c>
    </row>
    <row r="53" spans="1:16" x14ac:dyDescent="0.15">
      <c r="A53" s="297" t="s">
        <v>116</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120</v>
      </c>
      <c r="C55" s="299"/>
      <c r="D55" s="299" t="s">
        <v>123</v>
      </c>
      <c r="E55" s="299" t="s">
        <v>120</v>
      </c>
      <c r="F55" s="299"/>
      <c r="G55" s="299" t="s">
        <v>123</v>
      </c>
      <c r="H55" s="299" t="s">
        <v>120</v>
      </c>
      <c r="I55" s="299"/>
      <c r="J55" s="299" t="s">
        <v>123</v>
      </c>
      <c r="K55" s="299" t="s">
        <v>120</v>
      </c>
      <c r="L55" s="299"/>
      <c r="M55" s="299" t="s">
        <v>123</v>
      </c>
      <c r="N55" s="299" t="s">
        <v>120</v>
      </c>
      <c r="O55" s="299"/>
      <c r="P55" s="299" t="s">
        <v>123</v>
      </c>
    </row>
    <row r="56" spans="1:16" x14ac:dyDescent="0.15">
      <c r="A56" s="299" t="s">
        <v>42</v>
      </c>
      <c r="B56" s="299"/>
      <c r="C56" s="299"/>
      <c r="D56" s="299">
        <f>'将来負担比率（分子）の構造'!I$52</f>
        <v>20240</v>
      </c>
      <c r="E56" s="299"/>
      <c r="F56" s="299"/>
      <c r="G56" s="299">
        <f>'将来負担比率（分子）の構造'!J$52</f>
        <v>19595</v>
      </c>
      <c r="H56" s="299"/>
      <c r="I56" s="299"/>
      <c r="J56" s="299">
        <f>'将来負担比率（分子）の構造'!K$52</f>
        <v>19174</v>
      </c>
      <c r="K56" s="299"/>
      <c r="L56" s="299"/>
      <c r="M56" s="299">
        <f>'将来負担比率（分子）の構造'!L$52</f>
        <v>18853</v>
      </c>
      <c r="N56" s="299"/>
      <c r="O56" s="299"/>
      <c r="P56" s="299">
        <f>'将来負担比率（分子）の構造'!M$52</f>
        <v>18312</v>
      </c>
    </row>
    <row r="57" spans="1:16" x14ac:dyDescent="0.15">
      <c r="A57" s="299" t="s">
        <v>93</v>
      </c>
      <c r="B57" s="299"/>
      <c r="C57" s="299"/>
      <c r="D57" s="299">
        <f>'将来負担比率（分子）の構造'!I$51</f>
        <v>2889</v>
      </c>
      <c r="E57" s="299"/>
      <c r="F57" s="299"/>
      <c r="G57" s="299">
        <f>'将来負担比率（分子）の構造'!J$51</f>
        <v>2699</v>
      </c>
      <c r="H57" s="299"/>
      <c r="I57" s="299"/>
      <c r="J57" s="299">
        <f>'将来負担比率（分子）の構造'!K$51</f>
        <v>2448</v>
      </c>
      <c r="K57" s="299"/>
      <c r="L57" s="299"/>
      <c r="M57" s="299">
        <f>'将来負担比率（分子）の構造'!L$51</f>
        <v>2547</v>
      </c>
      <c r="N57" s="299"/>
      <c r="O57" s="299"/>
      <c r="P57" s="299">
        <f>'将来負担比率（分子）の構造'!M$51</f>
        <v>2405</v>
      </c>
    </row>
    <row r="58" spans="1:16" x14ac:dyDescent="0.15">
      <c r="A58" s="299" t="s">
        <v>90</v>
      </c>
      <c r="B58" s="299"/>
      <c r="C58" s="299"/>
      <c r="D58" s="299">
        <f>'将来負担比率（分子）の構造'!I$50</f>
        <v>4084</v>
      </c>
      <c r="E58" s="299"/>
      <c r="F58" s="299"/>
      <c r="G58" s="299">
        <f>'将来負担比率（分子）の構造'!J$50</f>
        <v>3711</v>
      </c>
      <c r="H58" s="299"/>
      <c r="I58" s="299"/>
      <c r="J58" s="299">
        <f>'将来負担比率（分子）の構造'!K$50</f>
        <v>3535</v>
      </c>
      <c r="K58" s="299"/>
      <c r="L58" s="299"/>
      <c r="M58" s="299">
        <f>'将来負担比率（分子）の構造'!L$50</f>
        <v>3417</v>
      </c>
      <c r="N58" s="299"/>
      <c r="O58" s="299"/>
      <c r="P58" s="299">
        <f>'将来負担比率（分子）の構造'!M$50</f>
        <v>3549</v>
      </c>
    </row>
    <row r="59" spans="1:16" x14ac:dyDescent="0.15">
      <c r="A59" s="299" t="s">
        <v>86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71</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72</v>
      </c>
      <c r="B62" s="299">
        <f>'将来負担比率（分子）の構造'!I$45</f>
        <v>1752</v>
      </c>
      <c r="C62" s="299"/>
      <c r="D62" s="299"/>
      <c r="E62" s="299">
        <f>'将来負担比率（分子）の構造'!J$45</f>
        <v>1671</v>
      </c>
      <c r="F62" s="299"/>
      <c r="G62" s="299"/>
      <c r="H62" s="299">
        <f>'将来負担比率（分子）の構造'!K$45</f>
        <v>1673</v>
      </c>
      <c r="I62" s="299"/>
      <c r="J62" s="299"/>
      <c r="K62" s="299">
        <f>'将来負担比率（分子）の構造'!L$45</f>
        <v>1397</v>
      </c>
      <c r="L62" s="299"/>
      <c r="M62" s="299"/>
      <c r="N62" s="299">
        <f>'将来負担比率（分子）の構造'!M$45</f>
        <v>1334</v>
      </c>
      <c r="O62" s="299"/>
      <c r="P62" s="299"/>
    </row>
    <row r="63" spans="1:16" x14ac:dyDescent="0.15">
      <c r="A63" s="299" t="s">
        <v>70</v>
      </c>
      <c r="B63" s="299">
        <f>'将来負担比率（分子）の構造'!I$44</f>
        <v>233</v>
      </c>
      <c r="C63" s="299"/>
      <c r="D63" s="299"/>
      <c r="E63" s="299">
        <f>'将来負担比率（分子）の構造'!J$44</f>
        <v>204</v>
      </c>
      <c r="F63" s="299"/>
      <c r="G63" s="299"/>
      <c r="H63" s="299">
        <f>'将来負担比率（分子）の構造'!K$44</f>
        <v>175</v>
      </c>
      <c r="I63" s="299"/>
      <c r="J63" s="299"/>
      <c r="K63" s="299">
        <f>'将来負担比率（分子）の構造'!L$44</f>
        <v>147</v>
      </c>
      <c r="L63" s="299"/>
      <c r="M63" s="299"/>
      <c r="N63" s="299">
        <f>'将来負担比率（分子）の構造'!M$44</f>
        <v>123</v>
      </c>
      <c r="O63" s="299"/>
      <c r="P63" s="299"/>
    </row>
    <row r="64" spans="1:16" x14ac:dyDescent="0.15">
      <c r="A64" s="299" t="s">
        <v>68</v>
      </c>
      <c r="B64" s="299">
        <f>'将来負担比率（分子）の構造'!I$43</f>
        <v>18247</v>
      </c>
      <c r="C64" s="299"/>
      <c r="D64" s="299"/>
      <c r="E64" s="299">
        <f>'将来負担比率（分子）の構造'!J$43</f>
        <v>17792</v>
      </c>
      <c r="F64" s="299"/>
      <c r="G64" s="299"/>
      <c r="H64" s="299">
        <f>'将来負担比率（分子）の構造'!K$43</f>
        <v>17099</v>
      </c>
      <c r="I64" s="299"/>
      <c r="J64" s="299"/>
      <c r="K64" s="299">
        <f>'将来負担比率（分子）の構造'!L$43</f>
        <v>16170</v>
      </c>
      <c r="L64" s="299"/>
      <c r="M64" s="299"/>
      <c r="N64" s="299">
        <f>'将来負担比率（分子）の構造'!M$43</f>
        <v>15523</v>
      </c>
      <c r="O64" s="299"/>
      <c r="P64" s="299"/>
    </row>
    <row r="65" spans="1:16" x14ac:dyDescent="0.15">
      <c r="A65" s="299" t="s">
        <v>67</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60</v>
      </c>
      <c r="B66" s="299">
        <f>'将来負担比率（分子）の構造'!I$41</f>
        <v>14057</v>
      </c>
      <c r="C66" s="299"/>
      <c r="D66" s="299"/>
      <c r="E66" s="299">
        <f>'将来負担比率（分子）の構造'!J$41</f>
        <v>15654</v>
      </c>
      <c r="F66" s="299"/>
      <c r="G66" s="299"/>
      <c r="H66" s="299">
        <f>'将来負担比率（分子）の構造'!K$41</f>
        <v>15240</v>
      </c>
      <c r="I66" s="299"/>
      <c r="J66" s="299"/>
      <c r="K66" s="299">
        <f>'将来負担比率（分子）の構造'!L$41</f>
        <v>14866</v>
      </c>
      <c r="L66" s="299"/>
      <c r="M66" s="299"/>
      <c r="N66" s="299">
        <f>'将来負担比率（分子）の構造'!M$41</f>
        <v>14016</v>
      </c>
      <c r="O66" s="299"/>
      <c r="P66" s="299"/>
    </row>
    <row r="67" spans="1:16" x14ac:dyDescent="0.15">
      <c r="A67" s="299" t="s">
        <v>95</v>
      </c>
      <c r="B67" s="299" t="e">
        <f>NA()</f>
        <v>#N/A</v>
      </c>
      <c r="C67" s="299">
        <f>IF(ISNUMBER('将来負担比率（分子）の構造'!I$53),IF('将来負担比率（分子）の構造'!I$53&lt;0,0,'将来負担比率（分子）の構造'!I$53),NA())</f>
        <v>7076</v>
      </c>
      <c r="D67" s="299" t="e">
        <f>NA()</f>
        <v>#N/A</v>
      </c>
      <c r="E67" s="299" t="e">
        <f>NA()</f>
        <v>#N/A</v>
      </c>
      <c r="F67" s="299">
        <f>IF(ISNUMBER('将来負担比率（分子）の構造'!J$53),IF('将来負担比率（分子）の構造'!J$53&lt;0,0,'将来負担比率（分子）の構造'!J$53),NA())</f>
        <v>9316</v>
      </c>
      <c r="G67" s="299" t="e">
        <f>NA()</f>
        <v>#N/A</v>
      </c>
      <c r="H67" s="299" t="e">
        <f>NA()</f>
        <v>#N/A</v>
      </c>
      <c r="I67" s="299">
        <f>IF(ISNUMBER('将来負担比率（分子）の構造'!K$53),IF('将来負担比率（分子）の構造'!K$53&lt;0,0,'将来負担比率（分子）の構造'!K$53),NA())</f>
        <v>9029</v>
      </c>
      <c r="J67" s="299" t="e">
        <f>NA()</f>
        <v>#N/A</v>
      </c>
      <c r="K67" s="299" t="e">
        <f>NA()</f>
        <v>#N/A</v>
      </c>
      <c r="L67" s="299">
        <f>IF(ISNUMBER('将来負担比率（分子）の構造'!L$53),IF('将来負担比率（分子）の構造'!L$53&lt;0,0,'将来負担比率（分子）の構造'!L$53),NA())</f>
        <v>7765</v>
      </c>
      <c r="M67" s="299" t="e">
        <f>NA()</f>
        <v>#N/A</v>
      </c>
      <c r="N67" s="299" t="e">
        <f>NA()</f>
        <v>#N/A</v>
      </c>
      <c r="O67" s="299">
        <f>IF(ISNUMBER('将来負担比率（分子）の構造'!M$53),IF('将来負担比率（分子）の構造'!M$53&lt;0,0,'将来負担比率（分子）の構造'!M$53),NA())</f>
        <v>6731</v>
      </c>
      <c r="P67" s="299" t="e">
        <f>NA()</f>
        <v>#N/A</v>
      </c>
    </row>
    <row r="70" spans="1:16" x14ac:dyDescent="0.15">
      <c r="A70" s="302" t="s">
        <v>124</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125</v>
      </c>
      <c r="B72" s="303">
        <f>基金残高に係る経年分析!F55</f>
        <v>2046</v>
      </c>
      <c r="C72" s="303">
        <f>基金残高に係る経年分析!G55</f>
        <v>1837</v>
      </c>
      <c r="D72" s="303">
        <f>基金残高に係る経年分析!H55</f>
        <v>1791</v>
      </c>
    </row>
    <row r="73" spans="1:16" x14ac:dyDescent="0.15">
      <c r="A73" s="301" t="s">
        <v>126</v>
      </c>
      <c r="B73" s="303">
        <f>基金残高に係る経年分析!F56</f>
        <v>34</v>
      </c>
      <c r="C73" s="303">
        <f>基金残高に係る経年分析!G56</f>
        <v>25</v>
      </c>
      <c r="D73" s="303">
        <f>基金残高に係る経年分析!H56</f>
        <v>5</v>
      </c>
    </row>
    <row r="74" spans="1:16" x14ac:dyDescent="0.15">
      <c r="A74" s="301" t="s">
        <v>128</v>
      </c>
      <c r="B74" s="303">
        <f>基金残高に係る経年分析!F57</f>
        <v>1122</v>
      </c>
      <c r="C74" s="303">
        <f>基金残高に係る経年分析!G57</f>
        <v>1196</v>
      </c>
      <c r="D74" s="303">
        <f>基金残高に係る経年分析!H57</f>
        <v>1186</v>
      </c>
    </row>
  </sheetData>
  <sheetProtection algorithmName="SHA-512" hashValue="gb9FgTK3xB/ZV4DVcbbtjpG1jgEML5108Pa8xYvmLcYiy4lcXiwIbJkmzNiIj35x0rNhVFuJ14x7j1IYLXqQug==" saltValue="5CvXQTkyKcMAwJgJ8KLGr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2020-02-10T04:49:50Z</dcterms:created>
  <dcterms:modified xsi:type="dcterms:W3CDTF">2020-08-27T05:26:20Z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2020-03-19T00:14:57Z</vt:filetime>
  </property>
</Properties>
</file>